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autoCompressPictures="0"/>
  <bookViews>
    <workbookView xWindow="0" yWindow="0" windowWidth="19440" windowHeight="12240" tabRatio="716"/>
  </bookViews>
  <sheets>
    <sheet name="Overview" sheetId="6" r:id="rId1"/>
    <sheet name="Assumptions" sheetId="5" r:id="rId2"/>
    <sheet name="Sources" sheetId="2" r:id="rId3"/>
    <sheet name="Notes" sheetId="3" r:id="rId4"/>
    <sheet name="Calculations" sheetId="4" r:id="rId5"/>
    <sheet name="Output Geothermal" sheetId="1" r:id="rId6"/>
    <sheet name="Supporting variables" sheetId="7" r:id="rId7"/>
    <sheet name="Reading guide" sheetId="8" r:id="rId8"/>
  </sheets>
  <definedNames>
    <definedName name="CCGT_capacity">'Supporting variables'!#REF!</definedName>
    <definedName name="CCGT_CCS_capacity">'Supporting variables'!#REF!</definedName>
    <definedName name="exchange_rate_cec">'Supporting variables'!#REF!</definedName>
    <definedName name="exchange_rate_decc">'Supporting variables'!#REF!</definedName>
    <definedName name="exchange_rate_iea">'Supporting variables'!#REF!</definedName>
    <definedName name="exchange_rate_iea_nea">'Supporting variables'!#REF!</definedName>
    <definedName name="exchange_rate_oecd_iea">'Supporting variables'!#REF!</definedName>
    <definedName name="full_capacity">'Supporting variables'!#REF!</definedName>
    <definedName name="full_load_hours_CCGT">'Supporting variables'!#REF!</definedName>
    <definedName name="GJ_to_MW">'Supporting variables'!$C$7</definedName>
    <definedName name="GJ_to_MWh">'Supporting variables'!$C$5</definedName>
    <definedName name="hours_in_year">'Supporting variables'!$C$4</definedName>
    <definedName name="kW_to_MW">'Supporting variables'!$C$3</definedName>
    <definedName name="MW_to_GW">'Supporting variables'!$C$6</definedName>
    <definedName name="OLE_LINK1" localSheetId="0">Overview!$D$18</definedName>
  </definedNames>
  <calcPr calcId="125725"/>
</workbook>
</file>

<file path=xl/calcChain.xml><?xml version="1.0" encoding="utf-8"?>
<calcChain xmlns="http://schemas.openxmlformats.org/spreadsheetml/2006/main">
  <c r="K19" i="4"/>
  <c r="E1210" i="3"/>
  <c r="I28" i="4" s="1"/>
  <c r="I39" s="1"/>
  <c r="J19"/>
  <c r="E13"/>
  <c r="E12" s="1"/>
  <c r="F12"/>
  <c r="J29"/>
  <c r="J30" s="1"/>
  <c r="I29"/>
  <c r="I36" s="1"/>
  <c r="F26" i="1"/>
  <c r="F24"/>
  <c r="F21"/>
  <c r="G13" i="4" l="1"/>
  <c r="I30"/>
  <c r="J36"/>
  <c r="E18"/>
  <c r="L51"/>
  <c r="L12"/>
  <c r="L8"/>
  <c r="L31" s="1"/>
  <c r="L17"/>
  <c r="E17" s="1"/>
  <c r="L16"/>
  <c r="E16" s="1"/>
  <c r="L11"/>
  <c r="E11" s="1"/>
  <c r="E1544" i="3"/>
  <c r="F25" i="1" l="1"/>
  <c r="G18" i="4"/>
  <c r="L25"/>
  <c r="L49"/>
  <c r="L29"/>
  <c r="L32"/>
  <c r="L10"/>
  <c r="J51"/>
  <c r="I10"/>
  <c r="J10"/>
  <c r="I51"/>
  <c r="K17"/>
  <c r="J11"/>
  <c r="G11" s="1"/>
  <c r="I11"/>
  <c r="I13"/>
  <c r="I12" s="1"/>
  <c r="J13"/>
  <c r="J12" s="1"/>
  <c r="J17"/>
  <c r="I17"/>
  <c r="J20"/>
  <c r="J16"/>
  <c r="I16"/>
  <c r="E1212" i="3"/>
  <c r="E1225"/>
  <c r="J28" i="4" s="1"/>
  <c r="J39" s="1"/>
  <c r="I20"/>
  <c r="K16"/>
  <c r="K24"/>
  <c r="K35" s="1"/>
  <c r="K8"/>
  <c r="K13"/>
  <c r="E1183" i="3"/>
  <c r="E1187"/>
  <c r="E1192" s="1"/>
  <c r="J27" i="4" l="1"/>
  <c r="L24"/>
  <c r="E24" s="1"/>
  <c r="F13" i="1" s="1"/>
  <c r="K12" i="4"/>
  <c r="F10" i="1"/>
  <c r="I26" i="4"/>
  <c r="J26"/>
  <c r="I19"/>
  <c r="Q28" i="6"/>
  <c r="P28"/>
  <c r="E9" i="4"/>
  <c r="F8" i="1" s="1"/>
  <c r="E8" i="4"/>
  <c r="F7" i="1" s="1"/>
  <c r="K10" i="4"/>
  <c r="L47" l="1"/>
  <c r="L48"/>
  <c r="I37"/>
  <c r="I35" s="1"/>
  <c r="I25"/>
  <c r="I24" s="1"/>
  <c r="J37"/>
  <c r="J25"/>
  <c r="J24" s="1"/>
  <c r="K47"/>
  <c r="H24" l="1"/>
  <c r="I50"/>
  <c r="L46"/>
  <c r="J48"/>
  <c r="G24"/>
  <c r="J35"/>
  <c r="I47"/>
  <c r="I48"/>
  <c r="J47"/>
  <c r="F10"/>
  <c r="K48"/>
  <c r="K50"/>
  <c r="E51"/>
  <c r="P27" i="6" s="1"/>
  <c r="K51" i="4"/>
  <c r="G35" l="1"/>
  <c r="E50"/>
  <c r="H48"/>
  <c r="H47"/>
  <c r="I49"/>
  <c r="H35"/>
  <c r="J50"/>
  <c r="J49" s="1"/>
  <c r="F18" i="1"/>
  <c r="J46" i="4"/>
  <c r="K49"/>
  <c r="K46" s="1"/>
  <c r="E10"/>
  <c r="H49" l="1"/>
  <c r="I46"/>
  <c r="H46" s="1"/>
  <c r="H50"/>
  <c r="F51"/>
  <c r="Q27" i="6" s="1"/>
  <c r="F48" i="4"/>
  <c r="Q24" i="6" s="1"/>
  <c r="F47" i="4"/>
  <c r="Q23" i="6" s="1"/>
  <c r="F50" i="4"/>
  <c r="Q26" i="6" s="1"/>
  <c r="E48" i="4" l="1"/>
  <c r="F9" i="1"/>
  <c r="E47" i="4"/>
  <c r="G47" s="1"/>
  <c r="F49"/>
  <c r="E49" l="1"/>
  <c r="G50"/>
  <c r="P24" i="6"/>
  <c r="R24" s="1"/>
  <c r="G48" i="4"/>
  <c r="E46"/>
  <c r="P26" i="6"/>
  <c r="R26" s="1"/>
  <c r="P23"/>
  <c r="F46" i="4"/>
  <c r="Q25" i="6"/>
  <c r="G46" i="4" l="1"/>
  <c r="P25" i="6"/>
  <c r="G49" i="4"/>
  <c r="P22" i="6"/>
  <c r="R23"/>
  <c r="R25"/>
  <c r="Q22"/>
  <c r="R22" l="1"/>
</calcChain>
</file>

<file path=xl/comments1.xml><?xml version="1.0" encoding="utf-8"?>
<comments xmlns="http://schemas.openxmlformats.org/spreadsheetml/2006/main">
  <authors>
    <author>Nick Rothengatter</author>
  </authors>
  <commentList>
    <comment ref="B206" authorId="0">
      <text>
        <r>
          <rPr>
            <b/>
            <sz val="9"/>
            <color indexed="81"/>
            <rFont val="Tahoma"/>
            <family val="2"/>
          </rPr>
          <t>Nick Rothengatter:</t>
        </r>
        <r>
          <rPr>
            <sz val="9"/>
            <color indexed="81"/>
            <rFont val="Tahoma"/>
            <family val="2"/>
          </rPr>
          <t xml:space="preserve">
obviously projects have progressed since this document was made (but not very much) 
</t>
        </r>
        <r>
          <rPr>
            <b/>
            <i/>
            <sz val="9"/>
            <color indexed="81"/>
            <rFont val="Tahoma"/>
            <family val="2"/>
          </rPr>
          <t>Source: comments G. Diephuis 26-2-2012</t>
        </r>
      </text>
    </comment>
    <comment ref="B456" authorId="0">
      <text>
        <r>
          <rPr>
            <b/>
            <sz val="9"/>
            <color indexed="81"/>
            <rFont val="Tahoma"/>
            <family val="2"/>
          </rPr>
          <t xml:space="preserve">Nick Rothengatter:
</t>
        </r>
        <r>
          <rPr>
            <sz val="9"/>
            <color indexed="81"/>
            <rFont val="Tahoma"/>
            <family val="2"/>
          </rPr>
          <t xml:space="preserve">Highly optimistic statements - ine should ask the question how much energy is being produced, not what the - design- capacity is of the  projects that are  "completed" (but not yet producing!). Caution is due using this source
</t>
        </r>
        <r>
          <rPr>
            <b/>
            <i/>
            <sz val="9"/>
            <color indexed="81"/>
            <rFont val="Tahoma"/>
            <family val="2"/>
          </rPr>
          <t>Source: comments G. Diephuis 26-2-2012</t>
        </r>
      </text>
    </comment>
    <comment ref="D826" authorId="0">
      <text>
        <r>
          <rPr>
            <b/>
            <sz val="9"/>
            <color indexed="81"/>
            <rFont val="Tahoma"/>
            <family val="2"/>
          </rPr>
          <t>Nick Rothengatter:</t>
        </r>
        <r>
          <rPr>
            <sz val="9"/>
            <color indexed="81"/>
            <rFont val="Tahoma"/>
            <family val="2"/>
          </rPr>
          <t xml:space="preserve">
Suggests a certain amount of control at this moment. This is not the case. To draw a parallel with the gasindustry in this country, just study the report of the multidisciplinary team (1995) on the research after the micro-tremors around producing fields in Northern Netherlands. Caution is warranted
</t>
        </r>
        <r>
          <rPr>
            <b/>
            <i/>
            <sz val="9"/>
            <color indexed="81"/>
            <rFont val="Tahoma"/>
            <family val="2"/>
          </rPr>
          <t>Source: comments G. Diephuis 26-2-2012</t>
        </r>
      </text>
    </comment>
    <comment ref="D1339" authorId="0">
      <text>
        <r>
          <rPr>
            <b/>
            <sz val="9"/>
            <color indexed="81"/>
            <rFont val="Tahoma"/>
            <family val="2"/>
          </rPr>
          <t>Nick Rothengatter:</t>
        </r>
        <r>
          <rPr>
            <sz val="9"/>
            <color indexed="81"/>
            <rFont val="Tahoma"/>
            <family val="2"/>
          </rPr>
          <t xml:space="preserve">
From: ECN_20120124_Geothermal energy in the SDE in 2012</t>
        </r>
      </text>
    </comment>
    <comment ref="E1543" authorId="0">
      <text>
        <r>
          <rPr>
            <b/>
            <sz val="9"/>
            <color indexed="81"/>
            <rFont val="Tahoma"/>
            <family val="2"/>
          </rPr>
          <t xml:space="preserve">Nick Rothengatter:
</t>
        </r>
        <r>
          <rPr>
            <sz val="9"/>
            <color indexed="81"/>
            <rFont val="Tahoma"/>
            <family val="2"/>
          </rPr>
          <t>Source: IF Technology_20111124_presentatie diepe geothermie Hoogeveen</t>
        </r>
      </text>
    </comment>
    <comment ref="E1546" authorId="0">
      <text>
        <r>
          <rPr>
            <b/>
            <sz val="9"/>
            <color indexed="81"/>
            <rFont val="Tahoma"/>
            <family val="2"/>
          </rPr>
          <t>Nick Rothengatter:</t>
        </r>
        <r>
          <rPr>
            <sz val="9"/>
            <color indexed="81"/>
            <rFont val="Tahoma"/>
            <family val="2"/>
          </rPr>
          <t xml:space="preserve">
Please note that public acceptance of fraccing presently is almost non-existent. In total it is not exaggerated to add at least €15 M to early investment costs, a figrure of €20 M would be more prudent.
</t>
        </r>
        <r>
          <rPr>
            <b/>
            <i/>
            <sz val="9"/>
            <color indexed="81"/>
            <rFont val="Tahoma"/>
            <family val="2"/>
          </rPr>
          <t xml:space="preserve">Source: Comments G.Diephuis 27/02/2012 </t>
        </r>
      </text>
    </comment>
    <comment ref="E1549" authorId="0">
      <text>
        <r>
          <rPr>
            <b/>
            <sz val="9"/>
            <color indexed="81"/>
            <rFont val="Tahoma"/>
            <family val="2"/>
          </rPr>
          <t xml:space="preserve">Nick Rothengatter:
</t>
        </r>
        <r>
          <rPr>
            <sz val="9"/>
            <color indexed="81"/>
            <rFont val="Tahoma"/>
            <family val="2"/>
          </rPr>
          <t>Source: IF Technology_20111124_presentatie diepe geothermie Hoogeveen</t>
        </r>
      </text>
    </comment>
    <comment ref="E1550" authorId="0">
      <text>
        <r>
          <rPr>
            <b/>
            <sz val="9"/>
            <color indexed="81"/>
            <rFont val="Tahoma"/>
            <family val="2"/>
          </rPr>
          <t xml:space="preserve">Nick Rothengatter:
</t>
        </r>
        <r>
          <rPr>
            <sz val="9"/>
            <color indexed="81"/>
            <rFont val="Tahoma"/>
            <family val="2"/>
          </rPr>
          <t>Source: IF Technology_20111124_presentatie diepe geothermie Hoogeveen</t>
        </r>
      </text>
    </comment>
    <comment ref="D1646" authorId="0">
      <text>
        <r>
          <rPr>
            <b/>
            <sz val="9"/>
            <color indexed="81"/>
            <rFont val="Tahoma"/>
            <family val="2"/>
          </rPr>
          <t>Nick Rothengatter:</t>
        </r>
        <r>
          <rPr>
            <sz val="9"/>
            <color indexed="81"/>
            <rFont val="Tahoma"/>
            <family val="2"/>
          </rPr>
          <t xml:space="preserve">
For more information about the failed Basel experiments see: </t>
        </r>
        <r>
          <rPr>
            <b/>
            <i/>
            <sz val="9"/>
            <color indexed="81"/>
            <rFont val="Tahoma"/>
            <family val="2"/>
          </rPr>
          <t>http://en.wikipedia.org/wiki/Induced_seismicity_in_Basel</t>
        </r>
      </text>
    </comment>
  </commentList>
</comments>
</file>

<file path=xl/comments2.xml><?xml version="1.0" encoding="utf-8"?>
<comments xmlns="http://schemas.openxmlformats.org/spreadsheetml/2006/main">
  <authors>
    <author>Nick Rothengatter</author>
  </authors>
  <commentList>
    <comment ref="I5" authorId="0">
      <text>
        <r>
          <rPr>
            <b/>
            <sz val="9"/>
            <color indexed="81"/>
            <rFont val="Tahoma"/>
            <family val="2"/>
          </rPr>
          <t>Nick Rothengatter:</t>
        </r>
        <r>
          <rPr>
            <sz val="9"/>
            <color indexed="81"/>
            <rFont val="Tahoma"/>
            <family val="2"/>
          </rPr>
          <t xml:space="preserve">
case 4 represents a system for electricity generation and is therefore selected</t>
        </r>
      </text>
    </comment>
    <comment ref="J5" authorId="0">
      <text>
        <r>
          <rPr>
            <b/>
            <sz val="9"/>
            <color indexed="81"/>
            <rFont val="Tahoma"/>
            <family val="2"/>
          </rPr>
          <t>Nick Rothengatter:</t>
        </r>
        <r>
          <rPr>
            <sz val="9"/>
            <color indexed="81"/>
            <rFont val="Tahoma"/>
            <family val="2"/>
          </rPr>
          <t xml:space="preserve">
case 5 represents a system for electricity generation and is therefore selected</t>
        </r>
      </text>
    </comment>
    <comment ref="M11" authorId="0">
      <text>
        <r>
          <rPr>
            <b/>
            <sz val="9"/>
            <color indexed="81"/>
            <rFont val="Tahoma"/>
            <family val="2"/>
          </rPr>
          <t>Nick Rothengatter:</t>
        </r>
        <r>
          <rPr>
            <sz val="9"/>
            <color indexed="81"/>
            <rFont val="Tahoma"/>
            <family val="2"/>
          </rPr>
          <t xml:space="preserve">
Number taken from KEMA_2012. KEMA made calculations concerning energy flows and potential heat supply of the Hoogeveen case. The Hoogeveen case is selected because most research on EGS in the Netherlands has been done on this case and is publicly available.</t>
        </r>
      </text>
    </comment>
    <comment ref="M13" authorId="0">
      <text>
        <r>
          <rPr>
            <b/>
            <sz val="9"/>
            <color indexed="81"/>
            <rFont val="Tahoma"/>
            <family val="2"/>
          </rPr>
          <t>Nick Rothengatter:</t>
        </r>
        <r>
          <rPr>
            <sz val="9"/>
            <color indexed="81"/>
            <rFont val="Tahoma"/>
            <family val="2"/>
          </rPr>
          <t xml:space="preserve">
Took the number from KEMA_2012 as it represents the expected full load hours from the Hoogeveen case. The Hoogeveen case is selected because most research on EGS in the Netherlands has been done on this case and is publicly available.</t>
        </r>
      </text>
    </comment>
    <comment ref="M16" authorId="0">
      <text>
        <r>
          <rPr>
            <b/>
            <sz val="9"/>
            <color indexed="81"/>
            <rFont val="Tahoma"/>
            <family val="2"/>
          </rPr>
          <t>Nick Rothengatter:</t>
        </r>
        <r>
          <rPr>
            <sz val="9"/>
            <color indexed="81"/>
            <rFont val="Tahoma"/>
            <family val="2"/>
          </rPr>
          <t xml:space="preserve">
The Hoogeveen case is selected because most research on EGS in the Netherlands has been done on this case and is publicly available.</t>
        </r>
      </text>
    </comment>
    <comment ref="M17" authorId="0">
      <text>
        <r>
          <rPr>
            <b/>
            <sz val="9"/>
            <color indexed="81"/>
            <rFont val="Tahoma"/>
            <family val="2"/>
          </rPr>
          <t>Nick Rothengatter:</t>
        </r>
        <r>
          <rPr>
            <sz val="9"/>
            <color indexed="81"/>
            <rFont val="Tahoma"/>
            <family val="2"/>
          </rPr>
          <t xml:space="preserve">
The Hoogeveen case is selected because most research on EGS in the Netherlands has been done on this case and is publicly available.</t>
        </r>
      </text>
    </comment>
    <comment ref="M21" authorId="0">
      <text>
        <r>
          <rPr>
            <b/>
            <sz val="9"/>
            <color indexed="8"/>
            <rFont val="Tahoma"/>
            <family val="2"/>
          </rPr>
          <t>Nick Rothengatter:</t>
        </r>
        <r>
          <rPr>
            <sz val="9"/>
            <color indexed="8"/>
            <rFont val="Tahoma"/>
            <family val="2"/>
          </rPr>
          <t xml:space="preserve">
No information found considering any residual value or decommissiong costs of geothermal EGS after technical lifetime has expired. Therefore set residual value and decommissiong costs to zero. This is in line with assumptions in other technologies, for which these assumptions are usually also valid.</t>
        </r>
      </text>
    </comment>
    <comment ref="M24" authorId="0">
      <text>
        <r>
          <rPr>
            <b/>
            <sz val="9"/>
            <color indexed="81"/>
            <rFont val="Tahoma"/>
            <family val="2"/>
          </rPr>
          <t>Nick Rothengatter:</t>
        </r>
        <r>
          <rPr>
            <sz val="9"/>
            <color indexed="81"/>
            <rFont val="Tahoma"/>
            <family val="2"/>
          </rPr>
          <t xml:space="preserve">
Figures differ too much do to uncertainties EGS. Taken modelled EGS Hoogeveen investment costs from KEMA and IF Technology_2012. The Hoogeveen case is selected because most research on EGS in the Netherlands has been done on this case and is publicly available.</t>
        </r>
      </text>
    </comment>
    <comment ref="C26" authorId="0">
      <text>
        <r>
          <rPr>
            <b/>
            <sz val="9"/>
            <color indexed="81"/>
            <rFont val="Tahoma"/>
            <family val="2"/>
          </rPr>
          <t>Nick Rothengatter:</t>
        </r>
        <r>
          <rPr>
            <sz val="9"/>
            <color indexed="81"/>
            <rFont val="Tahoma"/>
            <family val="2"/>
          </rPr>
          <t xml:space="preserve">
Binary, known also as organic Rankine cycle (ORC), plants operate usually with waters in the 100 to 180°C temperature range. In these plants, the heat is recovered from the geothermal fluid, via a heat exchanger, to vaporize a low boiling point organic fluid
and drive an organic vapour turbine 
</t>
        </r>
        <r>
          <rPr>
            <b/>
            <sz val="9"/>
            <color indexed="81"/>
            <rFont val="Tahoma"/>
            <family val="2"/>
          </rPr>
          <t>Source: EGEC_2009</t>
        </r>
      </text>
    </comment>
    <comment ref="C27" authorId="0">
      <text>
        <r>
          <rPr>
            <b/>
            <sz val="9"/>
            <color indexed="81"/>
            <rFont val="Tahoma"/>
            <family val="2"/>
          </rPr>
          <t>Nick Rothengatter:</t>
        </r>
        <r>
          <rPr>
            <sz val="9"/>
            <color indexed="81"/>
            <rFont val="Tahoma"/>
            <family val="2"/>
          </rPr>
          <t xml:space="preserve">
Flash steam plants, making up about two-thirds of geothermal installed capacity today, are used where waterdominated
reservoirs have temperatures above 180°C. In these high-temperature reservoirs, the liquid water component boils, or “flashes,” as pressure drops.
</t>
        </r>
        <r>
          <rPr>
            <b/>
            <i/>
            <sz val="9"/>
            <color indexed="81"/>
            <rFont val="Tahoma"/>
            <family val="2"/>
          </rPr>
          <t>Source: IEA_2011</t>
        </r>
      </text>
    </comment>
    <comment ref="C32" authorId="0">
      <text>
        <r>
          <rPr>
            <b/>
            <sz val="9"/>
            <color indexed="8"/>
            <rFont val="Tahoma"/>
            <family val="2"/>
          </rPr>
          <t>Nick Rothengatter:</t>
        </r>
        <r>
          <rPr>
            <sz val="9"/>
            <color indexed="8"/>
            <rFont val="Tahoma"/>
            <family val="2"/>
          </rPr>
          <t xml:space="preserve">
Owner's costs are the costs that are related to develop and start up the plant (e.g. land, cooling infrastructure, administration and associated buildings, site works, switchyards, project management, licences, etc.)
</t>
        </r>
      </text>
    </comment>
    <comment ref="M32" authorId="0">
      <text>
        <r>
          <rPr>
            <b/>
            <sz val="9"/>
            <color indexed="81"/>
            <rFont val="Tahoma"/>
            <family val="2"/>
          </rPr>
          <t>Nick Rothengatter:</t>
        </r>
        <r>
          <rPr>
            <sz val="9"/>
            <color indexed="81"/>
            <rFont val="Tahoma"/>
            <family val="2"/>
          </rPr>
          <t xml:space="preserve">
Please note that public acceptance of fraccing presently is almost non-existent. In total it is not exaggerated to add at least €15 M to early investment costs, a figure of €20 M would be more prudent.
Source: Comments G.Diephuis 27/02/2012 
</t>
        </r>
      </text>
    </comment>
    <comment ref="M33" authorId="0">
      <text>
        <r>
          <rPr>
            <b/>
            <sz val="9"/>
            <color indexed="8"/>
            <rFont val="Tahoma"/>
            <family val="2"/>
          </rPr>
          <t>Nick Rothengatter:</t>
        </r>
        <r>
          <rPr>
            <sz val="9"/>
            <color indexed="8"/>
            <rFont val="Tahoma"/>
            <family val="2"/>
          </rPr>
          <t xml:space="preserve">
No information found considering any residual value or decommissiong costs of geothermal EGS after technical lifetime has expired. Therefore set residual value and decommissiong costs to zero. This is in line with assumptions in other technologies, for which these assumptions are usually also valid.</t>
        </r>
      </text>
    </comment>
    <comment ref="C35" authorId="0">
      <text>
        <r>
          <rPr>
            <b/>
            <sz val="9"/>
            <color indexed="81"/>
            <rFont val="Tahoma"/>
            <family val="2"/>
          </rPr>
          <t>Nick Rothengatter:</t>
        </r>
        <r>
          <rPr>
            <sz val="9"/>
            <color indexed="81"/>
            <rFont val="Tahoma"/>
            <family val="2"/>
          </rPr>
          <t xml:space="preserve">
Redrilling and well stimulation. Periodically every 7-10 years over a well lifetime of 30 years 
</t>
        </r>
        <r>
          <rPr>
            <b/>
            <i/>
            <sz val="9"/>
            <color indexed="81"/>
            <rFont val="Tahoma"/>
            <family val="2"/>
          </rPr>
          <t>Source: MIT_2006_Power conversion efficiency (p.297)</t>
        </r>
      </text>
    </comment>
    <comment ref="K35" authorId="0">
      <text>
        <r>
          <rPr>
            <b/>
            <sz val="9"/>
            <color indexed="81"/>
            <rFont val="Tahoma"/>
            <family val="2"/>
          </rPr>
          <t>Nick Rothengatter:</t>
        </r>
        <r>
          <rPr>
            <sz val="9"/>
            <color indexed="81"/>
            <rFont val="Tahoma"/>
            <family val="2"/>
          </rPr>
          <t xml:space="preserve">
Assumption 2% of total investment costs.
ECN </t>
        </r>
      </text>
    </comment>
    <comment ref="M35" authorId="0">
      <text>
        <r>
          <rPr>
            <b/>
            <sz val="9"/>
            <color indexed="81"/>
            <rFont val="Tahoma"/>
            <family val="2"/>
          </rPr>
          <t>Nick Rothengatter:</t>
        </r>
        <r>
          <rPr>
            <sz val="9"/>
            <color indexed="81"/>
            <rFont val="Tahoma"/>
            <family val="2"/>
          </rPr>
          <t xml:space="preserve">
Figures differ too much do to uncertainties EGS. 
G. Diephuis is selected as an expert for consultation. 
Citing: G. Diephuis: "</t>
        </r>
        <r>
          <rPr>
            <i/>
            <sz val="9"/>
            <color indexed="81"/>
            <rFont val="Tahoma"/>
            <family val="2"/>
          </rPr>
          <t>operating costs in the order of a few hundred thousand per annum, somewhat more in the beginning, somewhat less if the project is fully operational</t>
        </r>
        <r>
          <rPr>
            <sz val="9"/>
            <color indexed="81"/>
            <rFont val="Tahoma"/>
            <family val="2"/>
          </rPr>
          <t xml:space="preserve">".
From this comment we choose to sit at the higher end of the aviailable and comparable project costs  and go for  200.000 euro / MW / year. 
</t>
        </r>
      </text>
    </comment>
    <comment ref="C41" authorId="0">
      <text>
        <r>
          <rPr>
            <b/>
            <sz val="9"/>
            <color indexed="81"/>
            <rFont val="Tahoma"/>
            <family val="2"/>
          </rPr>
          <t>Nick Rothengatter:</t>
        </r>
        <r>
          <rPr>
            <sz val="9"/>
            <color indexed="81"/>
            <rFont val="Tahoma"/>
            <family val="2"/>
          </rPr>
          <t xml:space="preserve">
Fuel costs (water for injection, electricity for parasitic pumping load) 
Source: MIT_2006_Power conversion efficiency (p.297)</t>
        </r>
      </text>
    </comment>
  </commentList>
</comments>
</file>

<file path=xl/sharedStrings.xml><?xml version="1.0" encoding="utf-8"?>
<sst xmlns="http://schemas.openxmlformats.org/spreadsheetml/2006/main" count="752" uniqueCount="523">
  <si>
    <t>Number</t>
  </si>
  <si>
    <t>Refman ID</t>
  </si>
  <si>
    <t>Date</t>
  </si>
  <si>
    <t>Source</t>
  </si>
  <si>
    <t>Page</t>
  </si>
  <si>
    <t>Notes</t>
  </si>
  <si>
    <t>Calculations etc</t>
  </si>
  <si>
    <t>Author</t>
  </si>
  <si>
    <t>Changes</t>
  </si>
  <si>
    <t>First version</t>
  </si>
  <si>
    <t>all costs excl tax and subsidies</t>
  </si>
  <si>
    <t>sector</t>
  </si>
  <si>
    <t>Nominal electrical capacity</t>
  </si>
  <si>
    <t>MW</t>
  </si>
  <si>
    <t>Initial investment (excl CCS)</t>
  </si>
  <si>
    <t>Cost of installing</t>
  </si>
  <si>
    <t>Decommissioning costs</t>
  </si>
  <si>
    <t>fixed operation and maintenance costs</t>
  </si>
  <si>
    <t>Inititial investment per unit for CCS</t>
  </si>
  <si>
    <t>Construction time</t>
  </si>
  <si>
    <t>years</t>
  </si>
  <si>
    <t>full load hours</t>
  </si>
  <si>
    <t>variable operation and maintenance costs (excl CCS)</t>
  </si>
  <si>
    <t>Weighted average cost of capital</t>
  </si>
  <si>
    <t>%</t>
  </si>
  <si>
    <t>Do emissions have to be paid for through the ETS?</t>
  </si>
  <si>
    <t>yes=1/no=0</t>
  </si>
  <si>
    <t>electrical efficiency</t>
  </si>
  <si>
    <t>heat efficiency</t>
  </si>
  <si>
    <t>additional operation and maintenance costs for CCS (per full load hour)</t>
  </si>
  <si>
    <t>Land use per unit</t>
  </si>
  <si>
    <t>km2</t>
  </si>
  <si>
    <t>Version</t>
  </si>
  <si>
    <t>Important assumptions</t>
  </si>
  <si>
    <t>List of sources used for converter specifications</t>
  </si>
  <si>
    <t>List of most important assumptions used</t>
  </si>
  <si>
    <t>Checks and balances and other calculations</t>
  </si>
  <si>
    <t>Remarks</t>
  </si>
  <si>
    <t>Residual value after lifetime</t>
  </si>
  <si>
    <t>Technical lifetime</t>
  </si>
  <si>
    <t>Average effective output of nomimal capacity over lifetime</t>
  </si>
  <si>
    <t>NR</t>
  </si>
  <si>
    <t>Capacity/yield</t>
  </si>
  <si>
    <t>Net Electrical yield / efficiency</t>
  </si>
  <si>
    <t>Other</t>
  </si>
  <si>
    <t>EURO/MWe</t>
  </si>
  <si>
    <t>Name</t>
  </si>
  <si>
    <t>Value</t>
  </si>
  <si>
    <t>kw to MW</t>
  </si>
  <si>
    <t># hours in a year</t>
  </si>
  <si>
    <t>Investment costs</t>
  </si>
  <si>
    <t>GJ_to_MW</t>
  </si>
  <si>
    <t xml:space="preserve">Owner's costs </t>
  </si>
  <si>
    <t>Technology category</t>
  </si>
  <si>
    <t>Used in calculations?</t>
  </si>
  <si>
    <t>GJ_to_MWh</t>
  </si>
  <si>
    <t>EURO/MWh</t>
  </si>
  <si>
    <t xml:space="preserve">euro/MWe </t>
  </si>
  <si>
    <t>euro/MWe/year</t>
  </si>
  <si>
    <t>euro/ full_load_hour</t>
  </si>
  <si>
    <t>hours/ year</t>
  </si>
  <si>
    <t>New ETM</t>
  </si>
  <si>
    <t>Old ETM</t>
  </si>
  <si>
    <t>Production capacity Gross</t>
  </si>
  <si>
    <t>Production capacity Effective</t>
  </si>
  <si>
    <t>MWe</t>
  </si>
  <si>
    <t>Introducing remarks</t>
  </si>
  <si>
    <t>Comments</t>
  </si>
  <si>
    <t>Sources</t>
  </si>
  <si>
    <t>Data</t>
  </si>
  <si>
    <t>%∆</t>
  </si>
  <si>
    <t>%SD</t>
  </si>
  <si>
    <t>Technical specifications</t>
  </si>
  <si>
    <t>Capacity factor/ Load factor</t>
  </si>
  <si>
    <t>Equivalent full load hours</t>
  </si>
  <si>
    <t>hours</t>
  </si>
  <si>
    <t>Weighted average cost of capital (WACC)</t>
  </si>
  <si>
    <t>Residual value</t>
  </si>
  <si>
    <t>EURO/MW</t>
  </si>
  <si>
    <t>Initial investment costs</t>
  </si>
  <si>
    <t>Operating costs</t>
  </si>
  <si>
    <t>Fixed operating and maintenance costs</t>
  </si>
  <si>
    <t>EURO/MWe/year</t>
  </si>
  <si>
    <t>Variable operating and maintenance costs</t>
  </si>
  <si>
    <t>Consumables</t>
  </si>
  <si>
    <t>Raw fuel</t>
  </si>
  <si>
    <t>Total generation costs calculation outcomes</t>
  </si>
  <si>
    <t>Total electricity generation costs</t>
  </si>
  <si>
    <t>Total capital costs</t>
  </si>
  <si>
    <t>Total depreciation costs</t>
  </si>
  <si>
    <t>Total operating costs</t>
  </si>
  <si>
    <t>Fixed operating costs</t>
  </si>
  <si>
    <t>Variable operating costs</t>
  </si>
  <si>
    <t>Total fuel costs</t>
  </si>
  <si>
    <t>MW to GW</t>
  </si>
  <si>
    <t>Coding</t>
  </si>
  <si>
    <t>Example</t>
  </si>
  <si>
    <t>Calculation</t>
  </si>
  <si>
    <t>Total CO2 costs</t>
  </si>
  <si>
    <t>Value extracted from one of the reports referred to in notes</t>
  </si>
  <si>
    <t>(default) Value as set by the ETM on 23-11-2011</t>
  </si>
  <si>
    <t>Technical</t>
  </si>
  <si>
    <t>Cost</t>
  </si>
  <si>
    <t>Certainties</t>
  </si>
  <si>
    <t>Uncertainties</t>
  </si>
  <si>
    <r>
      <t>·</t>
    </r>
    <r>
      <rPr>
        <sz val="7"/>
        <color indexed="8"/>
        <rFont val="Times New Roman"/>
        <family val="1"/>
        <charset val="2"/>
      </rPr>
      <t xml:space="preserve">         </t>
    </r>
    <r>
      <rPr>
        <sz val="9"/>
        <color indexed="8"/>
        <rFont val="Arial"/>
        <family val="1"/>
        <charset val="2"/>
      </rPr>
      <t>This research will update the attributes of this technology (see output tab) which will be used for the ETM.</t>
    </r>
  </si>
  <si>
    <r>
      <t>·</t>
    </r>
    <r>
      <rPr>
        <sz val="7"/>
        <color indexed="8"/>
        <rFont val="Times New Roman"/>
        <family val="1"/>
        <charset val="2"/>
      </rPr>
      <t xml:space="preserve">         </t>
    </r>
    <r>
      <rPr>
        <sz val="9"/>
        <color indexed="8"/>
        <rFont val="Arial"/>
        <family val="1"/>
        <charset val="2"/>
      </rPr>
      <t>Made fully available and transparent with the goal to stimulate the debate which will hopefully lead to a</t>
    </r>
  </si>
  <si>
    <t xml:space="preserve">continuous improvement of the ETM.  </t>
  </si>
  <si>
    <r>
      <t>·</t>
    </r>
    <r>
      <rPr>
        <sz val="7"/>
        <color indexed="8"/>
        <rFont val="Times New Roman"/>
        <family val="1"/>
        <charset val="2"/>
      </rPr>
      <t xml:space="preserve">         </t>
    </r>
    <r>
      <rPr>
        <sz val="9"/>
        <color indexed="8"/>
        <rFont val="Arial"/>
        <family val="1"/>
        <charset val="2"/>
      </rPr>
      <t>This research has made possible with help of the consulted sources, the knowledge within Quintel Intelligence</t>
    </r>
  </si>
  <si>
    <t>and external validation</t>
  </si>
  <si>
    <r>
      <t xml:space="preserve">Sources </t>
    </r>
    <r>
      <rPr>
        <i/>
        <sz val="9"/>
        <color indexed="8"/>
        <rFont val="Wingdings"/>
        <family val="2"/>
      </rPr>
      <t>à</t>
    </r>
    <r>
      <rPr>
        <i/>
        <sz val="9"/>
        <color indexed="8"/>
        <rFont val="Arial"/>
        <family val="2"/>
      </rPr>
      <t xml:space="preserve"> Notes </t>
    </r>
    <r>
      <rPr>
        <i/>
        <sz val="9"/>
        <color indexed="8"/>
        <rFont val="Wingdings"/>
        <family val="2"/>
      </rPr>
      <t>à</t>
    </r>
    <r>
      <rPr>
        <i/>
        <sz val="9"/>
        <color indexed="8"/>
        <rFont val="Arial"/>
        <family val="2"/>
      </rPr>
      <t xml:space="preserve"> Calculations </t>
    </r>
    <r>
      <rPr>
        <i/>
        <sz val="9"/>
        <color indexed="8"/>
        <rFont val="Wingdings"/>
        <family val="2"/>
      </rPr>
      <t>à</t>
    </r>
    <r>
      <rPr>
        <i/>
        <sz val="9"/>
        <color indexed="8"/>
        <rFont val="Arial"/>
        <family val="2"/>
      </rPr>
      <t xml:space="preserve"> Output</t>
    </r>
  </si>
  <si>
    <r>
      <t>·</t>
    </r>
    <r>
      <rPr>
        <sz val="7"/>
        <color indexed="8"/>
        <rFont val="Times New Roman"/>
        <family val="1"/>
        <charset val="2"/>
      </rPr>
      <t xml:space="preserve">         </t>
    </r>
    <r>
      <rPr>
        <sz val="9"/>
        <color indexed="8"/>
        <rFont val="Arial"/>
        <family val="1"/>
        <charset val="2"/>
      </rPr>
      <t xml:space="preserve">Supporting information is provided in the tabs: </t>
    </r>
    <r>
      <rPr>
        <i/>
        <sz val="9"/>
        <color indexed="8"/>
        <rFont val="Arial"/>
        <family val="1"/>
        <charset val="2"/>
      </rPr>
      <t>assumptions, supporting variables, reading guide</t>
    </r>
    <r>
      <rPr>
        <sz val="9"/>
        <color indexed="8"/>
        <rFont val="Arial"/>
        <family val="1"/>
        <charset val="2"/>
      </rPr>
      <t xml:space="preserve"> </t>
    </r>
  </si>
  <si>
    <r>
      <t>·</t>
    </r>
    <r>
      <rPr>
        <sz val="7"/>
        <color indexed="8"/>
        <rFont val="Times New Roman"/>
        <family val="1"/>
        <charset val="2"/>
      </rPr>
      <t xml:space="preserve">         </t>
    </r>
    <r>
      <rPr>
        <sz val="10"/>
        <color indexed="8"/>
        <rFont val="Arial"/>
        <family val="1"/>
        <charset val="2"/>
      </rPr>
      <t>For more information about the ETM and its cost calculations visit</t>
    </r>
  </si>
  <si>
    <t>http://wiki.quintel.com/index.php/Documentation</t>
  </si>
  <si>
    <t>All costs are in 2010  EURO excluding tax and subsidies</t>
  </si>
  <si>
    <t xml:space="preserve">In calculations when certain values were not found values as set by the ETM on 23-11-2011 were used as an assumption (these values are colored red). </t>
  </si>
  <si>
    <r>
      <t>·</t>
    </r>
    <r>
      <rPr>
        <sz val="7"/>
        <color indexed="8"/>
        <rFont val="Times New Roman"/>
        <family val="1"/>
        <charset val="2"/>
      </rPr>
      <t xml:space="preserve">         </t>
    </r>
    <r>
      <rPr>
        <sz val="9"/>
        <color indexed="8"/>
        <rFont val="Arial"/>
        <family val="1"/>
        <charset val="2"/>
      </rPr>
      <t>The following excel tabs relay information in the following order:</t>
    </r>
  </si>
  <si>
    <t>Reading guide</t>
  </si>
  <si>
    <t xml:space="preserve">The excel file is set up to provide you an insight into the research done on the electricity generation costs that supports parts of the ETM input database.  The excel file is built up by the following tabs: </t>
  </si>
  <si>
    <t xml:space="preserve">The overview tab. Here you can find introducing remarks and coding explanation. Next to this the tab gives the outcomes and the changes of the total generation costs. </t>
  </si>
  <si>
    <r>
      <t xml:space="preserve">This tab gives you a list of the most important assumptions. More general assumptions about the ETM can be found on the wiki, her you can also find more information about the cost calculations:  </t>
    </r>
    <r>
      <rPr>
        <i/>
        <sz val="10"/>
        <color theme="1"/>
        <rFont val="Arial"/>
        <family val="2"/>
      </rPr>
      <t>http://wiki.quintel.com/index.php/Documentation#Modeling_logic</t>
    </r>
  </si>
  <si>
    <r>
      <t>3.</t>
    </r>
    <r>
      <rPr>
        <b/>
        <sz val="7"/>
        <color theme="1"/>
        <rFont val="Times New Roman"/>
        <family val="1"/>
      </rPr>
      <t xml:space="preserve">       </t>
    </r>
    <r>
      <rPr>
        <b/>
        <sz val="10"/>
        <color theme="1"/>
        <rFont val="Arial"/>
        <family val="2"/>
      </rPr>
      <t>Sources</t>
    </r>
  </si>
  <si>
    <r>
      <t xml:space="preserve">Here you can find an alphabetically-sorted list of all the sources consulted. Sources can be used for multiple reasons (e.g. for lines of argumentation, definitions, costs data). Some of the consulted sources are used in the </t>
    </r>
    <r>
      <rPr>
        <i/>
        <sz val="10"/>
        <color theme="1"/>
        <rFont val="Arial"/>
        <family val="2"/>
      </rPr>
      <t>calculations</t>
    </r>
    <r>
      <rPr>
        <sz val="10"/>
        <color theme="1"/>
        <rFont val="Arial"/>
        <family val="2"/>
      </rPr>
      <t xml:space="preserve"> tab, but most aren’t. A short reason why some sources are included but others aren’t can be found in the column next to the name of the source. The sources can be retrieved using the refmanager of the ETM: </t>
    </r>
    <r>
      <rPr>
        <i/>
        <sz val="10"/>
        <color theme="1"/>
        <rFont val="Arial"/>
        <family val="2"/>
      </rPr>
      <t>http://refman.et-model.com/</t>
    </r>
  </si>
  <si>
    <r>
      <t>4.</t>
    </r>
    <r>
      <rPr>
        <b/>
        <sz val="7"/>
        <color theme="1"/>
        <rFont val="Times New Roman"/>
        <family val="1"/>
      </rPr>
      <t xml:space="preserve">       </t>
    </r>
    <r>
      <rPr>
        <b/>
        <sz val="10"/>
        <color theme="1"/>
        <rFont val="Arial"/>
        <family val="2"/>
      </rPr>
      <t>Notes</t>
    </r>
  </si>
  <si>
    <t xml:space="preserve">Each of the consulted sources contained information. What was judged as valuable information is noted here. As described above the information varies from definitions and general opinions or trends to more specific costs specifications. </t>
  </si>
  <si>
    <r>
      <t>5.</t>
    </r>
    <r>
      <rPr>
        <b/>
        <sz val="7"/>
        <color theme="1"/>
        <rFont val="Times New Roman"/>
        <family val="1"/>
      </rPr>
      <t xml:space="preserve">       </t>
    </r>
    <r>
      <rPr>
        <b/>
        <sz val="10"/>
        <color theme="1"/>
        <rFont val="Arial"/>
        <family val="2"/>
      </rPr>
      <t>Calculations</t>
    </r>
  </si>
  <si>
    <r>
      <t xml:space="preserve">The so-called “heart” of the analysis. Whenever there were sources which outlined costs specifications these can be found back in the calculations tab. More detailed information about each of these values can be traced back to the </t>
    </r>
    <r>
      <rPr>
        <i/>
        <sz val="10"/>
        <color theme="1"/>
        <rFont val="Arial"/>
        <family val="2"/>
      </rPr>
      <t>notes</t>
    </r>
    <r>
      <rPr>
        <sz val="10"/>
        <color theme="1"/>
        <rFont val="Arial"/>
        <family val="2"/>
      </rPr>
      <t xml:space="preserve"> page in which you can see from which report and page number these can be accessed to. Just use </t>
    </r>
    <r>
      <rPr>
        <i/>
        <sz val="10"/>
        <color theme="1"/>
        <rFont val="Arial"/>
        <family val="2"/>
      </rPr>
      <t>Ctrl+F</t>
    </r>
    <r>
      <rPr>
        <sz val="10"/>
        <color theme="1"/>
        <rFont val="Arial"/>
        <family val="2"/>
      </rPr>
      <t xml:space="preserve"> in the </t>
    </r>
    <r>
      <rPr>
        <i/>
        <sz val="10"/>
        <color theme="1"/>
        <rFont val="Arial"/>
        <family val="2"/>
      </rPr>
      <t>notes</t>
    </r>
    <r>
      <rPr>
        <sz val="10"/>
        <color theme="1"/>
        <rFont val="Arial"/>
        <family val="2"/>
      </rPr>
      <t xml:space="preserve"> tab using the name of your source of interest located in the calculations. The last column of each technology contains valuable comments in which you can find more elaboration. </t>
    </r>
  </si>
  <si>
    <r>
      <t>6.</t>
    </r>
    <r>
      <rPr>
        <b/>
        <sz val="7"/>
        <color theme="1"/>
        <rFont val="Times New Roman"/>
        <family val="1"/>
      </rPr>
      <t xml:space="preserve">       </t>
    </r>
    <r>
      <rPr>
        <b/>
        <sz val="10"/>
        <color theme="1"/>
        <rFont val="Arial"/>
        <family val="2"/>
      </rPr>
      <t>Output ‘technology’</t>
    </r>
  </si>
  <si>
    <t>New output is compared to the old output. Data is retrieved from the results of the calculations tab. This new output is used in the input database for the ETM.</t>
  </si>
  <si>
    <r>
      <t>7.</t>
    </r>
    <r>
      <rPr>
        <b/>
        <sz val="7"/>
        <color theme="1"/>
        <rFont val="Times New Roman"/>
        <family val="1"/>
      </rPr>
      <t xml:space="preserve">       </t>
    </r>
    <r>
      <rPr>
        <b/>
        <sz val="10"/>
        <color theme="1"/>
        <rFont val="Arial"/>
        <family val="2"/>
      </rPr>
      <t>Supporting variables</t>
    </r>
  </si>
  <si>
    <r>
      <t xml:space="preserve">Some of the calculations done are performed using supporting variables like </t>
    </r>
    <r>
      <rPr>
        <i/>
        <sz val="10"/>
        <color theme="1"/>
        <rFont val="Arial"/>
        <family val="2"/>
      </rPr>
      <t>hours_a_year</t>
    </r>
    <r>
      <rPr>
        <sz val="10"/>
        <color theme="1"/>
        <rFont val="Arial"/>
        <family val="2"/>
      </rPr>
      <t xml:space="preserve"> , </t>
    </r>
    <r>
      <rPr>
        <i/>
        <sz val="10"/>
        <color theme="1"/>
        <rFont val="Arial"/>
        <family val="2"/>
      </rPr>
      <t xml:space="preserve">MW_to kW </t>
    </r>
    <r>
      <rPr>
        <sz val="10"/>
        <color theme="1"/>
        <rFont val="Arial"/>
        <family val="2"/>
      </rPr>
      <t>or value conversions (all data is recalculated to 2010 EURO)</t>
    </r>
    <r>
      <rPr>
        <i/>
        <sz val="10"/>
        <color theme="1"/>
        <rFont val="Arial"/>
        <family val="2"/>
      </rPr>
      <t xml:space="preserve">. </t>
    </r>
    <r>
      <rPr>
        <sz val="10"/>
        <color theme="1"/>
        <rFont val="Arial"/>
        <family val="2"/>
      </rPr>
      <t xml:space="preserve">In this way it is easier to understand each of the recalculations done. </t>
    </r>
  </si>
  <si>
    <r>
      <t>1.</t>
    </r>
    <r>
      <rPr>
        <b/>
        <sz val="7"/>
        <color theme="1"/>
        <rFont val="Times New Roman"/>
        <family val="1"/>
      </rPr>
      <t xml:space="preserve">       </t>
    </r>
    <r>
      <rPr>
        <b/>
        <sz val="10"/>
        <color theme="1"/>
        <rFont val="Arial"/>
        <family val="2"/>
      </rPr>
      <t>Overview</t>
    </r>
  </si>
  <si>
    <r>
      <t>2.</t>
    </r>
    <r>
      <rPr>
        <b/>
        <sz val="7"/>
        <color theme="1"/>
        <rFont val="Times New Roman"/>
        <family val="1"/>
      </rPr>
      <t xml:space="preserve">       </t>
    </r>
    <r>
      <rPr>
        <b/>
        <sz val="10"/>
        <color theme="1"/>
        <rFont val="Arial"/>
        <family val="2"/>
      </rPr>
      <t>Assumptions</t>
    </r>
  </si>
  <si>
    <t>Geothermal</t>
  </si>
  <si>
    <t>ING_20110914_Hernieuwbare energie in Nederland tot 2020 - Investeringskansen voor de energietransitie</t>
  </si>
  <si>
    <t>Er wordt onderscheid gemaakt in open systemen (grondwatersystemen) en gesloten systemen (bodemwarmtewisselaar). Vanaf bronnen dieper dan 500 meter is sprake van diepe geothermie.</t>
  </si>
  <si>
    <t>Warmtekoudeopslag is een systeem waarbij doorgaans op 30 tot 150 meter diepte in de grond water in een poreuze zandlaag wordt opgeslagen. In de zomer wordt het koude water uit de bodem getrokken om te koelen, tegelijkertijd wordt het warme retourwater in een tweede bron onder de grond opgeslagen. In de winter gebeurt het omgekeerde: warm water wordt opgepompt (en doorgaans bijverwarmd door een warmtepomp) en het koele retourwater wordt opgeslagen in de koudebron.</t>
  </si>
  <si>
    <t>WKO is doorgaans een combinatie van geothermie en warmtepompen</t>
  </si>
  <si>
    <t>No, lack data.</t>
  </si>
  <si>
    <r>
      <rPr>
        <b/>
        <sz val="10"/>
        <color theme="1"/>
        <rFont val="Arial"/>
        <family val="2"/>
      </rPr>
      <t>Geothermal power</t>
    </r>
    <r>
      <rPr>
        <sz val="10"/>
        <color theme="1"/>
        <rFont val="Arial"/>
        <family val="2"/>
      </rPr>
      <t xml:space="preserve">
In 2008, the total geothermal capacity in the EU27 was approximately 840 MWe. On the one hand,
the EU capacity is assumed to be increased to 4.2 GWe in 2020 and 9.7 GWe in 2030. On the other
hand, it is assumed that the global geothermal capacity may be increased from 9.0 GWe in 2008 to
29.8 GWe in 2020 and 80.9 GWe in 2030. Furthermore, it is assumed that the Progress Ratio (PR) for
geothermal power is 0.95 (5% cost reduction for each doubling of cumulative capacity).
Based on these scenarios and learning rates, the specific investment cost may come down as follows:
• € 4,000-10,000/kWe in 2008.
• € 3,550-9,150/kWe in 2020.
• € 3,350-8,500/kWe in 2030.</t>
    </r>
  </si>
  <si>
    <t>Therefore, investment costs may be reduced by 15% in the period 2008-2030. Representative operation</t>
  </si>
  <si>
    <t>and maintenance costs are € 10-25/MWh in 2008, € 9-23/MWh in 2020, € 8.5-22/MWh in 2030.</t>
  </si>
  <si>
    <t>ECN_20100501_Technical and economic features of renewable electricity technologies</t>
  </si>
  <si>
    <t>For geothermal power, the scenario for Europe may be as follows (the numbers refer to the maximum</t>
  </si>
  <si>
    <t>capacity in a year):</t>
  </si>
  <si>
    <t>• 2008: 0.8 GWe.</t>
  </si>
  <si>
    <t>• 2010: 1.2 GWe.</t>
  </si>
  <si>
    <t>• 2020: 4.2 GWe.</t>
  </si>
  <si>
    <t>• 2030: 9.7 GWe.</t>
  </si>
  <si>
    <t>• 2050: 16.7 GWe.</t>
  </si>
  <si>
    <t>On average, the temperature of the earth increases by about 3 °C for every 100 meters of depth. Geothermal</t>
  </si>
  <si>
    <t>energy conversion has small and manageable environmental effects compared to other energy</t>
  </si>
  <si>
    <t>conversion technologies. It is a reliable and predictable energy source suited to provide base</t>
  </si>
  <si>
    <t>load power, and it is also easy to regulate and can therefore act as peak power (Figure 4.1).</t>
  </si>
  <si>
    <t>About geothermal</t>
  </si>
  <si>
    <t>Table 4.2 presents data of geothermal power and the potential thereof for European countries, based</t>
  </si>
  <si>
    <t>on (Gawell et al, 1999; Lundin, 2008; Bertani, 2006-2007; Gawell and Greenberg, 2007; BP, 2009).</t>
  </si>
  <si>
    <t>According to Lundin et al (2008), the geothermal capacity of Europe, excluding Croatia, could</t>
  </si>
  <si>
    <t>amount to 1,600 MWe in 2010. The difference between the potentials presented in Tables 4.1 and 4.2</t>
  </si>
  <si>
    <t>for 2010 is explained by a higher growth of geothermal power in Turkey assumed by Lundin et al.</t>
  </si>
  <si>
    <t>With regard to the realistic potential of geothermal power, Lundin et al (2008) present only scarce</t>
  </si>
  <si>
    <t>data: 380 MWe for Croatia, 3,400 MWe for the Czech Republic, and 500-2,000 MWe for Turkey.</t>
  </si>
  <si>
    <t>Today, there are hardly any studies that give clues about the experience curve for geothermal power. This is because geothermal power</t>
  </si>
  <si>
    <t>‘Conventional’ geothermal power generation in European countries, except Iceland and Italy, are</t>
  </si>
  <si>
    <t>characterised by capacities ranging from 250 kWe to several MW electric. An example is the geothermal</t>
  </si>
  <si>
    <t>power (CHP) project in Austria (Pernecker and Uhlig, 2002), with a total cost of € 4,511,000</t>
  </si>
  <si>
    <t>€ 9.000/kW (€2000). Thus, the upper bound of geothermal power in 2008 is put at € 10.000/kW (€2008).</t>
  </si>
  <si>
    <r>
      <t xml:space="preserve">(€2000). </t>
    </r>
    <r>
      <rPr>
        <b/>
        <sz val="10"/>
        <color theme="1"/>
        <rFont val="Arial"/>
        <family val="2"/>
      </rPr>
      <t>Considering that the electric capacity was 500 kWe, the investment cost amounted to</t>
    </r>
  </si>
  <si>
    <t>Conclusions</t>
  </si>
  <si>
    <t>For geothermal power, a PR of 0.95 is used, although hardly any data is available. For optimistic</t>
  </si>
  <si>
    <t>deployment scenarios for geothermal power, the specific investment cost may come down</t>
  </si>
  <si>
    <t>from € 4,000-10,000/kWe in 2008 to € 3,550-9,150/kWe in 2020, and € 3,350-8,500/kWe in</t>
  </si>
  <si>
    <t>2030. This is tantamount to a cost reduction of 15% in the period 2008-2030. If the operation</t>
  </si>
  <si>
    <t>and maintenance would come down at the same rate, they would be reduced from € 10-25/MWh</t>
  </si>
  <si>
    <t>in 2008 to € 9-23/MWh in 2020, and € 8.5-22/MWh in 2030.</t>
  </si>
  <si>
    <t>SPG (2008): The Netherlands Country Report - Legal Framework &amp; Geothermal Policy Issues.</t>
  </si>
  <si>
    <t>Stichting Platform Geothermie, the Hague, the Netherlands, August 2008.</t>
  </si>
  <si>
    <t xml:space="preserve">Geothermal energy for electricity generation is extracted from depths of 1 km to 10 km. The Earth’s crust is 15 to 35 km thick.
</t>
  </si>
  <si>
    <t>Quintel Intelligence_20080730 Geothermisch Powerpoint_v02</t>
  </si>
  <si>
    <t>Usable list of EU country installed capacity &amp; economic parameters</t>
  </si>
  <si>
    <t>Geothermal energy is very capital intensive:</t>
  </si>
  <si>
    <t>Three ‘rules of thumb’ determine the optimum drilling depth:</t>
  </si>
  <si>
    <t>Cost for heat production in The Netherlands:</t>
  </si>
  <si>
    <r>
      <t>•</t>
    </r>
    <r>
      <rPr>
        <sz val="10"/>
        <color rgb="FF000000"/>
        <rFont val="Arial"/>
        <family val="2"/>
      </rPr>
      <t>Exploration and drilling of test and production wells</t>
    </r>
  </si>
  <si>
    <r>
      <t>•</t>
    </r>
    <r>
      <rPr>
        <sz val="10"/>
        <color rgb="FF000000"/>
        <rFont val="Arial"/>
        <family val="2"/>
      </rPr>
      <t>Construction of power conversion facilities</t>
    </r>
  </si>
  <si>
    <r>
      <t>•</t>
    </r>
    <r>
      <rPr>
        <sz val="10"/>
        <color rgb="FF000000"/>
        <rFont val="Arial"/>
        <family val="2"/>
      </rPr>
      <t>Future redrilling and well stimulation.</t>
    </r>
  </si>
  <si>
    <r>
      <t>•</t>
    </r>
    <r>
      <rPr>
        <sz val="10"/>
        <color rgb="FF000000"/>
        <rFont val="Arial"/>
        <family val="2"/>
      </rPr>
      <t>Power plant cost decreases linearly with temperature</t>
    </r>
  </si>
  <si>
    <r>
      <t>•</t>
    </r>
    <r>
      <rPr>
        <sz val="10"/>
        <color rgb="FF000000"/>
        <rFont val="Arial"/>
        <family val="2"/>
      </rPr>
      <t>As resource quality decreases, drilling costs dominate</t>
    </r>
  </si>
  <si>
    <r>
      <t>•</t>
    </r>
    <r>
      <rPr>
        <sz val="10"/>
        <color rgb="FF000000"/>
        <rFont val="Arial"/>
        <family val="2"/>
      </rPr>
      <t>In The Netherlands, the cost for drilling a well are around 1 000 EUR per meter; since one needs two for a geothermal installation, EUR 4 million would be required for 2 km deep wells.</t>
    </r>
  </si>
  <si>
    <r>
      <t>•</t>
    </r>
    <r>
      <rPr>
        <sz val="10"/>
        <color rgb="FF000000"/>
        <rFont val="Arial"/>
        <family val="2"/>
      </rPr>
      <t>Since the energy will most likely be used for heating, other cost are almost immaterial</t>
    </r>
  </si>
  <si>
    <r>
      <t>•</t>
    </r>
    <r>
      <rPr>
        <sz val="10"/>
        <color rgb="FF000000"/>
        <rFont val="Arial"/>
        <family val="2"/>
      </rPr>
      <t>Suitable geological conditions are found in the North and West of The Netherlands</t>
    </r>
  </si>
  <si>
    <r>
      <t>•</t>
    </r>
    <r>
      <rPr>
        <sz val="10"/>
        <color rgb="FF000000"/>
        <rFont val="Arial"/>
        <family val="2"/>
      </rPr>
      <t>No large-scale projects have been completed yet, but some experiments are underway or have been started:</t>
    </r>
  </si>
  <si>
    <r>
      <t>-</t>
    </r>
    <r>
      <rPr>
        <sz val="10"/>
        <color rgb="FF000000"/>
        <rFont val="Arial"/>
        <family val="2"/>
      </rPr>
      <t>The municipally of Den Haag plans on heating a new residential area with geothermal energy</t>
    </r>
  </si>
  <si>
    <r>
      <t>•</t>
    </r>
    <r>
      <rPr>
        <sz val="10"/>
        <color rgb="FF000000"/>
        <rFont val="Arial"/>
        <family val="2"/>
      </rPr>
      <t>There is high risk involved in developing geothermal energy because at the outset it is unclear what the exact yield will be</t>
    </r>
  </si>
  <si>
    <r>
      <t>-</t>
    </r>
    <r>
      <rPr>
        <sz val="10"/>
        <color rgb="FF000000"/>
        <rFont val="Arial"/>
        <family val="2"/>
      </rPr>
      <t>A greenhouse in Bleiswijk was the first to experiment with (deep) geothermal heating; a 1750 m deep well was needed</t>
    </r>
  </si>
  <si>
    <t>Geothermal in the Netherlands</t>
  </si>
  <si>
    <r>
      <t>•</t>
    </r>
    <r>
      <rPr>
        <b/>
        <u/>
        <sz val="10"/>
        <color rgb="FF000000"/>
        <rFont val="Arial"/>
        <family val="2"/>
      </rPr>
      <t>Geothermal energy in The Netherlands can be used for heating only, since only low-energy fields are present</t>
    </r>
  </si>
  <si>
    <r>
      <t>•</t>
    </r>
    <r>
      <rPr>
        <sz val="10"/>
        <color rgb="FF000000"/>
        <rFont val="Arial"/>
        <family val="2"/>
      </rPr>
      <t xml:space="preserve">Well cost increases exponentially with depth </t>
    </r>
    <r>
      <rPr>
        <i/>
        <sz val="10"/>
        <color rgb="FF000000"/>
        <rFont val="Arial"/>
        <family val="2"/>
      </rPr>
      <t>(see MIT, "the future of geothermal energy")</t>
    </r>
  </si>
  <si>
    <t>No, useful background information</t>
  </si>
  <si>
    <t>ultradiepe geothermie je-van-het voor Nederlandse stroomopwek</t>
  </si>
  <si>
    <t>Overigens gaan ze uit van winning van warmte via warme steenlagen: via doublets wordt er koud water in poreus warm gesteente gepompt, dat koude water wordt daar opgewarmd, vervolgens weer opgepompt en daarna wordt de warmte aan het water onttrokken om het vervolgens om te zetten in elektriciteit. Gankema: "De kans dat er voldoende warmwaterlagen zijn, is zeer klein. Zoveel warmwaterlagen zijn er niet voorhanden. Daar wil je niet van afhankelijk zijn als je grootschalige toepassing van ultradiepe geothermie wilt invoeren. Daarom denken we dus aan warm gesteente waar je water in kunt pompen."</t>
  </si>
  <si>
    <t>Ook willen de initiatiefnemers kijken of er verzekeringsmaatschappijen zijn die het risico willen dekken. Volgens Gankema zijn er verzekeraars in Duitsland die gespecialiseerd zijn in geothermie. In dat land wordt al tot 5.000 meter geboord voor stroomproductie, aldus Gankema. "De vraag is of zij ook ultradiepe boringen willen dekken."</t>
  </si>
  <si>
    <t>Het consortium is ook al in gesprek met Terschelling en Texel, die hun oog al op geothermie hebben laten vallen, om zich te oriënteren op mogelijke locaties.</t>
  </si>
  <si>
    <t>Bij de verdere ontwikkeling zal Grontmij zich richten op het ontwerp van energiecentrales en de afzet van elektriciteit en (rest)warmte. IF Technologie en Well Engineering richten zich op geologisch onderzoek en booractiviteiten. Bright Capital verdiept zich in de financieringsmogelijkheden.</t>
  </si>
  <si>
    <r>
      <rPr>
        <b/>
        <sz val="10"/>
        <color theme="1"/>
        <rFont val="Arial"/>
        <family val="2"/>
      </rPr>
      <t>3 maart 2011</t>
    </r>
    <r>
      <rPr>
        <sz val="10"/>
        <color theme="1"/>
        <rFont val="Arial"/>
        <family val="2"/>
      </rPr>
      <t xml:space="preserve">
ARNHEM (Energeia) - Ultradiepe geothermie kan in 2050 in zo'n 20% van de Nederlandse energievraag voorzien. Tot die conclusie zijn twee Nederlandse onderzoeksgroepen gekomen. Het is volgens beide clubs nu zaak om in kaart te brengen waar precies het gesteente op die diepte zich leent voor dergelijke energiewinning, om verder onderzoek te doen naar de risico's, en een investeerder te vinden die een eerste project op zich neemt -met overheidssteun. De vraag of deze vorm van energiewinning vooral ingezet moet worden voor de productie van warmte of van stroom is nog niet eenduidig beantwoord.</t>
    </r>
  </si>
  <si>
    <t>Nederland ontdekt ultradiepe geothermie als nieuw ei van Columbus</t>
  </si>
  <si>
    <t>Vorig jaar zette een consortium van onder andere adviesbureaus IF Technology en Well Engineering Partners al een onderzoek in gang naar de potentie van ultradiepe geothermie voor Nederland, en dan met name voor elektriciteitsproductie. Deze twee partijen hebben zich daarnaast in opdracht van Agentschap NL met TNO, ECN en Ecofys gestort op een visiestudie hoe ultradiepe geothermie kan bijdragen in de energietransitie, die deze week is gepubliceerd. Daarnaast blijkt een groep van ook weer TNO, Ecofys, IF Technology, Well Engineering Partners, Kema, het Platform Geothermie en drie universiteiten (VU Amsterdam, TU Delft, Universiteit Utrecht) een Nationaal Onderzoek Programma Geothermie (NOPG) te hebben opgesteld, dat zich ook weer richt op ultradiepe geothermie. Die groep heeft zichzelf nu tot de zomer de tijd gegeven om geld te vinden voor verder onderzoek en het opzetten van een business case.</t>
  </si>
  <si>
    <t>http://www.energeia.nl/</t>
  </si>
  <si>
    <t>"Winning van warmte op dergelijke dieptes is nog niet gedemonstreerd [projecten in Frankrijk en Zwitserland gaan bijvoorbeeld tot zo'n 5 kilometer, red.], maar de techniek van grondboringen is al wel decennialang toegepast in de olie- en gasindustrie", aldus Gankema. Door die industrie is er in Nederland ook al relatief veel kennis van de diepe ondergrond, van boormethodes én door aardbevingen als gevolg van werken in aardlagen, constateren beide onderzoeksgroepen die nu met hun bevindingen naar buiten komen.</t>
  </si>
  <si>
    <t>Stichting Platform Geothermie_201011_Factsheet geothermie</t>
  </si>
  <si>
    <t>NOPG_20110126_Waarom geothermie</t>
  </si>
  <si>
    <t>NOPG_20110126_Geothermie in Europa - cases</t>
  </si>
  <si>
    <t>De huidige staat van de geothermische industrie in Nederland.</t>
  </si>
  <si>
    <t>Zoals eerder gesteld, bevindt de Nederlandse geothermisch industrie zich nog in de beginfase van 
ontwikkeling. Het kaartje in figuur 1 geeft aan welke vergunningen verleend zijn en welke 
aangevraagd (15 juni 2011).De tot nu toe gevolgde route kan als volgt worden omschreven. In hun streven naar een efficiënt en 
duurzaam energiegebruik, komen overheden en private ondernemingen zoals tuinders vaak op de 
gedachte de aardwarmte te benutten die zich letterlijk onder hun voeten zou kunnen bevinden. 
Vervolgens wordt een adviesbureau in de arm genomen met de noodzakelijke expertise om een 
schatting te maken van de haalbaarheid van een geothermisch project ter plekke. Er zijn in 
Nederland vier van dergelijke bedrijven, die over de nodige expertise beschikken naast de afdeling 
Technische Aardwetenschappen aan de TU Delft die aan de wieg heeft gestaan van het “Delft 
Aardwarmte Project”.
Heel vaak wordt in een vroeg stadium een aanvraag ingediend voor een opsporingsvergunning, niet 
in de laatste plaats om een gebied zeker te stellen tegen overeenkomstige activiteiten van naburige 
concurrenten. In geval een terdege opsporingsonderzoek gunstig uitpakt, kan een aanvraag voor een 
winningsvergunning worden ingediend en kunnen er plannen gemaakt worden voor het boren van 
een zogenaamd doublet – een combinatie van een productie en injectie put. Het warme water wordt 
opgepompt in de productieput en na afkoeling door warmtegebruik weer teruggepompt in het 
ondergrondse reservoir met de injector. Er zijn garantieregelingen die individuele partijen in staat 
stellen de risico’s op een “droge” put grotendeels af te dekken. Dat deel van het project is behoorlijk 
geregeld – niet (goed) is geregeld hoe om te gaan met aanliggende concessies en hun houders. Er is 
iets als een “Franse regel” die voorschrijft wat de minimum afstand tussen productie putten moet 
zijn en dus van invloed is op de omvang van het winningsgebied, maar de ervaring op de juistheid 
ervan is althans hier in Nederland nog miniem. 
Behalve in de gespecialiseerde bedrijven, is er eigenlijk nauwelijks of geen kennis en expertise onder 
concessiehouders, dit geldt met name voor de aan ondergrond gerelateerde disciplines en het boren 
en opereren van putten. Op zichzelf kan een vooronderzoek goed zijn uitgevoerd en de putten veilig 
en afdoende zijn ontworpen en geboord, maar dan is het aan de concessiehouders de oppervlakte 
faciliteiten te opereren en beheren.
Gezien de zeer lokale aard van huidige activiteiten – een tuinder hier en een overheidsinstelling daar, 
is er eigenlijk geen sprake van een systematische benutting van datgene dat de ondergrond te bieden 
kan hebben. En het is een kwestie van tijd voordat naburige exploitanten elkaar figuurlijk gesproken 
in de haren vliegen omdat hun productieputten niet meer datgene opleveren waarmee 
oorspronkelijk gerekend was – interferentie ligt overal op de loer en resulteert vrijwel altijd in 
nadelige effecten voor beide partijen.
Gezien de relatief prille staat van ontwikkeling van de industrie en het lage aantal producerende 
putten, is het nog niet te laat de opzet van exploitatie van geothermische velden wezenlijk te 
veranderen – in vijf tot tien jaar zal dit heel wat gecompliceerder zijn; we behoeven de historie van 
de olieOindustrie er maar op na te slaan.</t>
  </si>
  <si>
    <t xml:space="preserve">
Uit de redelijke wildgroei van geothermische aanvragen voor opsporingsvergunningen zou de 
conclusie getrokken kunnen worden dat er wellicht een algemeen gevoel ontstaat als zou ieder 
stukje ondergrond geschikt zijn voor de winning van aardwarmte. Sommige – al te zeer O
optimistische artikelen in de media hebben wellicht daartoe bijgedragen. Het lijkt verder duidelijk dat 
een meerderheid van de heden ten dage betrokken partijen niet over voldoende aardwetenschappelijke achtergrond en ervaring beschikt om een minimaal inzicht te krijgen in het 
geothermische potentieel van een gebied in kwestie.
Het heeft tientallen jaren uitgebreid en multidisciplinair onderzoek gekost, eer alom bekend werd 
welke de geologische voorwaarden zijn die ten grondslag liggen aan het voorkomen van 
produceerbare hoeveelheden olie of gas. En uiteindelijk blijkt lang niet ieder sedimentair bekken ook 
olie of gas te bevatten – de ruimtelijke verdeling van fossiele brandstoffen is nu eenmaal uitermate 
onregelmatig.
Nu is wel bekend aan welke eisen een ondergronds reservoir moet voldoen om langdurige heet 
water te kunnen produceren bij economische productiesnelheden. Voor productie uit een reservoir 
zelf is nodig dat dit reservoir dik genoeg, poreus genoeg en voldoende doorlatend is. Bovendien 
moet de temperatuur hoog genoeg zijn om interessant te zijn voor warmte winning, ergo hoe dieper 
hoe beter. Dit laatste staat vaak min of meer haaks op de vereisten van porositeit en doorlatendheid 
– in het algemeen hoe dieper het reservoir, des te slechter zijn de eigenschappen. Het samenvallen 
van genoemde condities is derhalve bepaald niet echt vanzelfsprekend en het zou best wel eens zo 
kunnen zijn dat goede geothermische velden minder vaak voorkomen dan sommigen het grote 
publiek willen doen geloven. Enige prudentie in uitspraken of berichten in de media lijkt vooralsnog 
geboden.
Het is wellicht een taak voor de overheid op regionale schaal onderzoek te doen naar de 
geothermische potentie van het Nederlandse areaal. Te overwegen valt zelfs dat de overheid 
exploratie putten financiert die op cruciale punten worden gezet en die zo volledig mogelijk worden 
geëvalueerd. Op die manier kan aan belanghebbenden een algemeen inzicht worden gegeven van 
het geothermische potentieel in hun betreffende gebieden voordat overgegaan wordt tot min of 
meer kostbare opsporingsactiviteiten.
Behalve het Platform Geothermie is er in Nederland geen instelling die zich met aspecten, de hele 
geothermische industrie betreffende, bezig houdt. Te denken valt aan de oprichting van een afdeling 
binnen in Energie Beheer Nederland, een organisatie die zich naast olieO en gas activiteiten, zich 
nominaal ook bemoeit met ander mogelijkheden van de Nederlandse ondergrond.</t>
  </si>
  <si>
    <t>Slotopmerkingen</t>
  </si>
  <si>
    <t>No, but very useful sketch development in the Netherlands.</t>
  </si>
  <si>
    <t>Diephuis,G_201106_de geothermische industrie van morgen</t>
  </si>
  <si>
    <t>Finished</t>
  </si>
  <si>
    <t>Yes</t>
  </si>
  <si>
    <r>
      <t xml:space="preserve">Ontwikkelingen technisch. De gerealiseerde bronnen zijn alle gelegen op een diepte van 1.600 tot 2.300 meter. In de jaren vanaf 2012 zullen zowel ondiepere varianten als diepe(re) varianten met dezelfde technologie (in de eerste jaren tot circa 4.000 meter) tot realisatie kunnen komen. </t>
    </r>
    <r>
      <rPr>
        <b/>
        <sz val="10"/>
        <color theme="1"/>
        <rFont val="Arial"/>
        <family val="2"/>
      </rPr>
      <t>Bij de diepere, warmere, bronnen zal de komende jaren hierbij ook de opwekking van elektriciteit (WarmteKrachtKoppeling) in beeld komen.</t>
    </r>
    <r>
      <rPr>
        <sz val="10"/>
        <color theme="1"/>
        <rFont val="Arial"/>
        <family val="2"/>
      </rPr>
      <t xml:space="preserve"> Maar daarnaast vooral ook andere vormen van cascadegebruik zoals levering van koeling, levering aan combinaties van woningen en kassen, utiliteitsbouw en/of industrie, hoge temperatuur-opslag, en combinatie van diepe geothermie met warmtepompen.</t>
    </r>
  </si>
  <si>
    <r>
      <rPr>
        <b/>
        <sz val="10"/>
        <color theme="1"/>
        <rFont val="Arial"/>
        <family val="2"/>
      </rPr>
      <t>Uitgangspositie.</t>
    </r>
    <r>
      <rPr>
        <sz val="10"/>
        <color theme="1"/>
        <rFont val="Arial"/>
        <family val="2"/>
      </rPr>
      <t xml:space="preserve">
Aantal en vermogen. Diepe aardwarmte of geothermie heeft zich vanaf 2008 in toenemende mate ontwikkeld tot een pijler onder de Nederlandse verduurzamingsambitie. </t>
    </r>
    <r>
      <rPr>
        <b/>
        <sz val="10"/>
        <color theme="1"/>
        <rFont val="Arial"/>
        <family val="2"/>
      </rPr>
      <t xml:space="preserve">Per eind 2011 zijn er zeven projecten gerealiseerd met een gezamenlijke capaciteit van circa 35 MWth. </t>
    </r>
    <r>
      <rPr>
        <sz val="10"/>
        <color theme="1"/>
        <rFont val="Arial"/>
        <family val="2"/>
      </rPr>
      <t>Daarnaast is er een fors reservoir van (tientallen) potentiële boringen, die vanaf 2012 gerealiseerd kunnen worden. Knelpunten en beleid. In 2011 is enige vertraging van de realisatie ingetreden als gevolg van de problematiek van de bijvangsten van olie en gas en de daarmee samenhangende noodzaak tot verscherping van veiligheids- en vergunningseisen. Het eerder geschetste perspectief van circa 70 bronnen in 2020 (‘Actieplan Aardwarmte’) is hierdoor lastiger geworden maar nog wel binnen bereik.</t>
    </r>
  </si>
  <si>
    <t>No, but useable sketch development in the Netherlands.</t>
  </si>
  <si>
    <t>http://nl.wikipedia.org/wiki/Aardwarmte</t>
  </si>
  <si>
    <r>
      <t xml:space="preserve">Aardwarmte kan als energiebron voor de winning van warmte en stroom worden gebruikt. Hierbij wordt onderscheid gemaakt tussen:
-    Aardwarmte nabij de oppervlakte voor direct gebruik, meestal om te verhitten en te koelen.
-     Diepe aardwarmte voor direct gebruik maar ook voor stroomopwekking.
Verder wordt tussen </t>
    </r>
    <r>
      <rPr>
        <b/>
        <sz val="10"/>
        <color theme="1"/>
        <rFont val="Arial"/>
        <family val="2"/>
      </rPr>
      <t>hoog- en laagenthalpie</t>
    </r>
    <r>
      <rPr>
        <sz val="10"/>
        <color theme="1"/>
        <rFont val="Arial"/>
        <family val="2"/>
      </rPr>
      <t>-vindplaatsen onderscheiden. Hoogenthalpie betekent dat op dergelijke vindplaatsen een hoge temperatuur aanwezig is.</t>
    </r>
  </si>
  <si>
    <r>
      <rPr>
        <b/>
        <sz val="10"/>
        <color theme="1"/>
        <rFont val="Arial"/>
        <family val="2"/>
      </rPr>
      <t>Stroomopwekking</t>
    </r>
    <r>
      <rPr>
        <sz val="10"/>
        <color theme="1"/>
        <rFont val="Arial"/>
        <family val="2"/>
      </rPr>
      <t xml:space="preserve">
De eerste keer dat aardwarmte voor het opwekken van elektriciteit werd gebruikt was in Larderello in Toscane. In 1913 werd door graaf Piero Ginori Conti een krachtcentrale gebouwd waarin met waterdamp aangedreven turbines een vermogen van 220 kW opwekten. Vandaag wordt ongeveer 400 MW aan het Italiaanse energienet geleverd. Onder Toscane treffen de Noord-Afrikaanse en de Euraziatische plaat elkaar, wat er toe leidt dat magma zich relatief dicht onder de aardoppervlakte bevindt. Dit hete magma verhoogt hier de temperatuur van de bodem dusdanig dat economisch gebruik van de aardwarmte mogelijk is.
Bij hydrothermale stroomopwekking zijn watertemperaturen van minstens 100 °C nodig. Hydrothermale installaties waarbij temperaturen van meer dan 150 °C voorkomen kunnen direct voor het aandrijven van turbines worden gebruikt. Deze temperaturen zijn echter lang niet overal beschikbaar. Hierdoor werd aardwarmte op veel plaatsen uitsluitend voor verwarming van gebouwen gebruikt. Ook in Nederland is dit het geval. Nieuw ontwikkelde "Organic Rankine Cycle"-installaties (ORC) maken echter temperaturen vanaf 80 °C geschikt voor stroomopwekking. Deze werken met een organisch medium, dat bij relatief geringe temperaturen verdampt. Deze damp drijft over een turbine de stroomgenerator aan. Een alternatief voor de ORC-methode is de Kalinamethode. Hier worden mengsels van twee stoffen, bijvoorbeeld uit ammoniak en water als werkzame stoffen gebruikt. Voor installaties van laag vermogen (&lt; 200 kW) zijn ook motorische installaties als Stirlingmotoren denkbaar. Aardwarmte is geschikt om grondbelasting van het stroomnet mee te bedienen.
</t>
    </r>
    <r>
      <rPr>
        <b/>
        <sz val="10"/>
        <color theme="1"/>
        <rFont val="Arial"/>
        <family val="2"/>
      </rPr>
      <t>De stroomopwekking uit aardwarmte gebeurt traditioneel in landen die over hoogenthalpievindplaatsen beschikken</t>
    </r>
    <r>
      <rPr>
        <sz val="10"/>
        <color theme="1"/>
        <rFont val="Arial"/>
        <family val="2"/>
      </rPr>
      <t>, waarin temperaturen van meerdere honderden graden op relatief geringe diepte (&lt; 2000 m) worden aangetroffen. De locaties kunnen daarbij, afhankelijk van druk en temperatuur, water- of stoomgedomineerd zijn. Bij moderne winningstechnieken worden de afgekoelde vloeistoffen gereïnjecteerd, zodat paktisch geen negatieve milieueffecten zoals zwavelreuk meer optreden.</t>
    </r>
  </si>
  <si>
    <t>Stichting Platform Geothermie_20110131_Samenvatting prioriteiten 2012</t>
  </si>
  <si>
    <t>Ministerie EZ_20110421_Actieplan Aardwarmte</t>
  </si>
  <si>
    <t>No, very useful background information and development Netherlands.</t>
  </si>
  <si>
    <t>EGEC_2009_Geothermal electricity and combined heat and power</t>
  </si>
  <si>
    <t>TNO_20120124_TNO perspective on dutch subsurface information for GEO-ELEC</t>
  </si>
  <si>
    <t>KEMA and IF Technology_20120124_Deep geothermal energy projects in The Netherlands</t>
  </si>
  <si>
    <t>ECN_20120124_Geothermal energy in the SDE in 2012</t>
  </si>
  <si>
    <t>EGEC_20120124_Geoelec project overview</t>
  </si>
  <si>
    <t>TNO_20120124_Methodology for geothermal resource assessment</t>
  </si>
  <si>
    <t>IF Technology_20111124_presentatie diepe geothermie Hoogeveen</t>
  </si>
  <si>
    <t>Yes, financial data available case Hoogeveen</t>
  </si>
  <si>
    <t>No, usable background information</t>
  </si>
  <si>
    <t>Over technologische ontwikkeling EGS</t>
  </si>
  <si>
    <t>• Potentieel EGS in Nederland is enorm: &gt; 20% totale energiebehoefte</t>
  </si>
  <si>
    <t>• EGS is (deels) bewezen technologie en betaalbaar</t>
  </si>
  <si>
    <t>• Maar:</t>
  </si>
  <si>
    <t>– Seismiciteit is nog niet 100% onder controle</t>
  </si>
  <si>
    <t>– Geschiktheid van gesteenten/stress/breuken is in Nederland nog onbekend</t>
  </si>
  <si>
    <t>– Hoe vinden we de juiste plekken (exploratie)</t>
  </si>
  <si>
    <t>– Hoe maken we optimaal en langdurig werkende doubletten?</t>
  </si>
  <si>
    <t>• Dus:</t>
  </si>
  <si>
    <t>– Nationaal Onderzoek Programma Geothermie</t>
  </si>
  <si>
    <t>– Garantieregeling voor 1e put</t>
  </si>
  <si>
    <t>Conclusies</t>
  </si>
  <si>
    <t>Definitie en afbakening.</t>
  </si>
  <si>
    <t>Geothermie (of ook wel aardwarmte) is de energie in the vorm van warmte die in de bodem zit opgeslagen.1. Dit factsheet gaat over diepe geothermie. Daarmee wordt in juridische zin dieptes aangeduid van meer dan 500 meter (de Mijnwet); in de praktijk zal het bijna altijd gaan om dieptes vanaf 1500 meter.</t>
  </si>
  <si>
    <t>Hoe nieuw is Geothermie in Nederland?</t>
  </si>
  <si>
    <t>Technisch verschilt een geothermische boring niet veel van een boring naar gas of olie. Maar toch is diepe geothermie is in Nederland nog in een ontwikkelingsfase. In Heerlen is in 2006 geboord tot 800 meter (de oude mijngangen) en in de zomer van 2007 is het eerste diepe geothermiedoublet (+ 1700 meter, 200 m3/uur) in Bleiswijk gerealiseerd bij het tuindersbedrijf A + G van den Bosch. Dit bedrijf heeft vervolgens in 2009 een tweede doublet aangelegd ten behoeve van een andere bedrijfslocatie (Berkel &amp; Rodenreis/Lansinger-land). Op deze locatie is tot 1800 meter geboord en de temperatuur is daardoor bij deze kas hoger (&gt; 65 graden). Het debiet ligt op 130 m3 per uur, maar kan op termijn nog toenemen (de bron levert hier de volledige warmtevraag van de kas). In 2010 zijn boringen gestart bij Ammerlaan Grond- en Hydrocultuur (Pijnacker) en in Den Haag Zuidwest (woningbouw). Deze bronnen zijn allemaal positief uit de productietest gekomen. Toch staat deze ontwikkelingsfase nog in schril contrast met – bijvoorbeeld – Duitsland en Frankrijk. In Duitsland zijn onder min of meer vergelijkbare geologische condities inmiddels zo'n 30 tot 40 grote projecten gerealiseerd en de oudste installaties zijn al tientallen jaren in bedrijf.</t>
  </si>
  <si>
    <t>Potentieel van geothermie in Nederland</t>
  </si>
  <si>
    <t>Nederland heeft als voordeel dat onder een groot gedeelte van het oppervlak sedimentaire lagen aanwezig zijn, die warm water bevatten en potentieel goede doorstromingseigen-schappen hebben (100-300m3/uur) voor de economische winning van geothermie. Een ander voordeel in Nederland is het feit dat er vrij veel bekend is van de Nederlandse ondergrond, door de vele exploratie- en productieboringen en seismische metingen die zijn uitgevoerd voor de olie- en gaswinning.</t>
  </si>
  <si>
    <t>TNO heeft in 2010 het technisch/economische potentieel van geothermie in de Nederlandse ondergrond tot 4 kilometer ingeschat op circa 40.000 Petajoule, rekening houdend met de huidige inzichten qua gasprijzen en rentestanden. Waarbij 1 PetaJoule overeenkomt met het jaarverbruik van 25.000 bestaande huizen. Het potentieel van de ondergrond dieper dan 4 kilometer is op dit moment nog onvoldoende bekend om nauwkeurige uitspraken te doen over het potentieel.</t>
  </si>
  <si>
    <t>Samenvatting</t>
  </si>
  <si>
    <t>IF Technology_Ecofys_TNO_20110301_Diepe geothermie 2050 - Een visie voor 20 procent duurzame energie voor Nederland</t>
  </si>
  <si>
    <t>IF Technology _Ecofys_TNO_20110301_Diepe geothermie 2050 - Een visie voor 20 procent duurzame energie voor Nederland</t>
  </si>
  <si>
    <r>
      <t xml:space="preserve">Deze studie beschrijft het duurzame potentieel van </t>
    </r>
    <r>
      <rPr>
        <b/>
        <sz val="10"/>
        <color theme="1"/>
        <rFont val="Arial"/>
        <family val="2"/>
      </rPr>
      <t>diepe geothermie ( &gt; 4 km) voor de Nederlandse warmte en elektriciteitsvoorziening.</t>
    </r>
    <r>
      <rPr>
        <sz val="10"/>
        <color theme="1"/>
        <rFont val="Arial"/>
        <family val="2"/>
      </rPr>
      <t xml:space="preserve"> Een groot deel van de warmtevraag en elektriciteitsbehoefte kan met diepe geothermie worden ingevuld. De combinatie van een groot potentieel en een redelijk gunstige kostprijs maken diepe geothermie een aantrekkelijke kandidaat als onderdeel van een grootschalige transitie naar duurzame energie.</t>
    </r>
  </si>
  <si>
    <t>De aarde bevat grote hoeveelheden warmte die bij verschillende processen wordt gegenereerd. Deze warmte wordt naar het oppervlak getransporteerd, waardoor de temperatuur met de diepte toeneemt. Sommige gesteentes zijn doorlatend en bevatten water.
Door putten te maken in de doorlaatbare delen kan dit water onttrokken worden. De warmte kan voor verschillende toepassingen worden gebruikt waarna het water weer geïnjecteerd wordt in het gesteente waaraan het onttrokken is.</t>
  </si>
  <si>
    <t>Gesteentes op grote diepte hebben van nature een lage doorlatendheid veroorzaakt door de druk van de bovenliggende lagen. De doorlaatbaarheid kan verhoogd worden door stimulatie technieken. Bij thermische stimulatie wordt koud water in het gesteente gepompt. Door het afkoelen en weer opwarmen ontstaan krimp en trek scheuren. Bij chemische stimulatie worden, in het algemeen door een zuur, mineralen in het gesteente opgelost. Bij hydraulische stimulatie wordt onder hoge druk water in het gesteente gepompt waarbij het gesteente breekt. In de praktijk wordt meestal een combinatie van methoden toegepast afhankelijk van het soort gesteente en de geologische situatie.</t>
  </si>
  <si>
    <t>De warmte kan bovengronds op verschillende manieren worden ingezet, waaronder warmtelevering, koudelevering, en elektriciteitsproductie. Voor elk van deze toepassingen zijn verschillende technieken beschikbaar en is ruime ervaring aanwezig. Voor bijvoorbeeld elektriciteitsopwekking worden voor relatief lage temperaturen (100 tot 190 ºC) meestal een binair systeem –Organic Rankine Cycle (ORC) of Kalina cycle- toegepast. Bij hogere temperaturen kan een Flash Steam systeem gebruikt worden. Over het algemeen geldt dat bij een hogere temperatuur de omzettingsefficiëntie van warmte naar elektriciteit stijgt.</t>
  </si>
  <si>
    <r>
      <rPr>
        <i/>
        <sz val="10"/>
        <color theme="1"/>
        <rFont val="Arial"/>
        <family val="2"/>
      </rPr>
      <t>Kostprijs diepe geothermie</t>
    </r>
    <r>
      <rPr>
        <sz val="10"/>
        <color theme="1"/>
        <rFont val="Arial"/>
        <family val="2"/>
      </rPr>
      <t xml:space="preserve">
Voor stadsverwarming, elektriciteitsopwekking, koudelevering en stoom productie in de industrie zijn kostprijsberekeningen voor verschillende diepten gemaakt. Voor de kostprijs berekeningen is aangenomen dat technologische drempels zijn overwonnen en een deel van de leercurve is doorlopen.
Voor alle situaties geldt dan dat de diepste toepassing de laagste kostprijs oplevert. Warmte- en koudelevering hebben beide al lagere kostprijzen dan de referentiesituaties waarbij de aanleg van distributienetten niet is meegenomen. Elektriciteitsopwekking alleen heeft een relatief hoge onrendabele top. Als elektriciteitsproductie gecombineerd wordt met restwarmtelevering, dan hebben alle toepassingen een kleine onrendabele top of zijn zelfs gunstiger ten opzichte van fossiele referenties. Elektriciteitsproductie van de restwarmte na stoomlevering heeft een lagere onrendabele top dan stoomlevering alleen.
Als alle optimalisatiemogelijkheden worden toegepast, zal de kostprijs van de verschillende opties verder dalen. In het geval van elektriciteitsproductie – dus zonder warmteafzet-waarbij een hoger debiet onttrokken wordt met een grotere putmaat en het gebruik
van koelwater voor de koeling van de elektriciteitscentrale, neemt de kostprijs af tot onderhet referentieniveau (0,08 €/kWh, prijspeil 2010).</t>
    </r>
  </si>
  <si>
    <r>
      <rPr>
        <i/>
        <sz val="10"/>
        <color theme="1"/>
        <rFont val="Arial"/>
        <family val="2"/>
      </rPr>
      <t>Visie</t>
    </r>
    <r>
      <rPr>
        <sz val="10"/>
        <color theme="1"/>
        <rFont val="Arial"/>
        <family val="2"/>
      </rPr>
      <t xml:space="preserve">
Zowel voor warmte als voor elektriciteit kan diepe geothermie een grote bijdrage leveren aan de duurzame energietransitie. In vergelijking met andere energiebronnen is diepe geothermie in financieel opzicht redelijk aantrekkelijk tot zeer aantrekkelijk. Op korte termijn kunnen de kosten voor diepe geothermie sterk variëren als gevolg van de exploratie en ontwikkelrisico’s. Diepe geothermie is bijvoorbeeld een zeer goede optie voor de levering van grote hoeveelheden warmte en elektriciteit in de basislast.</t>
    </r>
  </si>
  <si>
    <t>Het beeld van de gunstige kostprijs wordt internationaal bevestigd door een onderzoek van A.T. Kearney, recentelijk gepubliceerd door de European Geothermal Energy Council (EGEC). In het onderzoek zijn tevens de externe kosten voor afval-, CO2- en energie
opslag en infrastructuur meegenomen. In het totaal beeld komen conventionele geothermie en Enhanced Geothermal Systems (EGS) positief naar voren, zeker na een te verwachten kostprijs reductie voor EGS.</t>
  </si>
  <si>
    <t>EGEC_20111208_Geothermal Electricity Market 
in Europe</t>
  </si>
  <si>
    <t>EGEC_20111208_Geothermal Electricity Market in Europe</t>
  </si>
  <si>
    <t>No, usable figure evolution of geothermal power plants in Europe</t>
  </si>
  <si>
    <t>Beleidsaanbevelingen</t>
  </si>
  <si>
    <t>De volgende gebieden voor krachtig stimuleringsbeleid worden onderscheiden:</t>
  </si>
  <si>
    <t>(1) Het creëren van een technologisch fundament</t>
  </si>
  <si>
    <t>voor een succesvolle transitie en het gunstig positioneren ven het Nederlandse bedrijfsleven</t>
  </si>
  <si>
    <t>(2) Zorg dragen voor het soepel doorlopen van de leercurve</t>
  </si>
  <si>
    <t>waardoor het gat tussen de technologie en de uitvoering door de markt verkleind</t>
  </si>
  <si>
    <t>wordt en geothermie sneller in de markt komt</t>
  </si>
  <si>
    <t>(3) Ondersteunen van maatregelen om risico’s te reduceren</t>
  </si>
  <si>
    <t>Waardoor risicoafdekking door verzekeraars of een aangepast garantiefonds mogelijk</t>
  </si>
  <si>
    <t>is zolang er geen database is van geslaagde projecten</t>
  </si>
  <si>
    <t>(4) Het instellen van duurzame verplichtingen</t>
  </si>
  <si>
    <t>waardoor niet alleen geothermie, maar alle duurzame opties gestimuleerd worden.</t>
  </si>
  <si>
    <t>Hierbij dient ook duurzame warmte meegenomen te worden</t>
  </si>
  <si>
    <t>(5) Het instellen van budgetneutrale financiële prikkels</t>
  </si>
  <si>
    <t>Voor het afdekken van de onrendabele top.</t>
  </si>
  <si>
    <t>Mogelijke reservoirs</t>
  </si>
  <si>
    <t>De gesteentes moeten bepaalde eigenschappen bezitten om in aanmerking te komen als</t>
  </si>
  <si>
    <t>geothermisch reservoir. Uit eerdere studies is gebleken dat vier mogelijke systemen in de</t>
  </si>
  <si>
    <t>Nederlandse ondergrond aanwezig zijn:</t>
  </si>
  <si>
    <t>1. Poreus gesteente, waarbij geen reservoirstimulatie nodig om voldoende water te</t>
  </si>
  <si>
    <t>kunnen onttrekken. De kans dat deze gesteentes niet gestimuleerd hoeven te worden</t>
  </si>
  <si>
    <t>is gezien hun historie niet groot;</t>
  </si>
  <si>
    <t>2. Indien de verwachte doorlatendheid van het gesteente in optie 1 uiteindelijk niet voldoende</t>
  </si>
  <si>
    <t>blijkt te zijn, zal reservoirstimulatie worden toegepast;</t>
  </si>
  <si>
    <t>3. Breuksystemen die extra doorlatendheid creëren, waarbij reservoirstimulatie nodig</t>
  </si>
  <si>
    <t>om de putten met het netwerk te verbinden om zo het water te onttrekken;</t>
  </si>
  <si>
    <t>4. Een nieuw te genereren scheurnetwerk om het water</t>
  </si>
  <si>
    <t>Ouwehand et al_201102_Toegepaste energietechniek: Deel 2 - Duurzame Energie</t>
  </si>
  <si>
    <t>Ondergrondse stimulatietechnieken</t>
  </si>
  <si>
    <t>Thermische stimulatie</t>
  </si>
  <si>
    <t>Gesteentes kunnen worden gestimuleerd door in het hete gesteente koud water te injecteren.</t>
  </si>
  <si>
    <t>Deze methode is gebaseerd op krimpen of uitzetten van gesteente door plotselinge</t>
  </si>
  <si>
    <t>toe- of afname van de temperatuur. Door de plotselinge afkoeling zal het gesteente gaan</t>
  </si>
  <si>
    <t>krimpen waardoor een netwerk van scheuren ontstaat. Dit scheurnetwerk zorgt ervoor</t>
  </si>
  <si>
    <t>dat de stromingsweerstand in de formatie verlaagd wordt en de doorlatendheid dus wordt</t>
  </si>
  <si>
    <t>vergroot. Het water zal hierdoor makkelijker naar de onttrekkingsput stromen waardoor</t>
  </si>
  <si>
    <t>minder pompenergie nodig is om het water te onttrekken en injecteren.</t>
  </si>
  <si>
    <t>Chemische stimulatie</t>
  </si>
  <si>
    <t>Gesteentes bestaan uit verschillende soorten mineralen. Door het toevoegen van bepaalde</t>
  </si>
  <si>
    <t>vloeistoffen aan het reservoir, bijvoorbeeld zuur, lossen verschillende mineralen in</t>
  </si>
  <si>
    <t>het gesteente op. Hierdoor wordt de doorlatendheid vergroot.</t>
  </si>
  <si>
    <t>Het voordeel van chemische stimulatie is dat het een ‘zachte’ manier van stimuleren is. Bij chemische stimulatie wordt geen seismiciteit waargenomen. Een mogelijk nadeel van de chemische stimulatie is de problemen die op kunnen treden bij het vervoer en het verwerken van het zuur tijdens de stimulatie. Hiervoor dienden extra maatregelen te worden getroffen.</t>
  </si>
  <si>
    <t>Hydraulische stimulatie</t>
  </si>
  <si>
    <t>Hydraulische stimulatie, ook wel fraccen genoemd, werd het eerst toegepast in de olie industrie in 1948 (Fokker, 2006). Bij hydraulische stimulatie wordt onder hoge druk een vloeistof het reservoir ingepompt. Door de hogere druk breekt het gesteente en ontstaan
scheuren in het gesteente. Een voorbeeld is weergegeven in figuur 3.2. Deze scheuren kunnen de doorlatendheid van het reservoir aanzienlijk verbeteren, afhankelijk van de eigenschappen van het gesteente.</t>
  </si>
  <si>
    <t>Elektriciteitsproductie</t>
  </si>
  <si>
    <t>Het hangt mede van de temperatuur van een geothermisch reservoir af welke techniek het meest geschikt is. Bij een temperatuurrange tot 190°C wordt elektriciteit doorgaans opgewekt met een binair systeem. Daarboven kan een conventionele stoomcyclus (flash
steam) worden ingezet. In de hiernavolgende paragrafen wordt dieper ingegaan op de verschillende technieken voor elektriciteitsproductie.</t>
  </si>
  <si>
    <t>Binair systeem</t>
  </si>
  <si>
    <t>Als de temperatuur relatief laag is, in de orde van 100-190°C (of als het geothermische water te schadelijk is om in direct contact te komen met het materiaal van de installatie), dan kan een binair systeem (Organic Rankine Cycle (ORC) of een Kalina cycle) gebruikt
worden voor elektriciteitsproductie uit geothermie. Een binair systeem heeft twee gesloten cycli, één voor het geothermische water en één voor de werkvloeistof. In figuur 4.2 wordt een schematische weergave getoond van een binair systeem.</t>
  </si>
  <si>
    <t>Thermodynamica van elektriciteitsopwekking</t>
  </si>
  <si>
    <t>Rendement</t>
  </si>
  <si>
    <t>Het rendement van de ORC wordt bepaald door de elektriciteit die door de turbine wordt opgewekt en het geothermisch vermogen dat in de warmtewisselaar aan de ORC wordt aangeboden.</t>
  </si>
  <si>
    <t>Het maximaal vermogen wordt bereikt wanneer de warmte op een zo hoog mogelijk temperatuurniveau (verschuiving omhoog van lijn 3-4 in figuur 4.3) wordt aangeboden en een zo laag mogelijk temperatuursniveau (verschuiving omlaag van lijn 1-2) wordt afgevoerd. Het is de kunst om die werkvloeistof te vinden voor de ORC die bij een bepaalde aangeboden warmte maximale elektriciteit genereert.</t>
  </si>
  <si>
    <t>Voor uitleg zie pagina 40-41</t>
  </si>
  <si>
    <t>Het rendement van een ORC of Kalina centrale is in de orde van 5-20% en is sterk afhankelijk van de temperatuur. In figuur 4.4 staan de rendementen weergegeven van verschillende ORC centrales in de wereld.</t>
  </si>
  <si>
    <r>
      <t xml:space="preserve">Nadat de werkvloeistof (of het geothermische water in het geval van een flash steam centrale, zie onder) door de turbine is geleid, treedt stoom op bij een lage druk en temperatuur. Om het medium weer terug te brengen naar de vloeistoffase, zodat de cyclus
weer opnieuw kan plaats vinden, dient condensorwarmte afgevoerd te worden (zie punt 4 bij de figuur 4.3). </t>
    </r>
    <r>
      <rPr>
        <b/>
        <sz val="10"/>
        <color theme="1"/>
        <rFont val="Arial"/>
        <family val="2"/>
      </rPr>
      <t>Voor een zo hoog mogelijk elektrisch rendement is het van belang om de condensorwarmte op een zo laag mogelijk temperatuurniveau af te voeren</t>
    </r>
    <r>
      <rPr>
        <sz val="10"/>
        <color theme="1"/>
        <rFont val="Arial"/>
        <family val="2"/>
      </rPr>
      <t>. Het temperatuurniveau van deze warmte ligt dichtbij de omgevingstemperatuur, waardoor warmteniet nuttig kan worden aangewend. De warmte moet worden afgevoerd en dit kan op drie verschillende manieren:
1. Condensorwarmte afvoer via water. Bij waterkoeling is het mogelijk een natuurlijke waterbron te gebruiken, zoals een rivier, de zee of een meer, of om drinkwater te gebruikenin een koeltoren.
2. Condensorwarmte afvoer via natte koeltorens, met behulp van drinkwater.
3. Condensor warmteafvoer via droge koelers. Voor deze manier van koelen is geen water nodig.
In landen met een koude omgevingstemperatuur is het rendement van elektriciteitsopwekking dus hoog.</t>
    </r>
  </si>
  <si>
    <t>Voor binaire systemen geldt dat een aanzienlijk deel van de geproduceerde elektriciteit gebruikt wordt voor interne pompen. De grootste hiervan is de pomp om voldoende geothermisch water naar het oppervlak te brengen. Daarnaast is een pomp nodig voor de
werkvloeistof en voor koeling.</t>
  </si>
  <si>
    <t>Het totaal geïnstalleerd vermogen, oftewel het bruto vermogen, kan dus deels ingezet worden om deze interne pompen van stroom te voorzien. De hoeveelheid elektriciteit die daarna over is, oftewel de netto productie, kan aan het net worden geleverd. Hier is voor gekozen om kostprijs over de bruto elektriciteitsproductie te beschouwen en elektra voor pompen van het net in te kopen.</t>
  </si>
  <si>
    <t xml:space="preserve">Wereldwijd de meest gebruikte techniek om elektriciteit op te wekken uit geothermie is de flash steam techniek. In figuur 4.5 staat een schematische weergave van een flash steam centrale. De warmte vanuit geothermische bronnen komt op maaiveldniveau beschikbaar in de vorm van water onder hoge druk en temperatuur. Door dit water in een drukscheider te verlagen ontstaat er een mix van water en stoom (het zogenaamde ‘flashen’). Dit kan in één (single flash) of meerdere (double flash) stadia.
De stoom wordt vervolgens naar een stoomturbine geleid die een generator aandrijft en daarmee elektriciteit produceert. Daarna wordt de stoom afgekoeld in een condensor met lucht of water. Het condensaat wordt teruggevoerd naar de injectiebron, waar het samen met de afgescheiden vloeibare fase wordt geïnjecteerd in de ondergrond.
</t>
  </si>
  <si>
    <t>Flash steam</t>
  </si>
  <si>
    <t>Ruimtebeslag</t>
  </si>
  <si>
    <t>Het bovengrondse ruimtebeslag van een geothermische elektriciteitscentrale is zeer gering.</t>
  </si>
  <si>
    <t>Voor een geothermische elektriciteitscentrale is een ruimte nodig van 400 m2 per</t>
  </si>
  <si>
    <t>GWh (Lund, 2007). Gedurende 30 jaar, de tijdsperiode die vaak gebruikt wordt voor het</t>
  </si>
  <si>
    <t>vergelijken van de life cycle gevolgen van andere elektriciteitsbronnen, is deze oppervlakte</t>
  </si>
  <si>
    <t>minder dan fossiele en duurzame elektriciteitsproductie.</t>
  </si>
  <si>
    <t>Land use</t>
  </si>
  <si>
    <t>km2/ GWh</t>
  </si>
  <si>
    <t>km</t>
  </si>
  <si>
    <t>Lifetime</t>
  </si>
  <si>
    <t>Financiële analyse</t>
  </si>
  <si>
    <t xml:space="preserve">deze studie wordt de kostprijs voor een eenheid geothermische warmte, koude of elektriciteit vergeleken met de kostprijs voor het leveren van dezelfde eenheid vanuit een representatieve referentiesituatie. Het verschil tussen beide geeft de onrendabele top. Er wordt dus alleen gekeken naar de productie van warmte, koude of elektriciteit en niet naar de distributie ervan naar de eindgebruiker. In deze kostprijsberekeningen is aangenomen dat technologische drempels zijn overwonnen en een deel van de leercurve is
doorlopen. In deze berekeningen is geen rekening gehouden met de energiebelasting. </t>
  </si>
  <si>
    <t>De kostprijs wordt berekend op basis van een annuïteitberekening en een WACC (weighted average cost of capital). Om het vergelijk transparant te houden is voor alle cases uitgegaan van een WACC van 8%. De WACC is in werkelijkheid verschillend voor verschillende geothermische situaties en (combinatie van) investeerders, doordat de verhouding eigen vermogen en geleend geld anders kan zijn en de rente en rendement op eigen vermogen anders kunnen zijn. Dit hangt in grote mate af van het risicoprofiel van
de investering. De uitgangspunten zijn weergegeven in tabel 5.2 en tabel 5.3. Hierbij zijn nog verschillende locatiespecifieke optimalisaties mogelijk, deze worden in sectie 5.6 beschreven.</t>
  </si>
  <si>
    <t>WACC</t>
  </si>
  <si>
    <r>
      <rPr>
        <b/>
        <sz val="10"/>
        <color theme="1"/>
        <rFont val="Arial"/>
        <family val="2"/>
      </rPr>
      <t>Evaluatie diepe geothermie</t>
    </r>
    <r>
      <rPr>
        <sz val="10"/>
        <color theme="1"/>
        <rFont val="Arial"/>
        <family val="2"/>
      </rPr>
      <t xml:space="preserve">
</t>
    </r>
    <r>
      <rPr>
        <i/>
        <sz val="10"/>
        <color theme="1"/>
        <rFont val="Arial"/>
        <family val="2"/>
      </rPr>
      <t>Potentieel vanuit de ondergrond</t>
    </r>
    <r>
      <rPr>
        <sz val="10"/>
        <color theme="1"/>
        <rFont val="Arial"/>
        <family val="2"/>
      </rPr>
      <t xml:space="preserve">
In theorie is er voldoende geothermisch potentieel in de diepe ondergrond ( &gt; 4 km) om geheel Nederland honderden jaren van energie te voorzien. De vraag is hoeveel van het ondergrondse potentieel werkelijk gewonnen kan worden. De kwaliteit van de huidige beschikbare informatie over winbare lagen dieper dan 4 km wordt als zeer matig beschouwd en schattingen over de aanwezigheid en dikten van lagen kunnen niet worden gegeven. Het risicoprofiel is hierdoor momenteel ongunstig.</t>
    </r>
  </si>
  <si>
    <t>Total Investment</t>
  </si>
  <si>
    <t>Flash steamplant</t>
  </si>
  <si>
    <t>Absorptiekoelmachine</t>
  </si>
  <si>
    <t>O&amp;M</t>
  </si>
  <si>
    <t>ORC</t>
  </si>
  <si>
    <t>Boren</t>
  </si>
  <si>
    <t>EURO/kW</t>
  </si>
  <si>
    <t>EURO/kWe</t>
  </si>
  <si>
    <t>Diepte</t>
  </si>
  <si>
    <t>Vermogen</t>
  </si>
  <si>
    <t>kW</t>
  </si>
  <si>
    <t>De pompvermogens voor de 4 en 5,5 km case zijn gebaseerd op de situatie van het project in Soultz-sous-Forêts op 5 km diepte. Voor de 7,5 km case is uitgegaan dat het reservoir de helft van de performance haalt dan die behaalt is in Soultz op ruim 5 km.</t>
  </si>
  <si>
    <t>EURO</t>
  </si>
  <si>
    <r>
      <t>Voor een temperatuur van 175 °C is een ORC installatie voor de elektriciteitproductie uit de geothermische warmte optimaal, in case 4 en 5 wordt daarvan uitgegaan.</t>
    </r>
    <r>
      <rPr>
        <b/>
        <sz val="10"/>
        <color theme="1"/>
        <rFont val="Arial"/>
        <family val="2"/>
      </rPr>
      <t xml:space="preserve"> In het geval van alleen elektriciteitsproductie (case 4) betreft dit een dubbele ORC omdat er dan meer uitkoeling mogelijk is en daardoor een groter vermogen bereikt wordt (van 175 naar 65°C).</t>
    </r>
    <r>
      <rPr>
        <sz val="10"/>
        <color theme="1"/>
        <rFont val="Arial"/>
        <family val="2"/>
      </rPr>
      <t xml:space="preserve"> In het geval dat er ook warmte wordt geleverd betreft het een enkele ORC die tot 110°C uitkoelt waarna de warmte voor warmtelevering gebruikt kan worden.</t>
    </r>
  </si>
  <si>
    <t>Diepte investering</t>
  </si>
  <si>
    <t>Vollasturen</t>
  </si>
  <si>
    <t>uur</t>
  </si>
  <si>
    <t>Vermogen ORC + koeling</t>
  </si>
  <si>
    <t>Pompvermogen geothermie</t>
  </si>
  <si>
    <r>
      <rPr>
        <b/>
        <sz val="10"/>
        <color theme="1"/>
        <rFont val="Arial"/>
        <family val="2"/>
      </rPr>
      <t>Koelinstallatie</t>
    </r>
    <r>
      <rPr>
        <sz val="10"/>
        <color theme="1"/>
        <rFont val="Arial"/>
        <family val="2"/>
      </rPr>
      <t xml:space="preserve">
De manier waarop de koeling in de elektriciteitsproductie plaatsvindt, is tevens bepalend
voor de kostprijs. Bij het gebruik van droge koelers zijn bovengronds grotere pompvermogens
nodig om dezelfde hoeveelheid koeling te leveren als door koeling met oppervlaktewater.
Het is daarom van belang voor iedere situatie opnieuw te bekijken welke
manier van koeling de beste optie is. In het geval dat koelwater gebruikt wordt voor de
koeling van de elektriciteitscentrale, neemt de kostprijs sterk af.</t>
    </r>
  </si>
  <si>
    <t>De volgende gevoeligheden in de kostprijs zijn uit voorgaand onderzoek gebleken:
- Hogere uitkoeling geeft lagere kosten
- Hogere temperatuur geeft meer vermogen
- Grotere diepte geeft lagere investering per energiehoeveelheid
- Hoger aantal vollasturen geeft lagere kosten
- Bij grotere diepte is het mogelijk met minder pompvermogen (geen productiepomp)
toe te kunnen en dit verlaagt de kostprijs voor elektriciteitsproductie</t>
  </si>
  <si>
    <t>No, limited information about Hoogeveen case.</t>
  </si>
  <si>
    <t>No, rough indication capital costs</t>
  </si>
  <si>
    <t>Geothermische elektriciteit</t>
  </si>
  <si>
    <t>De referentie voor geothermische warmtekracht vormt de basis voor de optie van elektriciteits-opwekking zonder warmtebenutting. Het voornaamste verschil is dat het temperatuurtraject voor elektriciteitsopwekking loopt van 150°C als boventemperatuur tot 30°C als ondertempera-tuur in plaats 75° bij geothermische warmtekracht. Het elektrische vermogen is 3,5 MWe in plaats van 2,0 MWe. De totale investeringskosten zijn € 28,0 miljoen, ofwel € 8000/kWe. Het aantal vollasturen is 8000 uur/jaar, de vaste O&amp;M-kosten zijn € 565/kWe per jaar en er zijn geen variabele O&amp;M-kosten, zoals bij geothermische warmtekracht. Voor de technisch-economische parameters van geothermische elektriciteitsopwekking wordt verwezen naar Tabel 6.30.</t>
  </si>
  <si>
    <t>ECN_201109_Eindadvies basisbedragen voor SDE 2012</t>
  </si>
  <si>
    <t>Investeringskosten</t>
  </si>
  <si>
    <t>Vaste O&amp;M</t>
  </si>
  <si>
    <t>uur/jaar</t>
  </si>
  <si>
    <t>ECN_2011</t>
  </si>
  <si>
    <t>Aquifer depth</t>
  </si>
  <si>
    <t>Meters</t>
  </si>
  <si>
    <t>meters</t>
  </si>
  <si>
    <t>Temperature</t>
  </si>
  <si>
    <t>Geothermal electricity comparable with CHP, with depth aquifer of 4000m and temperature 150°C; proposed base rate electricity €0.192/kWh, based on 8,000 full-load hours. WACC: 5,1 % (see SDE+ 2012 calculations by Lensink)</t>
  </si>
  <si>
    <t xml:space="preserve">No, but useful background information. </t>
  </si>
  <si>
    <t>No, but information used to support missing assumptions in SDE+ ECN source.</t>
  </si>
  <si>
    <t>Dieper dan 4 of 5 kilometer wordt vaak gesproken over ultradiepe aardwarmte of EGS1. Dit zijn</t>
  </si>
  <si>
    <t>zeer hoge temperaturen voor het opwekken van elektriciteit en/of warmte voor bijvoorbeeld</t>
  </si>
  <si>
    <t>industrie en gebruik in cascademodel. Ultradiepe aardwarmte is slechts zijdelings onderdeel van</t>
  </si>
  <si>
    <t>het actieplan.</t>
  </si>
  <si>
    <t>Dit vergt meer uitwerking op de lange termijn (vooral na 2020), al</t>
  </si>
  <si>
    <t>zullen in de periode voor 2020 wel de nodige voorbereidingen, met name op kennisgebied, worden</t>
  </si>
  <si>
    <t>uitgevoerd.</t>
  </si>
  <si>
    <t>No, no focus on EGS</t>
  </si>
  <si>
    <t>AgentschapNL_20100430_Geothermal energy in the Netherlands</t>
  </si>
  <si>
    <t>Interest in the potential of the production of electricity is increasing and this will require the analysis of the deeper formations, which have – regretfully but understandably – been largely ignored by the oil &amp; gas industry. TNO (a renowned Dutch Research Institute in this domain) is currently mapping the Dutch potential (and the most promising regions) for geothermal heat under a contract for the Ministry of Economic Affairs in order to arrive at an updated view of this potential.</t>
  </si>
  <si>
    <t>Deep geothermal initiatives started no more than a few years ago – since 2004. Geothermal energy was virtually non-existent in the Netherlands since an earlier deep geothermal drilling was unsuccessful in the early eighties of the last century</t>
  </si>
  <si>
    <t>Ecofys_200910_Factsheet Geothermie NL</t>
  </si>
  <si>
    <t>MIT_2006_future_of_geothermal_energy</t>
  </si>
  <si>
    <t>Geothermics_20111116_Geothermal power generation in the world 2005–2010 update report</t>
  </si>
  <si>
    <r>
      <t xml:space="preserve">High temperature hydrothermal reservoirs are only a small part of the huge amount of energy stored in the Earth’s crust. Moderate temperature hydrothermal reservoirs, by far more abundant, may be exploited through binary cycle power plants. </t>
    </r>
    <r>
      <rPr>
        <b/>
        <sz val="10"/>
        <color theme="1"/>
        <rFont val="Arial"/>
        <family val="2"/>
      </rPr>
      <t>This technology
will become the most important contribution to global geothermal power production in a near future.</t>
    </r>
  </si>
  <si>
    <t>In the long term, Enhanced (or Engineered) Geothermal Systems (EGS) will allow Hot Dry Rock (HDR) reservoirs to be exploited. This will provide almost unlimited energy, since almost any geological site at a convenient depth could be considered as a reservoir. In
2006, the Massachusetts Institute of Technology (MIT) published a report on the future of geothermal power.</t>
  </si>
  <si>
    <t>Energy_201106_World geothermal power production status</t>
  </si>
  <si>
    <t xml:space="preserve">Energy_201106_World geothermal power production status </t>
  </si>
  <si>
    <t>No, US focus</t>
  </si>
  <si>
    <t>Realiseerbaar potentieel voor elektriciteitsproductie in 2020: 10-50MWe (en in 2030 mogelijk enkele honderden MWe)</t>
  </si>
  <si>
    <t>Levensduur puttendoublet: enkele tientallen jaren</t>
  </si>
  <si>
    <t>Om de hoge initiële investering terug te kunnen verdienen is het van belang dat geothermische warmte of elektriciteit zoveel mogelijk als basislast wordt ingezet.</t>
  </si>
  <si>
    <r>
      <rPr>
        <b/>
        <sz val="10"/>
        <color theme="1"/>
        <rFont val="Arial"/>
        <family val="2"/>
      </rPr>
      <t>Flash steam plants</t>
    </r>
    <r>
      <rPr>
        <sz val="10"/>
        <color theme="1"/>
        <rFont val="Arial"/>
        <family val="2"/>
      </rPr>
      <t>, by far the most common, address water dominated reservoirs and temperatures above 180°C. The hot pressurised water flows up the well until its pressure decreases to the stage it vaporises, leading to a two phase water-steam mixture and a vapour lift process.</t>
    </r>
  </si>
  <si>
    <r>
      <rPr>
        <b/>
        <sz val="10"/>
        <color theme="1"/>
        <rFont val="Arial"/>
        <family val="2"/>
      </rPr>
      <t>Conventional drysteam</t>
    </r>
    <r>
      <rPr>
        <sz val="10"/>
        <color theme="1"/>
        <rFont val="Arial"/>
        <family val="2"/>
      </rPr>
      <t xml:space="preserve"> turbines require fluids of at least 150°C and are available with either atmospheric (backpressure) or condensing exhausts.</t>
    </r>
  </si>
  <si>
    <r>
      <rPr>
        <b/>
        <sz val="10"/>
        <color theme="1"/>
        <rFont val="Arial"/>
        <family val="2"/>
      </rPr>
      <t>Binary</t>
    </r>
    <r>
      <rPr>
        <sz val="10"/>
        <color theme="1"/>
        <rFont val="Arial"/>
        <family val="2"/>
      </rPr>
      <t>, known also as</t>
    </r>
    <r>
      <rPr>
        <b/>
        <sz val="10"/>
        <color theme="1"/>
        <rFont val="Arial"/>
        <family val="2"/>
      </rPr>
      <t xml:space="preserve"> organic Rankine cycle (ORC</t>
    </r>
    <r>
      <rPr>
        <sz val="10"/>
        <color theme="1"/>
        <rFont val="Arial"/>
        <family val="2"/>
      </rPr>
      <t>), plants operate usually with waters in the 100 to 180°C temperature range. In these plants, the heat is recovered from the geothermal fluid, via a heat exchanger, to vaporize a low boiling point organic fluid
and drive an organic vapour turbine. The heat depleted geothermal brine is pumped back into the source reservoir, thus securing sustainable resource exploitation. Since the geothermal and working fluids are kept separated during the process there are little if any, atmospheric emissions. Adequate working fluid selection may allow to extend the former design temperature range from 180°C to 75°C.</t>
    </r>
  </si>
  <si>
    <r>
      <t>At places where no natural geothermal resources in form of steam or hot water exist, the heat of the rock can be used by creating artificial permeability for fluids extracting that heat. Known as “</t>
    </r>
    <r>
      <rPr>
        <b/>
        <sz val="10"/>
        <color theme="1"/>
        <rFont val="Arial"/>
        <family val="2"/>
      </rPr>
      <t>Hot Dry Rock” technology (HDR)</t>
    </r>
    <r>
      <rPr>
        <sz val="10"/>
        <color theme="1"/>
        <rFont val="Arial"/>
        <family val="2"/>
      </rPr>
      <t>, this method is under development since the 1970s. Meanwhile the crucial break-throughs have been made.</t>
    </r>
  </si>
  <si>
    <r>
      <rPr>
        <b/>
        <sz val="10"/>
        <color theme="1"/>
        <rFont val="Arial"/>
        <family val="2"/>
      </rPr>
      <t>Because in most of the current projects of that type the ground is not “dry” in the strict sense, and the aim is more on opening pre-exisiting fractures and fissures for permeability, than to create completely new ones, the technology today is called Enhanced Geothermal Systems (EGS)</t>
    </r>
    <r>
      <rPr>
        <sz val="10"/>
        <color theme="1"/>
        <rFont val="Arial"/>
        <family val="2"/>
      </rPr>
      <t>, and comprises everything from a stimulation of already existing sites with insufficient permeability, to the classical HDR idea.</t>
    </r>
  </si>
  <si>
    <t>Principle of EGS system for geothermal power production</t>
  </si>
  <si>
    <t>EGS concept will allow geothermal power production everywhere. Hence, the EGS concept, schematised in the attached sketch, aims at dramatically increasing the geopower potential normally expected from conventional “natural” hydrothermal settings. Such an ambitions goal implies that the following prerequisites be fulfilled
• identify and exploit the natural fracture networks hosted in basement rocks ;
• boost their conductivity/connectivity via massive stimulation techniques to favour the creation of large fractured rock volumes and related heat exchange areas;
• complete a heat extraction system based on a multi-production/injection- well array ;
• circulate large amounts of water via pumping/ lifting/buoyancy into this “man made geothermal reservoir” to maximise heat and power production ;
• achieve adequate heat recovery and system life to secure system sustainability</t>
  </si>
  <si>
    <t>Current EGS power generation costs stand within the 0.20-0.30 € /kWhe range. Impacts of technology innovation, learning curve practice and Combined Heat and Power (CHP) optimisation among others, should bring down cost figures below 0.10 € /kWh by year 2030.</t>
  </si>
  <si>
    <t>Cost trends</t>
  </si>
  <si>
    <t>Investeringen in de aardbodem zijn kostbaarder naarmate men dieper moet boren. Als vuistregel hanteert men tegenwoordig een boortarfief van 1000 euro per meter. Deze prijs kan ongeveer met de helft omlaag als in plaats van roestvast stalen buizen kunststof buizen worden gebruikt.</t>
  </si>
  <si>
    <r>
      <rPr>
        <b/>
        <sz val="10"/>
        <color theme="1"/>
        <rFont val="Arial"/>
        <family val="2"/>
      </rPr>
      <t>Tot nu toe werd aangenomen dat hoe dieper je boort, hoe duurder de zo gewonnen stroom wordt. Maar nieuwe berekeningen hebben laten zien dat dit niet per se zo hoeft te zijn bij ultradiepe geothermie, zegt Gankema. Ultradiep boren brengt weliswaar hogere totaalkosten met zich mee, maar levert wel meer stroom op, en uiteindelijk dus een aantrekkelijkere kWh-prijs dan bij minder diep boren, zo voorzien de vier partners. "Bij een optimale situatie van 9 tot 10 kilometer diepte is de kostprijs van stroom 5 cent per kWh" , geeft Gankema als voorbeeld.</t>
    </r>
    <r>
      <rPr>
        <sz val="10"/>
        <color theme="1"/>
        <rFont val="Arial"/>
        <family val="2"/>
      </rPr>
      <t xml:space="preserve"> De partners gaan er dan ook vanuit dat ultradiepe geothermie kan concurreren met steenkoolcentrales.</t>
    </r>
  </si>
  <si>
    <r>
      <rPr>
        <b/>
        <sz val="10"/>
        <color rgb="FF000000"/>
        <rFont val="Arial"/>
        <family val="2"/>
      </rPr>
      <t>Twee groepen, waarvan de deelnemers elkaar deels overlappen, hebben zich afgelopen jaar gestort op de vraag of het zin heeft om in Nederland ultradiepe geothermie (ook wel EGS, </t>
    </r>
    <r>
      <rPr>
        <b/>
        <i/>
        <sz val="10"/>
        <color rgb="FF000000"/>
        <rFont val="Arial"/>
        <family val="2"/>
      </rPr>
      <t>enhanced geothermal systems</t>
    </r>
    <r>
      <rPr>
        <b/>
        <sz val="10"/>
        <color rgb="FF000000"/>
        <rFont val="Arial"/>
        <family val="2"/>
      </rPr>
      <t> genaamd) toe te passen.</t>
    </r>
    <r>
      <rPr>
        <sz val="10"/>
        <color rgb="FF000000"/>
        <rFont val="Arial"/>
        <family val="2"/>
      </rPr>
      <t xml:space="preserve"> Feitelijk zijn er vier vormen van geothermie-toepassing: het gebruik van bodemwisselaars, werken met warmte- en koudeopslag, 'conventionele' geothermie en dus ultradiepe geothermie. Conventionele geothermie is een vorm die momenteel populair is bij met name tuinders, en zich richt op de winning van warmte uit ondergrondse waterlagen (aquifers) van zo'n twee tot vier kilometer diepte. Daar zijn temperaturen van zo'n 80 tot 150°C te winnen.</t>
    </r>
  </si>
  <si>
    <r>
      <rPr>
        <b/>
        <sz val="10"/>
        <color rgb="FF000000"/>
        <rFont val="Arial"/>
        <family val="2"/>
      </rPr>
      <t>Maar ultradiepe geothermie gaat uit van veel diepere boringen, vanaf zo'n 4 kilometer diepte tot mogelijk 10 kilometer diepte. Hoe dieper er wordt geboord, hoe hoger de temperaturen zijn in het binnenste van de aarde; dat is wat ultradiep boren ondanks de hoge kosten die het met zich meebrengt potentieel interessant maakt. Op dergelijke dieptes is er geen sprake van warme waterhoudende lagen, maar wel van warm, poreus gesteente dat via leidingen gevuld kan worden met koude vloeistof, dat na opwarming via die warme steenlagen kan worden opgepompt.</t>
    </r>
    <r>
      <rPr>
        <sz val="10"/>
        <color rgb="FF000000"/>
        <rFont val="Arial"/>
        <family val="2"/>
      </rPr>
      <t xml:space="preserve"> </t>
    </r>
    <r>
      <rPr>
        <b/>
        <sz val="10"/>
        <color rgb="FF000000"/>
        <rFont val="Arial"/>
        <family val="2"/>
      </rPr>
      <t>De daaruit gewonnen hoogwaardige warmte, met temperaturen van 150 tot 300°C</t>
    </r>
    <r>
      <rPr>
        <sz val="10"/>
        <color rgb="FF000000"/>
        <rFont val="Arial"/>
        <family val="2"/>
      </rPr>
      <t>, kan voor verschillende toepassingen worden ingezet: toelevering aan industrie, voor stadswarmtenetten en voor elektriciteitsproductie.</t>
    </r>
  </si>
  <si>
    <r>
      <t xml:space="preserve">Veel aandacht voor deze in Nederland nog onontgonnen energiewinningsvorm dus. Volgens senior adviseur Mark Gankema van IF Technology begint er achter de schermen het nodige te spelen op dit gebied. </t>
    </r>
    <r>
      <rPr>
        <b/>
        <sz val="10"/>
        <color theme="1"/>
        <rFont val="Arial"/>
        <family val="2"/>
      </rPr>
      <t xml:space="preserve">Zo heeft zijn bedrijf in opdracht van de gemeente Hoogeveen onderzoek gedaan naar de mogelijkheid om daar in kolenkalklagen tot 7.000 meter diepte warmte met een temperatuur van 270°C te winnen. Daar zou een elektrische centrale van bijna 12 MW op te draaien zijn, een mogelijkheid die Hoogeveen overweegt voor een eigen lokaal energiebedrijf. </t>
    </r>
    <r>
      <rPr>
        <sz val="10"/>
        <color theme="1"/>
        <rFont val="Arial"/>
        <family val="2"/>
      </rPr>
      <t>Volgens Gankema heeft inmiddels ook de papierindustrie bij IF aangeklopt omdat deze interesse heeft. Volgens hem is het niet zo gek dat de Nederlandse interesse in ultradiepe geothermie groeiende is.</t>
    </r>
  </si>
  <si>
    <r>
      <rPr>
        <b/>
        <sz val="10"/>
        <color theme="1"/>
        <rFont val="Arial"/>
        <family val="2"/>
      </rPr>
      <t>19 mei 2010</t>
    </r>
    <r>
      <rPr>
        <sz val="10"/>
        <color theme="1"/>
        <rFont val="Arial"/>
        <family val="2"/>
      </rPr>
      <t xml:space="preserve">
ARNHEM (Energeia) - Ultradiepe geothermie zou over vier decennia tot zo'n beetje de helft van de Nederlandse stroomvraag kunnen dekken. Dat verwachten energieconsultant Grontmij, investeringsmaatschappij Bright Capital Partners en de adviesbureaus IF Technology en Well Engineering Partners. Zij hebben deze week een samenwerkingsovereenkomst ondertekend om het potentieel van deze vorm van stroomopwek te onderzoeken.
Ultradiepe geothermie is het winnen van warmte in aardlagen op dieptes van 6 tot 10 kilometer. In Nederland wordt er vooralsnog alleen tot 3.000 meter diepte gezocht en uitsluitend voor het produceren van warmte, zo schetst senior adviseur Mark Gankema van IF Technology. De vier partners verwachten echter dat het zeer de moeite waard kan zijn om veel dieper te boren en dan warmte te winnen specifiek voor de productie van stroom. In het buitenland gebeurt dat volgens Gankema al tot een diepte van 5 kilometer, maar de vier geloven dat het zinvol kan worden om dus nog dieper te gaan.
"</t>
    </r>
    <r>
      <rPr>
        <b/>
        <sz val="10"/>
        <color theme="1"/>
        <rFont val="Arial"/>
        <family val="2"/>
      </rPr>
      <t>Bij een diepte van 5.000 meter is de temperatuur zo'n 200°C. Dan heb je een omzettingsefficiëntie van 10 tot 15%. Van de warmte die je bovenhaalt, kun je dus 10 tot 15% omzetten in stroom", legt Gankema uit. De rest van de warmte gaat namelijk verloren of is niet van hoogwaardige kwaliteit. Maar hoe dieper je boort, hoe warmer het wordt. Volgens Gankema loopt de temperatuur onder Nederland op tot zo'n 250 tot 350°C op dieptes tussen de 6 en 10 kilometer. En bij die temperaturen stijgt de omzettingsefficiëntie, aldus Gankema: "Dan heb je het over 20 tot 25% van de warmte die je kunt omzetten in elektriciteit."</t>
    </r>
    <r>
      <rPr>
        <sz val="10"/>
        <color theme="1"/>
        <rFont val="Arial"/>
        <family val="2"/>
      </rPr>
      <t xml:space="preserve"> 
</t>
    </r>
  </si>
  <si>
    <t>University Utrecht and IF Technology_Towards a best practice methodological appraisal system for deep geothermal energy systems in aquifers</t>
  </si>
  <si>
    <r>
      <rPr>
        <b/>
        <sz val="10"/>
        <color theme="1"/>
        <rFont val="Arial"/>
        <family val="2"/>
      </rPr>
      <t>Situatie in Nederland</t>
    </r>
    <r>
      <rPr>
        <sz val="10"/>
        <color theme="1"/>
        <rFont val="Arial"/>
        <family val="2"/>
      </rPr>
      <t xml:space="preserve">
</t>
    </r>
    <r>
      <rPr>
        <b/>
        <sz val="10"/>
        <color theme="1"/>
        <rFont val="Arial"/>
        <family val="2"/>
      </rPr>
      <t>In Nederland is in recente jaren een relatief snelle ontwikkeling van diepe geothermie geweest.</t>
    </r>
    <r>
      <rPr>
        <sz val="10"/>
        <color theme="1"/>
        <rFont val="Arial"/>
        <family val="2"/>
      </rPr>
      <t xml:space="preserve"> In 2007 is in Heerlen het Mijnwaterproject gerealiseerd (5 boringen met grootste diepte op 700 meter). Dit project is in wezen een tussenvorm van Warmte-Koude Opslag (WKO) en diepe geothermie. In 2008 is het eerste 'direct use' doublet voor een tuinbouwkas geboord (1600 meter, Bleiswijk). In 2009 is het tweede tuinbouwproject geboord (1800 meter, Lansingerland). In 2010 is de bron gereed gekomen van het eerste stadsverwarmingsproject (Aardwarmte Den Haag, 2300 meter) en er is een bron geboord in Pijnacker, die zowel aan een kas warmte levert als aan enige gebouwen (1900 meter, wijkgebouw, zwembad). In 2011 is een tweede doublet in Pijnacker (glastuinbouw, 2300 meter) geboord en is een boring gezet in IJsselmuiden (circa 1900 meter). Bij de laatste drie bronnen zijn in het water ook geringe hoeveelheden aardgas en/of olie aangetroffen. Nieuwe bronnen in Nederland zullen met deze 'bijvangsten' van koolwaterstof rekening houden qua ontwerp en veiligheidsvoorzieningen. Aan het eind van het jaar 2011 is gestart met twee nieuwe boringen voor de glastuinbouw (Grubbenvorst en Honselersdijk). Het Platform Geothermie verzamelt en publiceert informatie over deze projecten.</t>
    </r>
    <r>
      <rPr>
        <b/>
        <sz val="10"/>
        <color theme="1"/>
        <rFont val="Arial"/>
        <family val="2"/>
      </rPr>
      <t xml:space="preserve"> Er zijn veel plannen voor realisering van aardwarmte projecten in de glastuinbouw. Nederland beschikt over veel laagenthalpievindplaatsen, waarbij de temperatuur onder het oosten van Friesland relatief hoog is, zo'n 95 graden Celsius. </t>
    </r>
    <r>
      <rPr>
        <sz val="10"/>
        <color theme="1"/>
        <rFont val="Arial"/>
        <family val="2"/>
      </rPr>
      <t xml:space="preserve">Verder vinden we een warme ondergrond in het Noorden van Groningen, de westelijke Waddenzee, Zuidoost-Drenthe, de Achterhoek, de Veluwe, Voorne-Putten en Noord-Limburg. Maar de meeste vergunningaanvragen voor nieuwe boringen zijn gericht op Zuid-Holland, waar een hoge warmtevraag is. </t>
    </r>
    <r>
      <rPr>
        <sz val="12"/>
        <color rgb="FFFF0000"/>
        <rFont val="Arial"/>
        <family val="2"/>
      </rPr>
      <t>De opwekking van elektriciteit is nog in de fase van onderzoek.</t>
    </r>
    <r>
      <rPr>
        <sz val="10"/>
        <color theme="1"/>
        <rFont val="Arial"/>
        <family val="2"/>
      </rPr>
      <t xml:space="preserve">
</t>
    </r>
    <r>
      <rPr>
        <b/>
        <sz val="10"/>
        <color theme="1"/>
        <rFont val="Arial"/>
        <family val="2"/>
      </rPr>
      <t>In april 2011 heeft het ministerie van Economische Zaken, Landbouw en Innovatie het Actieplan Aardwarmte gepubliceerd met haar visie op diepe geothermie.</t>
    </r>
    <r>
      <rPr>
        <sz val="10"/>
        <color theme="1"/>
        <rFont val="Arial"/>
        <family val="2"/>
      </rPr>
      <t xml:space="preserve"> Vanaf 2012 zal voor duurzame - met geothermie geproduceerde - warmte een feed-in vergoeding verstrekt worden (bijdrage van naar verwachting circa 5,4 euro per GigaJoule).</t>
    </r>
  </si>
  <si>
    <r>
      <rPr>
        <b/>
        <sz val="10"/>
        <color theme="1"/>
        <rFont val="Arial"/>
        <family val="2"/>
      </rPr>
      <t>Voor elektriciteitsopwekking met geothermie in Nederland moet de temperatuur op maaiveldniveau ongeveer 100 ºC bedragen</t>
    </r>
    <r>
      <rPr>
        <sz val="10"/>
        <color theme="1"/>
        <rFont val="Arial"/>
        <family val="2"/>
      </rPr>
      <t>. Bij een gemiddelde geothermische gradiënt in Nederland van 30 ºC/km moet daarom water onttrokken worden uit een laag op meer dan 3.000 meter diepte.
Er zijn verschillende technieken om elektriciteit op te wekken van een geothermische bron. Het merendeel van het opgesteld vermogen van geothermische centrales maakt gebruik van de conventionele stoomcyclus met single flash. Maar als men het aantal
gerealiseerde eenheden beschouwd, dan is de meest gebruikte techniek de binaire cyclus (zie figuur 1).</t>
    </r>
  </si>
  <si>
    <r>
      <rPr>
        <b/>
        <sz val="10"/>
        <color theme="1"/>
        <rFont val="Arial"/>
        <family val="2"/>
      </rPr>
      <t>Een voordeel van dit systeem is, dat er bij hoge temperaturen boven 200°C relatief hoge rendementen te behalen zijn. Echter bij temperaturen rond de 180-200°C is er relatief veel debiet nodig om eenzelfde rendement als een ORC te behalen.</t>
    </r>
    <r>
      <rPr>
        <sz val="10"/>
        <color theme="1"/>
        <rFont val="Arial"/>
        <family val="2"/>
      </rPr>
      <t xml:space="preserve"> Een nadeel van de flash steam is dat niet-oververhitte stoom direct door de turbine wordt geleid. Bij het expanderen hiervan zal een deel van de stoom al in de turbine condenseren. Hierdoor kan door de ontstane waterdruppeltjes cavitatie bij de laatste loop en schoeperij
van de turbine ontstaan. Dit is schadelijk voor het materiaal en verhoogt de kosten voor onderhoud en vervanging aanzienlijk. Een ander nadeel van een dergelijk systeem is de neerslag van mineralen uit het geothermisch water. Het water is in de ondergrond in evenwicht met het gesteente waardoor verschillende mineralen in het water opgelost zijn.
Als het water dan geflashed wordt, in de centrale of in de put kan een groot deel van de mineralen neerslaan waardoor de put of een deel van de centrale verstopt raakt. De samenstelling van het water hangt sterk af van de locatie en kan pas met zekerheid vastgesteld worden als er een watersample is. Het voordeel van het laten flashen in de put Onderzoek is nodig naar de chemische samenstelling van de geothermische bron, alvorens voor deze techniek te kiezen.</t>
    </r>
  </si>
  <si>
    <t>Boorkosten</t>
  </si>
  <si>
    <t>Temperature aquifer</t>
  </si>
  <si>
    <t>Celcius</t>
  </si>
  <si>
    <t>uren/jaar</t>
  </si>
  <si>
    <r>
      <rPr>
        <b/>
        <sz val="10"/>
        <color theme="1"/>
        <rFont val="Arial"/>
        <family val="2"/>
      </rPr>
      <t>Voor 7.5 km case is gerekend met een Single Flash Steam installatie en een ORC.</t>
    </r>
    <r>
      <rPr>
        <sz val="10"/>
        <color theme="1"/>
        <rFont val="Arial"/>
        <family val="2"/>
      </rPr>
      <t xml:space="preserve"> Zoals eerder is aangegeven is een Single Flash bij een aanlevertemperatuur van 230°C een logische techniek. Voordeel van het benutten van deze diepte en deze techniek is dat er
alleen een kleine bovengrondse pomp in het geothermische circuit nodig is. Na de Single Flash Steam plant wordt nog een ORC ingezet om meer elektriciteit op te wekken en het geothermische water verder terug te koelen voor het weer geïnjecteerd wordt.</t>
    </r>
  </si>
  <si>
    <t>debiet</t>
  </si>
  <si>
    <t>m3/h</t>
  </si>
  <si>
    <t>Verzekering boren</t>
  </si>
  <si>
    <t>ORC (2x)</t>
  </si>
  <si>
    <t>Drilling cost</t>
  </si>
  <si>
    <t>Insurance drilling</t>
  </si>
  <si>
    <t>Flash</t>
  </si>
  <si>
    <t>Cooling</t>
  </si>
  <si>
    <t>m</t>
  </si>
  <si>
    <t>Case 4</t>
  </si>
  <si>
    <t>Case 5</t>
  </si>
  <si>
    <t>degrees Celcius</t>
  </si>
  <si>
    <t>Efficiency</t>
  </si>
  <si>
    <t>Temperatuur</t>
  </si>
  <si>
    <t>O&amp;M ondergronds systeem</t>
  </si>
  <si>
    <t>O&amp;M Centrale</t>
  </si>
  <si>
    <t>O&amp;M Koelmachine</t>
  </si>
  <si>
    <t>No, lack data. But useful description projects EGS Netherlands.</t>
  </si>
  <si>
    <t>Well / Stimulation</t>
  </si>
  <si>
    <t>Assumed to be 7, as standard in the ETM</t>
  </si>
  <si>
    <t>Assumed to be 100%, as standard in the ETM</t>
  </si>
  <si>
    <t>Investment</t>
  </si>
  <si>
    <t>graden celcius</t>
  </si>
  <si>
    <t>meter</t>
  </si>
  <si>
    <t>IF Technology_2011</t>
  </si>
  <si>
    <t>KEMA _2012</t>
  </si>
  <si>
    <t>?</t>
  </si>
  <si>
    <r>
      <t>·</t>
    </r>
    <r>
      <rPr>
        <sz val="7"/>
        <color indexed="8"/>
        <rFont val="Times New Roman"/>
        <family val="1"/>
        <charset val="2"/>
      </rPr>
      <t xml:space="preserve">         </t>
    </r>
    <r>
      <rPr>
        <sz val="10"/>
        <color indexed="8"/>
        <rFont val="Arial"/>
        <family val="2"/>
      </rPr>
      <t>None</t>
    </r>
  </si>
  <si>
    <t>Number extracted from MIT_2006, no other data found.</t>
  </si>
  <si>
    <t>No, but contains information construction time.</t>
  </si>
  <si>
    <t>Drilling costs</t>
  </si>
  <si>
    <t>Owner costs</t>
  </si>
  <si>
    <t>Financial specifications</t>
  </si>
  <si>
    <t>Stimulation</t>
  </si>
  <si>
    <t>Powerplant</t>
  </si>
  <si>
    <t xml:space="preserve">See comment in this cell for more elaborate argumentation. </t>
  </si>
  <si>
    <t>Calculation from equivalent full load hours.</t>
  </si>
  <si>
    <t>Assumed to be 10%, as standard WACC in the ETM for big power plants</t>
  </si>
  <si>
    <t>No variable costs found.</t>
  </si>
  <si>
    <t>Geothermal EGS</t>
  </si>
  <si>
    <t>EURO/Mwe</t>
  </si>
  <si>
    <t>Powerplant costs</t>
  </si>
  <si>
    <t>Assumed to be 30 years, supported by report IF Technology.</t>
  </si>
  <si>
    <t>n/a</t>
  </si>
  <si>
    <t>IEA_2011_Technology Roadmap - Geothermal heat and power</t>
  </si>
  <si>
    <t>New and innovative techniques for exploration, stimulation and exploitation are needed to make EGS technology commercially viable. The key technical and economic challenge for EGS is to achieve efficient and reliable stimulation of multiple reservoirs. This will require well distributed heat-exchange surfaces that are large enough to attain the volumes needed for longterm production, with low flow impedance, limited short-circuiting fractures and manageable water loss. One prerequisite for dissemination of EGS
technology is proof that the underground heat exchanger can be successfully engineered under all possible site conditions.</t>
  </si>
  <si>
    <t>* reviewing regulations, e.g. procedures to mitigate induced seismicity as included in mining laws;</t>
  </si>
  <si>
    <t>* assessing natural seismic hazard potential by studying earthquake history, geological and tectonic</t>
  </si>
  <si>
    <t xml:space="preserve">   setting, and earthquake statistics;</t>
  </si>
  <si>
    <t>* assessing induced seismicity potential and preparing a mitigation plan;</t>
  </si>
  <si>
    <t>* establishing continued dialogue with local authorities and local stakeholders;</t>
  </si>
  <si>
    <t>* establishing a seismic monitoring network and implementing a procedure for evaluating damage.</t>
  </si>
  <si>
    <t>A protocol for EGS development that was developed by the IEA Geothermal Implementing Agreement stresses the importance of:</t>
  </si>
  <si>
    <t>Box 10: Protocol for EGS development</t>
  </si>
  <si>
    <t>Electricity production</t>
  </si>
  <si>
    <t>Most conventional power plants use steam to generate electricity. Whereas fossil-fuel plants burn coal, oil or gas to boil water, many existing geothermal power plants use steam produced by “flashing” (i.e. reducing the pressure of) the geothermal fluid produced from the reservoir. Geothermal power plants today can use water in the vapour phase, a combination of vapour and liquid phases, or liquid phase only. The choice of plant depends on the depth of the reservoir, and the temperature, pressure and nature of the entire geothermal resource. The three main types of plant are flash steam, dry steam and binary plants. All forms of current accepted geothermal development use re-injection as a means of sustainable resource exploitation.</t>
  </si>
  <si>
    <t>Flash steam plants</t>
  </si>
  <si>
    <t>The most commonly found geothermal resources contain reservoir fluids with a mixture of hot liquid (water) and vapour (mostly steam). Flash steam plants, making up about two-thirds of geothermal installed capacity today, are used where waterdominated
reservoirs have temperatures above 180°C. In these high-temperature reservoirs, the liquid water component boils, or “flashes,” as pressure drops. Separated steam is piped to a turbine to generate electricity and the remaining hot water may be flashed again twice (double flash plant) or three times (triple flash) at progressively lower pressures and temperatures, to obtain more steam. The cooled brine and the condensate are usually sent back down into the reservoir through injection wells. Combined-cycle flash steam plants use the heat from the separated geothermal brine in binary plants to produce additional power before re-injection.</t>
  </si>
  <si>
    <r>
      <rPr>
        <i/>
        <sz val="10"/>
        <color theme="1"/>
        <rFont val="Arial"/>
        <family val="2"/>
      </rPr>
      <t>Dry steam plants</t>
    </r>
    <r>
      <rPr>
        <sz val="10"/>
        <color theme="1"/>
        <rFont val="Arial"/>
        <family val="2"/>
      </rPr>
      <t xml:space="preserve">
Dry steam plants, which make up about a quarter of geothermal capacity today, directly utilise dry steam that is piped from production wells to the plant and then to the turbine. Control of steam flow to meet electricity demand fluctuations is easier than in flash steam plants, where continuous up-flow in the wells is required to avoid gravity collapse of the liquid phase. In dry steam plants, the condensate is usually re-injected into the reservoir or used for cooling.</t>
    </r>
  </si>
  <si>
    <t>Binary plants</t>
  </si>
  <si>
    <t>Electrical power generation units using binary cycles constitute the fastest-growing group of geothermal plants, as they are able to use low- to medium-temperature resources, which are more prevalent. Binary plants, using an organic Rankine cycle (ORC) or a Kalina cycle, typically operate with temperatures varying from as low as 73oC (at Chena Hot Springs, Alaska) to 180°C. In these plants, heat is recovered from the geothermal fluid using heat exchangers to vaporise an organic fluid with a low boiling point (e.g. butane or pentane in the ORC cycle and an ammonia-water mixture in the Kalina cycle), and drive a turbine. Although both cycles were developed in the mid-20th century, the ORC cycle has been the dominant technology used for low-temperature resources. The Kalina cycle can, under certain design conditions, operate at higher cycle efficiency than conventional ORC plants. The lower-temperature geothermal brine leaving the heat exchanger is re-injected back into the reservoir in a closed loop, thus promoting sustainable resource exploitation. Today, binary plants have an 11% share of the installed global generating capacity and a 44% share in terms of the number of plants (Bertani, 2010).</t>
  </si>
  <si>
    <t>Binary (ORC)</t>
  </si>
  <si>
    <t>Geothermal electricity development costs vary considerably as they depend on a wide range of conditions, including resource temperature and pressure, reservoir depth and permeability, fluid chemistry, location, drilling market, size of development, number and type of plants (dry steam, flash, binary or hybrid), and whether the project is a greenfield site or expansion of an existing plant. Development costs are also strongly affected by the prices of commodities such as oil, steel and cement. In 2008, the capital costs of a
greenfield geothermal electricity development ranged from USD 2 000/kWe to USD 4 000/kWe for flash plant developments and USD 2 400/kWe to USD 5 900/kWe for binary developments (IEA, 2010a). The highest investment costs for binary plants can be found in Europe in small binary developments (of a few MWe) used in conjunction with low- to medium-temperature resources. It is not yet possible to assess reliable investment data for EGS because it is still at the experimental stage. Investments costs for district heating range from USD 570/kWt to USD 1 570/kWt (IPCC, forthcoming). For use of geothermal heat in greenhouses, investment costs range from USD 500/kWt to USD 1 000/kWt (ibid.).</t>
  </si>
  <si>
    <t>Operation and maintenance (O&amp;M) costs in geothermal electricity plants are limited, as geothermal plants require no fuel. Typical O&amp;M costs depend on location and size of the facility, type and number of plants, and use of remote control; they range from USD 9/MWhe (large flash, binary in New Zealand) to USD 25/MWhe (small binary in USA), excluding well replacement drilling costs (IEA,2010). When make-up wells are considered to be part of O&amp;M costs, which is usual in the geothermal electric industry, O&amp;M costs are estimated at USD 19/MWhe to USD 24 /MWhe as a worldwide average (IPCC, forthcoming), although they can be as low as USD 10/MWhe to USD 14 /MWhe in New Zealand (Barnett and Quinlivan, 2009).</t>
  </si>
  <si>
    <t>Operation and maintenance costs</t>
  </si>
  <si>
    <t xml:space="preserve">Assumed to be 1,5, as standard in the ETM. </t>
  </si>
  <si>
    <r>
      <t>·</t>
    </r>
    <r>
      <rPr>
        <sz val="7"/>
        <color indexed="8"/>
        <rFont val="Times New Roman"/>
        <family val="1"/>
        <charset val="2"/>
      </rPr>
      <t xml:space="preserve">         </t>
    </r>
    <r>
      <rPr>
        <sz val="9"/>
        <color indexed="8"/>
        <rFont val="Arial"/>
        <family val="2"/>
      </rPr>
      <t>Investment costs</t>
    </r>
  </si>
  <si>
    <r>
      <t>·</t>
    </r>
    <r>
      <rPr>
        <sz val="7"/>
        <color indexed="8"/>
        <rFont val="Times New Roman"/>
        <family val="1"/>
        <charset val="2"/>
      </rPr>
      <t xml:space="preserve">         </t>
    </r>
    <r>
      <rPr>
        <sz val="9"/>
        <color indexed="8"/>
        <rFont val="Arial"/>
        <family val="2"/>
      </rPr>
      <t>Operational costs</t>
    </r>
  </si>
  <si>
    <r>
      <t>·</t>
    </r>
    <r>
      <rPr>
        <sz val="7"/>
        <color indexed="8"/>
        <rFont val="Times New Roman"/>
        <family val="1"/>
        <charset val="2"/>
      </rPr>
      <t xml:space="preserve">         </t>
    </r>
    <r>
      <rPr>
        <sz val="9"/>
        <color indexed="8"/>
        <rFont val="Arial"/>
        <family val="1"/>
        <charset val="2"/>
      </rPr>
      <t>Construction time</t>
    </r>
  </si>
  <si>
    <r>
      <t>·</t>
    </r>
    <r>
      <rPr>
        <sz val="7"/>
        <color indexed="8"/>
        <rFont val="Times New Roman"/>
        <family val="1"/>
        <charset val="2"/>
      </rPr>
      <t xml:space="preserve">         </t>
    </r>
    <r>
      <rPr>
        <sz val="9"/>
        <color indexed="8"/>
        <rFont val="Arial"/>
        <family val="1"/>
        <charset val="2"/>
      </rPr>
      <t>Full load hours</t>
    </r>
  </si>
  <si>
    <r>
      <t>·</t>
    </r>
    <r>
      <rPr>
        <sz val="7"/>
        <color indexed="8"/>
        <rFont val="Times New Roman"/>
        <family val="1"/>
        <charset val="2"/>
      </rPr>
      <t xml:space="preserve">         </t>
    </r>
    <r>
      <rPr>
        <sz val="9"/>
        <color indexed="8"/>
        <rFont val="Arial"/>
        <family val="1"/>
        <charset val="2"/>
      </rPr>
      <t xml:space="preserve">In this file you can find the research done on the generating costs of </t>
    </r>
    <r>
      <rPr>
        <b/>
        <sz val="9"/>
        <color indexed="8"/>
        <rFont val="Arial"/>
        <family val="1"/>
        <charset val="2"/>
      </rPr>
      <t>geothermal (EGS)</t>
    </r>
    <r>
      <rPr>
        <sz val="9"/>
        <color indexed="8"/>
        <rFont val="Arial"/>
        <family val="2"/>
      </rPr>
      <t>.</t>
    </r>
  </si>
  <si>
    <t>No, lack data but useful background information</t>
  </si>
  <si>
    <t>No, but useful background information</t>
  </si>
  <si>
    <t>VGB_201006_Economic viability analysis of geothermal power and heat production in Stuttgart</t>
  </si>
  <si>
    <r>
      <t xml:space="preserve">Currently there are four geothermal power plants in operation in Germany, i.e. in Neustadt-Glewe, Landau, Unterhaching and Bruchsal, respectively. Some more geothermal projects are being developed, primarily in the southern German Molasse Basin area. All projects have in common that they all rely on natural hydrothermal resources retained in natural aquifers. </t>
    </r>
    <r>
      <rPr>
        <b/>
        <sz val="10"/>
        <color theme="1"/>
        <rFont val="Arial"/>
        <family val="2"/>
      </rPr>
      <t xml:space="preserve">As far as Enhanced Geothermal Systems
(EGS) are concerned, the Soultz-sous-Forêts EGS Pilot Plant in France (Alsace) is the only realised EGS power plant worldwide for the time being. </t>
    </r>
    <r>
      <rPr>
        <sz val="10"/>
        <color theme="1"/>
        <rFont val="Arial"/>
        <family val="2"/>
      </rPr>
      <t>In Germany the application of geothermal energy in form of EGS is not yet relevant, despite great potential for national impact. The probable opportunities of an EGS project in terms of economical aspect, in particular in the Stuttgart area, will be described in the following.</t>
    </r>
  </si>
  <si>
    <t>If high-grade natural hot water-bearing aquifers are missing in deep sub-surfaces, artificial heat exchanger/reservoir through hydraulic
and chemical stimulations in deep underground can be an alternative to hydrothermal geothermal energy application. This technique was previously known as “hot dry rock process” and is currently referred to as “enhanced geothermal systems”, or “engineered geothermal systems” (EGS).</t>
  </si>
  <si>
    <t>There are essentially two methods available for electricity generation by means of EGS technology:</t>
  </si>
  <si>
    <t>− Open systems: the thermal water acts as the working fluid and can be used either as steam directly or with flash techniques</t>
  </si>
  <si>
    <t>− Closed systems: the heat energy of the thermal water is transferred to a working fluid through a heat exchanger. Typical examples of such systems are the ORC process and the Kalina cycle.</t>
  </si>
  <si>
    <t>Figure 1. EGS project Soultz-sous-Fôrets.</t>
  </si>
  <si>
    <t>The reservoir temperature comes to around  200 °C at this depth. Due to damage in the course of drilling extension, the temperature
of the lifted thermal water on the surface is around 164 °C, which is used to drive an ORC plant for power generation before it is re-injected into the underground with a return temperature of about 60 to 70 °C.</t>
  </si>
  <si>
    <t>EGEC_2009_Research agenda for geothermal energy</t>
  </si>
  <si>
    <t>No, too old. But contains list of possible EGS projects in EU.</t>
  </si>
  <si>
    <t>case 4</t>
  </si>
  <si>
    <t>case 5</t>
  </si>
  <si>
    <t>Aquifer depth set to 7000 meter, case of Hoogeveen.</t>
  </si>
  <si>
    <t>Temperature at aquifer set to 270 degrees celcius, case of Hoogeveen.</t>
  </si>
  <si>
    <t>Total generation costs calculation outcomes: Geothermal EGS</t>
  </si>
  <si>
    <t>generation is based on various technologies. In the USA, the levelized cost of geothermal power generation based on a double-flash geothermal power plant ranges between $68/MWh and $118/MWh with an average of $89/MWh (Sener et al, 2009). However, this literature source does not provide a view of future cost reductions.</t>
  </si>
  <si>
    <r>
      <t xml:space="preserve">Deep geothermal energy production in The Netherlands is in development (KEMA ; IF Technology_2012). In the last years research done on electricity generation with geothermal power plants in Europe and in the Netherlands has been focused at Enhanced Geothermal Systems (EGS), also called </t>
    </r>
    <r>
      <rPr>
        <i/>
        <sz val="9"/>
        <rFont val="Arial"/>
        <family val="2"/>
      </rPr>
      <t>ultra-diepe geothermie</t>
    </r>
    <r>
      <rPr>
        <sz val="9"/>
        <rFont val="Arial"/>
        <family val="2"/>
      </rPr>
      <t xml:space="preserve"> (EGEC_2011 ; NOPG_2011). Researchstudies are being performed for several locations (Renkum and Hoogeveen). Goal is to assess potential of deeper geological formations (&gt;4 km,  &gt;150˚C ) for steam/ electricity production (KEMA ; IF Technology_2012). Further research from KEMA, IF Technology and Ecofys informs that EGS projects in the Netherlands are possible, however additional research is required. There remain  problems concerning seismicity, public acceptance of fraccing and the lack of #D surveys for monitoring purposes. </t>
    </r>
    <r>
      <rPr>
        <b/>
        <sz val="9"/>
        <rFont val="Arial"/>
        <family val="2"/>
      </rPr>
      <t>Costs and technical parameters are therefore estimates and are not based on empirical data but represent research estimates for the Hoogeveen case. The Hoogeveen case is selected because most research on EGS in the Netherlands has been done on this case and is publicly available.</t>
    </r>
  </si>
  <si>
    <t>Powerplant is constructed on undeveloped (e.g. greenfield) land.</t>
  </si>
  <si>
    <t>G Diephuis_20120226_memo quintel</t>
  </si>
  <si>
    <t>2011_ECN_KEMA_EM</t>
  </si>
  <si>
    <t>2011_AgNL_EF_IF_TNO_ET</t>
  </si>
  <si>
    <t>2011_NOPG_ET_1</t>
  </si>
  <si>
    <t>2012_IF_CS</t>
  </si>
</sst>
</file>

<file path=xl/styles.xml><?xml version="1.0" encoding="utf-8"?>
<styleSheet xmlns="http://schemas.openxmlformats.org/spreadsheetml/2006/main">
  <numFmts count="10">
    <numFmt numFmtId="164" formatCode="0.0"/>
    <numFmt numFmtId="165" formatCode="[$-413]d\ mmmm\ yyyy;@"/>
    <numFmt numFmtId="166" formatCode="_-&quot;€&quot;\ * #,##0.00_-;_-&quot;€&quot;\ * #,##0.00\-;_-&quot;€&quot;\ * &quot;-&quot;??_-;_-@_-"/>
    <numFmt numFmtId="167" formatCode="0.0%"/>
    <numFmt numFmtId="168" formatCode="[$-409]mmmm\ d\,\ yyyy;@"/>
    <numFmt numFmtId="169" formatCode="m/d/yyyy;@"/>
    <numFmt numFmtId="170" formatCode="_-* #,##0.00_-;\-* #,##0.00_-;_-* &quot;-&quot;??_-;_-@_-"/>
    <numFmt numFmtId="171" formatCode="#,##0.0"/>
    <numFmt numFmtId="172" formatCode="_-* #,##0.00_-;_-* #,##0.00\-;_-* &quot;-&quot;??_-;_-@_-"/>
    <numFmt numFmtId="173" formatCode="#,##0_ ;\-#,##0\ "/>
  </numFmts>
  <fonts count="124">
    <font>
      <sz val="12"/>
      <color theme="1"/>
      <name val="Lettertype hoofdteks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Lettertype hoofdtekst"/>
      <family val="2"/>
    </font>
    <font>
      <sz val="12"/>
      <color theme="1"/>
      <name val="Arial"/>
      <family val="2"/>
    </font>
    <font>
      <sz val="11"/>
      <color indexed="8"/>
      <name val="Calibri"/>
      <family val="2"/>
    </font>
    <font>
      <b/>
      <sz val="11"/>
      <color theme="1"/>
      <name val="Calibri"/>
      <family val="2"/>
      <scheme val="minor"/>
    </font>
    <font>
      <sz val="11"/>
      <name val="Calibri"/>
      <family val="2"/>
      <scheme val="minor"/>
    </font>
    <font>
      <sz val="10"/>
      <name val="Arial"/>
      <family val="2"/>
    </font>
    <font>
      <b/>
      <sz val="10"/>
      <name val="Arial"/>
      <family val="2"/>
    </font>
    <font>
      <sz val="10"/>
      <color theme="1"/>
      <name val="Arial"/>
      <family val="2"/>
    </font>
    <font>
      <u/>
      <sz val="12"/>
      <color theme="10"/>
      <name val="Lettertype hoofdtekst"/>
      <family val="2"/>
    </font>
    <font>
      <u/>
      <sz val="12"/>
      <color theme="11"/>
      <name val="Lettertype hoofdtekst"/>
      <family val="2"/>
    </font>
    <font>
      <sz val="1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0006"/>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sz val="8"/>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sz val="10"/>
      <color theme="0"/>
      <name val="Arial"/>
      <family val="2"/>
    </font>
    <font>
      <sz val="12"/>
      <color theme="0"/>
      <name val="Lettertype hoofdtekst"/>
      <family val="2"/>
    </font>
    <font>
      <sz val="8"/>
      <color theme="1"/>
      <name val="Arial"/>
      <family val="2"/>
    </font>
    <font>
      <b/>
      <sz val="10"/>
      <color theme="0"/>
      <name val="Arial"/>
      <family val="2"/>
    </font>
    <font>
      <b/>
      <sz val="10"/>
      <color indexed="9"/>
      <name val="Arial"/>
      <family val="2"/>
    </font>
    <font>
      <b/>
      <sz val="10"/>
      <color theme="1"/>
      <name val="Arial"/>
      <family val="2"/>
    </font>
    <font>
      <sz val="9"/>
      <color indexed="81"/>
      <name val="Tahoma"/>
      <family val="2"/>
    </font>
    <font>
      <b/>
      <sz val="9"/>
      <color indexed="81"/>
      <name val="Tahoma"/>
      <family val="2"/>
    </font>
    <font>
      <u/>
      <sz val="10"/>
      <color indexed="12"/>
      <name val="Arial"/>
      <family val="2"/>
    </font>
    <font>
      <sz val="10"/>
      <color theme="1"/>
      <name val="Lettertype hoofdtekst"/>
      <family val="2"/>
    </font>
    <font>
      <b/>
      <sz val="8"/>
      <color indexed="8"/>
      <name val="Arial"/>
      <family val="2"/>
    </font>
    <font>
      <sz val="8"/>
      <color indexed="8"/>
      <name val="Arial"/>
      <family val="2"/>
    </font>
    <font>
      <b/>
      <sz val="9"/>
      <color indexed="8"/>
      <name val="Tahoma"/>
      <family val="2"/>
    </font>
    <font>
      <sz val="9"/>
      <color indexed="8"/>
      <name val="Tahoma"/>
      <family val="2"/>
    </font>
    <font>
      <b/>
      <sz val="9"/>
      <color indexed="8"/>
      <name val="Lettertype hoofdtekst"/>
      <family val="2"/>
    </font>
    <font>
      <sz val="10"/>
      <color indexed="8"/>
      <name val="Arial"/>
      <family val="2"/>
    </font>
    <font>
      <sz val="12"/>
      <color indexed="8"/>
      <name val="Arial"/>
      <family val="2"/>
    </font>
    <font>
      <b/>
      <sz val="15"/>
      <color indexed="8"/>
      <name val="Arial"/>
      <family val="2"/>
    </font>
    <font>
      <sz val="8"/>
      <color indexed="9"/>
      <name val="Arial"/>
      <family val="2"/>
    </font>
    <font>
      <b/>
      <sz val="8"/>
      <color indexed="9"/>
      <name val="Arial"/>
      <family val="2"/>
    </font>
    <font>
      <sz val="12"/>
      <color indexed="9"/>
      <name val="Arial"/>
      <family val="2"/>
    </font>
    <font>
      <sz val="9"/>
      <name val="Arial"/>
      <family val="2"/>
    </font>
    <font>
      <sz val="8"/>
      <color indexed="30"/>
      <name val="Arial"/>
      <family val="2"/>
    </font>
    <font>
      <b/>
      <sz val="12"/>
      <color indexed="8"/>
      <name val="Arial"/>
      <family val="2"/>
    </font>
    <font>
      <sz val="9"/>
      <color indexed="8"/>
      <name val="Arial"/>
      <family val="2"/>
    </font>
    <font>
      <b/>
      <sz val="9"/>
      <name val="Arial"/>
      <family val="2"/>
    </font>
    <font>
      <b/>
      <sz val="8"/>
      <color indexed="30"/>
      <name val="Arial"/>
      <family val="2"/>
    </font>
    <font>
      <sz val="8"/>
      <color rgb="FF0070C0"/>
      <name val="Arial"/>
      <family val="2"/>
    </font>
    <font>
      <b/>
      <sz val="9"/>
      <color indexed="9"/>
      <name val="Arial"/>
      <family val="2"/>
    </font>
    <font>
      <b/>
      <sz val="12"/>
      <color theme="1"/>
      <name val="Arial"/>
      <family val="2"/>
    </font>
    <font>
      <sz val="12"/>
      <color theme="1"/>
      <name val="Calibri"/>
      <family val="2"/>
      <scheme val="minor"/>
    </font>
    <font>
      <sz val="8"/>
      <color rgb="FFFF0000"/>
      <name val="Arial"/>
      <family val="2"/>
    </font>
    <font>
      <b/>
      <sz val="12"/>
      <color theme="0"/>
      <name val="Arial"/>
      <family val="2"/>
    </font>
    <font>
      <sz val="9"/>
      <color rgb="FF0070C0"/>
      <name val="Arial"/>
      <family val="2"/>
    </font>
    <font>
      <sz val="9"/>
      <color theme="1"/>
      <name val="Arial"/>
      <family val="2"/>
    </font>
    <font>
      <sz val="8"/>
      <color theme="0"/>
      <name val="Arial"/>
      <family val="2"/>
    </font>
    <font>
      <b/>
      <sz val="8"/>
      <color rgb="FF0070C0"/>
      <name val="Arial"/>
      <family val="2"/>
    </font>
    <font>
      <b/>
      <sz val="9"/>
      <color theme="1"/>
      <name val="Arial"/>
      <family val="2"/>
    </font>
    <font>
      <sz val="9"/>
      <color rgb="FFFF0000"/>
      <name val="Arial"/>
      <family val="2"/>
    </font>
    <font>
      <sz val="12"/>
      <color indexed="8"/>
      <name val="Lettertype hoofdtekst"/>
      <family val="2"/>
    </font>
    <font>
      <b/>
      <sz val="9"/>
      <color indexed="8"/>
      <name val="Arial"/>
      <family val="2"/>
    </font>
    <font>
      <sz val="9"/>
      <color indexed="8"/>
      <name val="Symbol"/>
      <family val="1"/>
      <charset val="2"/>
    </font>
    <font>
      <sz val="7"/>
      <color indexed="8"/>
      <name val="Times New Roman"/>
      <family val="1"/>
      <charset val="2"/>
    </font>
    <font>
      <sz val="9"/>
      <color indexed="8"/>
      <name val="Arial"/>
      <family val="1"/>
      <charset val="2"/>
    </font>
    <font>
      <i/>
      <sz val="9"/>
      <color indexed="8"/>
      <name val="Arial"/>
      <family val="2"/>
    </font>
    <font>
      <i/>
      <sz val="12"/>
      <color indexed="8"/>
      <name val="Lettertype hoofdtekst"/>
      <family val="2"/>
    </font>
    <font>
      <b/>
      <sz val="9"/>
      <color indexed="8"/>
      <name val="Arial"/>
      <family val="1"/>
      <charset val="2"/>
    </font>
    <font>
      <i/>
      <sz val="9"/>
      <color indexed="8"/>
      <name val="Wingdings"/>
      <family val="2"/>
    </font>
    <font>
      <i/>
      <sz val="9"/>
      <color indexed="8"/>
      <name val="Arial"/>
      <family val="1"/>
      <charset val="2"/>
    </font>
    <font>
      <sz val="10"/>
      <color indexed="8"/>
      <name val="Arial"/>
      <family val="1"/>
      <charset val="2"/>
    </font>
    <font>
      <b/>
      <sz val="10"/>
      <color theme="1"/>
      <name val="Calibri"/>
      <family val="2"/>
    </font>
    <font>
      <b/>
      <sz val="7"/>
      <color theme="1"/>
      <name val="Times New Roman"/>
      <family val="1"/>
    </font>
    <font>
      <i/>
      <sz val="10"/>
      <color theme="1"/>
      <name val="Arial"/>
      <family val="2"/>
    </font>
    <font>
      <sz val="10"/>
      <color rgb="FF000000"/>
      <name val="Arial"/>
      <family val="2"/>
    </font>
    <font>
      <b/>
      <sz val="10"/>
      <color rgb="FF000000"/>
      <name val="Arial"/>
      <family val="2"/>
    </font>
    <font>
      <b/>
      <u/>
      <sz val="10"/>
      <color theme="1"/>
      <name val="Arial"/>
      <family val="2"/>
    </font>
    <font>
      <b/>
      <u/>
      <sz val="10"/>
      <color rgb="FF000000"/>
      <name val="Arial"/>
      <family val="2"/>
    </font>
    <font>
      <i/>
      <sz val="10"/>
      <color rgb="FF000000"/>
      <name val="Arial"/>
      <family val="2"/>
    </font>
    <font>
      <b/>
      <i/>
      <sz val="9"/>
      <color indexed="81"/>
      <name val="Tahoma"/>
      <family val="2"/>
    </font>
    <font>
      <sz val="12"/>
      <color rgb="FFFF0000"/>
      <name val="Arial"/>
      <family val="2"/>
    </font>
    <font>
      <b/>
      <i/>
      <sz val="10"/>
      <color theme="1"/>
      <name val="Arial"/>
      <family val="2"/>
    </font>
    <font>
      <b/>
      <i/>
      <sz val="10"/>
      <color rgb="FF000000"/>
      <name val="Arial"/>
      <family val="2"/>
    </font>
    <font>
      <sz val="9"/>
      <color indexed="8"/>
      <name val="Lettertype hoofdtekst"/>
    </font>
    <font>
      <i/>
      <sz val="9"/>
      <name val="Arial"/>
      <family val="2"/>
    </font>
    <font>
      <sz val="8"/>
      <color rgb="FFC00000"/>
      <name val="Arial"/>
      <family val="2"/>
    </font>
    <font>
      <i/>
      <sz val="9"/>
      <color indexed="81"/>
      <name val="Tahoma"/>
      <family val="2"/>
    </font>
  </fonts>
  <fills count="74">
    <fill>
      <patternFill patternType="none"/>
    </fill>
    <fill>
      <patternFill patternType="gray125"/>
    </fill>
    <fill>
      <patternFill patternType="solid">
        <fgColor rgb="FFFFC7CE"/>
      </patternFill>
    </fill>
    <fill>
      <patternFill patternType="solid">
        <fgColor theme="3" tint="-0.499984740745262"/>
        <bgColor indexed="64"/>
      </patternFill>
    </fill>
    <fill>
      <patternFill patternType="solid">
        <fgColor indexed="44"/>
        <bgColor indexed="64"/>
      </patternFill>
    </fill>
    <fill>
      <patternFill patternType="solid">
        <fgColor indexed="4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4.9989318521683403E-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33"/>
        <bgColor indexed="64"/>
      </patternFill>
    </fill>
    <fill>
      <patternFill patternType="solid">
        <fgColor indexed="26"/>
      </patternFill>
    </fill>
    <fill>
      <patternFill patternType="solid">
        <fgColor theme="4" tint="0.79998168889431442"/>
        <bgColor indexed="64"/>
      </patternFill>
    </fill>
    <fill>
      <patternFill patternType="solid">
        <fgColor theme="7" tint="-0.499984740745262"/>
        <bgColor indexed="64"/>
      </patternFill>
    </fill>
    <fill>
      <patternFill patternType="solid">
        <fgColor theme="0" tint="-0.499984740745262"/>
        <bgColor indexed="64"/>
      </patternFill>
    </fill>
    <fill>
      <patternFill patternType="solid">
        <fgColor rgb="FFFFFFFF"/>
        <bgColor indexed="64"/>
      </patternFill>
    </fill>
    <fill>
      <patternFill patternType="solid">
        <fgColor rgb="FF0F253F"/>
        <bgColor indexed="64"/>
      </patternFill>
    </fill>
    <fill>
      <patternFill patternType="solid">
        <fgColor rgb="FF17375D"/>
        <bgColor indexed="64"/>
      </patternFill>
    </fill>
    <fill>
      <patternFill patternType="solid">
        <fgColor rgb="FF254061"/>
        <bgColor indexed="64"/>
      </patternFill>
    </fill>
    <fill>
      <patternFill patternType="solid">
        <fgColor rgb="FF3F3151"/>
        <bgColor indexed="64"/>
      </patternFill>
    </fill>
    <fill>
      <patternFill patternType="solid">
        <fgColor rgb="FF376091"/>
        <bgColor indexed="64"/>
      </patternFill>
    </fill>
    <fill>
      <patternFill patternType="solid">
        <fgColor rgb="FF002060"/>
        <bgColor indexed="64"/>
      </patternFill>
    </fill>
  </fills>
  <borders count="130">
    <border>
      <left/>
      <right/>
      <top/>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hair">
        <color auto="1"/>
      </right>
      <top/>
      <bottom/>
      <diagonal/>
    </border>
    <border>
      <left/>
      <right style="hair">
        <color auto="1"/>
      </right>
      <top/>
      <bottom style="thin">
        <color indexed="64"/>
      </bottom>
      <diagonal/>
    </border>
    <border>
      <left style="thin">
        <color indexed="64"/>
      </left>
      <right style="thin">
        <color auto="1"/>
      </right>
      <top/>
      <bottom style="thin">
        <color indexed="64"/>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bottom/>
      <diagonal/>
    </border>
    <border>
      <left/>
      <right style="hair">
        <color auto="1"/>
      </right>
      <top/>
      <bottom/>
      <diagonal/>
    </border>
    <border>
      <left/>
      <right style="thin">
        <color auto="1"/>
      </right>
      <top/>
      <bottom/>
      <diagonal/>
    </border>
    <border>
      <left style="thin">
        <color auto="1"/>
      </left>
      <right style="thin">
        <color auto="1"/>
      </right>
      <top/>
      <bottom style="thin">
        <color auto="1"/>
      </bottom>
      <diagonal/>
    </border>
    <border>
      <left style="hair">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style="thin">
        <color auto="1"/>
      </top>
      <bottom style="thin">
        <color auto="1"/>
      </bottom>
      <diagonal/>
    </border>
    <border>
      <left/>
      <right style="thin">
        <color auto="1"/>
      </right>
      <top/>
      <bottom/>
      <diagonal/>
    </border>
    <border>
      <left style="thin">
        <color theme="0"/>
      </left>
      <right style="thin">
        <color indexed="64"/>
      </right>
      <top style="thin">
        <color auto="1"/>
      </top>
      <bottom style="thin">
        <color auto="1"/>
      </bottom>
      <diagonal/>
    </border>
    <border>
      <left/>
      <right style="thin">
        <color theme="0"/>
      </right>
      <top style="thin">
        <color auto="1"/>
      </top>
      <bottom style="thin">
        <color auto="1"/>
      </bottom>
      <diagonal/>
    </border>
  </borders>
  <cellStyleXfs count="57961">
    <xf numFmtId="0" fontId="0" fillId="0" borderId="0"/>
    <xf numFmtId="0" fontId="12" fillId="4" borderId="1" applyFont="0" applyBorder="0">
      <alignment vertical="center"/>
    </xf>
    <xf numFmtId="164" fontId="14" fillId="5" borderId="4">
      <alignment horizontal="right" vertical="center"/>
    </xf>
    <xf numFmtId="0" fontId="12" fillId="0" borderId="4">
      <alignment vertical="center"/>
    </xf>
    <xf numFmtId="0" fontId="15" fillId="0" borderId="0"/>
    <xf numFmtId="166" fontId="15" fillId="0" borderId="0" applyFont="0" applyFill="0" applyBorder="0" applyAlignment="0" applyProtection="0"/>
    <xf numFmtId="9" fontId="15"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9" fillId="0" borderId="0"/>
    <xf numFmtId="0" fontId="10" fillId="0" borderId="0"/>
    <xf numFmtId="9" fontId="10" fillId="0" borderId="0" applyFont="0" applyFill="0" applyBorder="0" applyAlignment="0" applyProtection="0"/>
    <xf numFmtId="164" fontId="14" fillId="5" borderId="37">
      <alignment horizontal="right" vertical="center"/>
    </xf>
    <xf numFmtId="0" fontId="12" fillId="0" borderId="37">
      <alignment vertical="center"/>
    </xf>
    <xf numFmtId="164" fontId="14" fillId="5" borderId="37">
      <alignment horizontal="right" vertical="center"/>
    </xf>
    <xf numFmtId="0" fontId="48" fillId="45" borderId="28" applyNumberFormat="0" applyAlignment="0" applyProtection="0"/>
    <xf numFmtId="0" fontId="9" fillId="0" borderId="0"/>
    <xf numFmtId="0" fontId="57" fillId="0" borderId="0" applyNumberFormat="0" applyFill="0" applyBorder="0" applyAlignment="0" applyProtection="0">
      <alignment vertical="top"/>
      <protection locked="0"/>
    </xf>
    <xf numFmtId="166" fontId="9" fillId="0" borderId="0" applyFont="0" applyFill="0" applyBorder="0" applyAlignment="0" applyProtection="0"/>
    <xf numFmtId="9" fontId="9" fillId="0" borderId="0" applyFont="0" applyFill="0" applyBorder="0" applyAlignment="0" applyProtection="0"/>
    <xf numFmtId="0" fontId="24" fillId="10" borderId="0" applyNumberFormat="0" applyBorder="0" applyAlignment="0" applyProtection="0"/>
    <xf numFmtId="0" fontId="9" fillId="17" borderId="0" applyNumberFormat="0" applyBorder="0" applyAlignment="0" applyProtection="0"/>
    <xf numFmtId="0" fontId="12" fillId="40" borderId="0" applyNumberFormat="0" applyBorder="0" applyAlignment="0" applyProtection="0"/>
    <xf numFmtId="0" fontId="9" fillId="21" borderId="0" applyNumberFormat="0" applyBorder="0" applyAlignment="0" applyProtection="0"/>
    <xf numFmtId="0" fontId="12" fillId="41" borderId="0" applyNumberFormat="0" applyBorder="0" applyAlignment="0" applyProtection="0"/>
    <xf numFmtId="0" fontId="9" fillId="25" borderId="0" applyNumberFormat="0" applyBorder="0" applyAlignment="0" applyProtection="0"/>
    <xf numFmtId="0" fontId="12" fillId="42" borderId="0" applyNumberFormat="0" applyBorder="0" applyAlignment="0" applyProtection="0"/>
    <xf numFmtId="0" fontId="9" fillId="29" borderId="0" applyNumberFormat="0" applyBorder="0" applyAlignment="0" applyProtection="0"/>
    <xf numFmtId="0" fontId="12" fillId="43" borderId="0" applyNumberFormat="0" applyBorder="0" applyAlignment="0" applyProtection="0"/>
    <xf numFmtId="0" fontId="9" fillId="33" borderId="0" applyNumberFormat="0" applyBorder="0" applyAlignment="0" applyProtection="0"/>
    <xf numFmtId="0" fontId="12" fillId="44" borderId="0" applyNumberFormat="0" applyBorder="0" applyAlignment="0" applyProtection="0"/>
    <xf numFmtId="0" fontId="9" fillId="37" borderId="0" applyNumberFormat="0" applyBorder="0" applyAlignment="0" applyProtection="0"/>
    <xf numFmtId="0" fontId="12" fillId="45" borderId="0" applyNumberFormat="0" applyBorder="0" applyAlignment="0" applyProtection="0"/>
    <xf numFmtId="0" fontId="9" fillId="18" borderId="0" applyNumberFormat="0" applyBorder="0" applyAlignment="0" applyProtection="0"/>
    <xf numFmtId="0" fontId="12" fillId="46" borderId="0" applyNumberFormat="0" applyBorder="0" applyAlignment="0" applyProtection="0"/>
    <xf numFmtId="0" fontId="9" fillId="22" borderId="0" applyNumberFormat="0" applyBorder="0" applyAlignment="0" applyProtection="0"/>
    <xf numFmtId="0" fontId="12" fillId="47" borderId="0" applyNumberFormat="0" applyBorder="0" applyAlignment="0" applyProtection="0"/>
    <xf numFmtId="0" fontId="9" fillId="26" borderId="0" applyNumberFormat="0" applyBorder="0" applyAlignment="0" applyProtection="0"/>
    <xf numFmtId="0" fontId="12" fillId="48" borderId="0" applyNumberFormat="0" applyBorder="0" applyAlignment="0" applyProtection="0"/>
    <xf numFmtId="0" fontId="9" fillId="30" borderId="0" applyNumberFormat="0" applyBorder="0" applyAlignment="0" applyProtection="0"/>
    <xf numFmtId="0" fontId="12" fillId="43" borderId="0" applyNumberFormat="0" applyBorder="0" applyAlignment="0" applyProtection="0"/>
    <xf numFmtId="0" fontId="9" fillId="34" borderId="0" applyNumberFormat="0" applyBorder="0" applyAlignment="0" applyProtection="0"/>
    <xf numFmtId="0" fontId="12" fillId="46" borderId="0" applyNumberFormat="0" applyBorder="0" applyAlignment="0" applyProtection="0"/>
    <xf numFmtId="0" fontId="9" fillId="38" borderId="0" applyNumberFormat="0" applyBorder="0" applyAlignment="0" applyProtection="0"/>
    <xf numFmtId="0" fontId="12" fillId="49" borderId="0" applyNumberFormat="0" applyBorder="0" applyAlignment="0" applyProtection="0"/>
    <xf numFmtId="0" fontId="33" fillId="19" borderId="0" applyNumberFormat="0" applyBorder="0" applyAlignment="0" applyProtection="0"/>
    <xf numFmtId="0" fontId="36" fillId="50" borderId="0" applyNumberFormat="0" applyBorder="0" applyAlignment="0" applyProtection="0"/>
    <xf numFmtId="0" fontId="33" fillId="23" borderId="0" applyNumberFormat="0" applyBorder="0" applyAlignment="0" applyProtection="0"/>
    <xf numFmtId="0" fontId="36" fillId="47" borderId="0" applyNumberFormat="0" applyBorder="0" applyAlignment="0" applyProtection="0"/>
    <xf numFmtId="0" fontId="33" fillId="27" borderId="0" applyNumberFormat="0" applyBorder="0" applyAlignment="0" applyProtection="0"/>
    <xf numFmtId="0" fontId="36" fillId="48" borderId="0" applyNumberFormat="0" applyBorder="0" applyAlignment="0" applyProtection="0"/>
    <xf numFmtId="0" fontId="33" fillId="31" borderId="0" applyNumberFormat="0" applyBorder="0" applyAlignment="0" applyProtection="0"/>
    <xf numFmtId="0" fontId="36" fillId="51" borderId="0" applyNumberFormat="0" applyBorder="0" applyAlignment="0" applyProtection="0"/>
    <xf numFmtId="0" fontId="33" fillId="35" borderId="0" applyNumberFormat="0" applyBorder="0" applyAlignment="0" applyProtection="0"/>
    <xf numFmtId="0" fontId="36" fillId="52" borderId="0" applyNumberFormat="0" applyBorder="0" applyAlignment="0" applyProtection="0"/>
    <xf numFmtId="0" fontId="33" fillId="39" borderId="0" applyNumberFormat="0" applyBorder="0" applyAlignment="0" applyProtection="0"/>
    <xf numFmtId="0" fontId="36" fillId="53" borderId="0" applyNumberFormat="0" applyBorder="0" applyAlignment="0" applyProtection="0"/>
    <xf numFmtId="0" fontId="33" fillId="16" borderId="0" applyNumberFormat="0" applyBorder="0" applyAlignment="0" applyProtection="0"/>
    <xf numFmtId="0" fontId="36" fillId="54" borderId="0" applyNumberFormat="0" applyBorder="0" applyAlignment="0" applyProtection="0"/>
    <xf numFmtId="0" fontId="33" fillId="20" borderId="0" applyNumberFormat="0" applyBorder="0" applyAlignment="0" applyProtection="0"/>
    <xf numFmtId="0" fontId="36" fillId="55" borderId="0" applyNumberFormat="0" applyBorder="0" applyAlignment="0" applyProtection="0"/>
    <xf numFmtId="0" fontId="33" fillId="24" borderId="0" applyNumberFormat="0" applyBorder="0" applyAlignment="0" applyProtection="0"/>
    <xf numFmtId="0" fontId="36" fillId="56" borderId="0" applyNumberFormat="0" applyBorder="0" applyAlignment="0" applyProtection="0"/>
    <xf numFmtId="0" fontId="33" fillId="28" borderId="0" applyNumberFormat="0" applyBorder="0" applyAlignment="0" applyProtection="0"/>
    <xf numFmtId="0" fontId="36" fillId="51" borderId="0" applyNumberFormat="0" applyBorder="0" applyAlignment="0" applyProtection="0"/>
    <xf numFmtId="0" fontId="33" fillId="32" borderId="0" applyNumberFormat="0" applyBorder="0" applyAlignment="0" applyProtection="0"/>
    <xf numFmtId="0" fontId="36" fillId="52" borderId="0" applyNumberFormat="0" applyBorder="0" applyAlignment="0" applyProtection="0"/>
    <xf numFmtId="0" fontId="33" fillId="36" borderId="0" applyNumberFormat="0" applyBorder="0" applyAlignment="0" applyProtection="0"/>
    <xf numFmtId="0" fontId="36" fillId="57" borderId="0" applyNumberFormat="0" applyBorder="0" applyAlignment="0" applyProtection="0"/>
    <xf numFmtId="0" fontId="9" fillId="58" borderId="0"/>
    <xf numFmtId="0" fontId="12" fillId="4" borderId="1" applyFont="0" applyBorder="0">
      <alignment vertical="center"/>
    </xf>
    <xf numFmtId="0" fontId="34" fillId="2" borderId="0" applyNumberFormat="0" applyBorder="0" applyAlignment="0" applyProtection="0"/>
    <xf numFmtId="0" fontId="37" fillId="41" borderId="0" applyNumberFormat="0" applyBorder="0" applyAlignment="0" applyProtection="0"/>
    <xf numFmtId="0" fontId="12" fillId="0" borderId="4">
      <alignment vertical="center"/>
    </xf>
    <xf numFmtId="171" fontId="12" fillId="0" borderId="4">
      <alignment vertical="center"/>
    </xf>
    <xf numFmtId="0" fontId="28" fillId="13" borderId="22" applyNumberFormat="0" applyAlignment="0" applyProtection="0"/>
    <xf numFmtId="0" fontId="38" fillId="59" borderId="28" applyNumberFormat="0" applyAlignment="0" applyProtection="0"/>
    <xf numFmtId="0" fontId="30" fillId="14" borderId="25" applyNumberFormat="0" applyAlignment="0" applyProtection="0"/>
    <xf numFmtId="0" fontId="39" fillId="60" borderId="29"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2" fontId="15" fillId="0" borderId="0" applyFont="0" applyFill="0" applyBorder="0" applyAlignment="0" applyProtection="0"/>
    <xf numFmtId="170" fontId="15" fillId="0" borderId="0" applyFont="0" applyFill="0" applyBorder="0" applyAlignment="0" applyProtection="0"/>
    <xf numFmtId="0" fontId="32" fillId="0" borderId="0" applyNumberFormat="0" applyFill="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0"/>
    <xf numFmtId="0" fontId="42" fillId="0" borderId="0" applyNumberFormat="0" applyFill="0" applyBorder="0" applyProtection="0"/>
    <xf numFmtId="0" fontId="42" fillId="0" borderId="0" applyNumberFormat="0" applyFill="0" applyBorder="0" applyProtection="0"/>
    <xf numFmtId="0" fontId="21" fillId="0" borderId="19" applyNumberFormat="0" applyFill="0" applyAlignment="0" applyProtection="0"/>
    <xf numFmtId="0" fontId="43" fillId="0" borderId="30" applyNumberFormat="0" applyFill="0" applyAlignment="0" applyProtection="0"/>
    <xf numFmtId="0" fontId="22" fillId="0" borderId="20" applyNumberFormat="0" applyFill="0" applyAlignment="0" applyProtection="0"/>
    <xf numFmtId="0" fontId="44" fillId="0" borderId="31" applyNumberFormat="0" applyFill="0" applyAlignment="0" applyProtection="0"/>
    <xf numFmtId="0" fontId="23" fillId="0" borderId="21" applyNumberFormat="0" applyFill="0" applyAlignment="0" applyProtection="0"/>
    <xf numFmtId="0" fontId="45" fillId="0" borderId="32" applyNumberFormat="0" applyFill="0" applyAlignment="0" applyProtection="0"/>
    <xf numFmtId="0" fontId="23"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Protection="0"/>
    <xf numFmtId="0" fontId="26" fillId="12" borderId="22" applyNumberFormat="0" applyAlignment="0" applyProtection="0"/>
    <xf numFmtId="0" fontId="48" fillId="45" borderId="28" applyNumberFormat="0" applyAlignment="0" applyProtection="0"/>
    <xf numFmtId="164" fontId="14" fillId="5" borderId="4">
      <alignment horizontal="right" vertical="center"/>
    </xf>
    <xf numFmtId="171" fontId="14" fillId="5" borderId="4">
      <alignment horizontal="right" vertical="center"/>
    </xf>
    <xf numFmtId="0" fontId="29" fillId="0" borderId="24" applyNumberFormat="0" applyFill="0" applyAlignment="0" applyProtection="0"/>
    <xf numFmtId="0" fontId="49" fillId="0" borderId="33" applyNumberFormat="0" applyFill="0" applyAlignment="0" applyProtection="0"/>
    <xf numFmtId="0" fontId="25" fillId="11" borderId="0" applyNumberFormat="0" applyBorder="0" applyAlignment="0" applyProtection="0"/>
    <xf numFmtId="0" fontId="50" fillId="61" borderId="0" applyNumberFormat="0" applyBorder="0" applyAlignment="0" applyProtection="0"/>
    <xf numFmtId="0" fontId="35" fillId="0" borderId="0"/>
    <xf numFmtId="0" fontId="51" fillId="0" borderId="0"/>
    <xf numFmtId="0" fontId="15" fillId="0" borderId="0"/>
    <xf numFmtId="0" fontId="15" fillId="0" borderId="0"/>
    <xf numFmtId="0" fontId="15" fillId="0" borderId="0" applyNumberFormat="0" applyFont="0" applyFill="0" applyBorder="0" applyAlignment="0" applyProtection="0"/>
    <xf numFmtId="0" fontId="15" fillId="62" borderId="0">
      <alignment vertical="center"/>
    </xf>
    <xf numFmtId="0" fontId="15" fillId="0" borderId="0" applyNumberFormat="0" applyFont="0" applyFill="0" applyBorder="0" applyAlignment="0" applyProtection="0"/>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35" fillId="0" borderId="0" applyNumberFormat="0" applyFill="0" applyBorder="0" applyProtection="0"/>
    <xf numFmtId="0" fontId="15" fillId="0" borderId="0"/>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0" borderId="0"/>
    <xf numFmtId="0" fontId="15" fillId="62" borderId="0">
      <alignment vertical="center"/>
    </xf>
    <xf numFmtId="0" fontId="35" fillId="0" borderId="0" applyNumberFormat="0" applyFill="0" applyBorder="0" applyProtection="0"/>
    <xf numFmtId="0" fontId="52" fillId="0" borderId="0"/>
    <xf numFmtId="0" fontId="12" fillId="0" borderId="0"/>
    <xf numFmtId="0" fontId="52" fillId="0" borderId="0"/>
    <xf numFmtId="0" fontId="52" fillId="0" borderId="0"/>
    <xf numFmtId="0" fontId="52" fillId="0" borderId="0"/>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62" borderId="0">
      <alignment vertical="center"/>
    </xf>
    <xf numFmtId="0" fontId="15" fillId="0" borderId="0"/>
    <xf numFmtId="0" fontId="12" fillId="15" borderId="26" applyNumberFormat="0" applyFont="0" applyAlignment="0" applyProtection="0"/>
    <xf numFmtId="0" fontId="12" fillId="63" borderId="34" applyNumberFormat="0" applyFont="0" applyAlignment="0" applyProtection="0"/>
    <xf numFmtId="0" fontId="27" fillId="13" borderId="23" applyNumberFormat="0" applyAlignment="0" applyProtection="0"/>
    <xf numFmtId="0" fontId="53" fillId="59" borderId="35"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0" fontId="16" fillId="0" borderId="0" applyNumberFormat="0" applyFill="0" applyBorder="0" applyProtection="0"/>
    <xf numFmtId="0" fontId="16" fillId="0" borderId="0" applyNumberFormat="0" applyFill="0" applyBorder="0" applyProtection="0"/>
    <xf numFmtId="0" fontId="54" fillId="0" borderId="0" applyNumberFormat="0" applyFill="0" applyBorder="0" applyAlignment="0" applyProtection="0"/>
    <xf numFmtId="0" fontId="13" fillId="0" borderId="27" applyNumberFormat="0" applyFill="0" applyAlignment="0" applyProtection="0"/>
    <xf numFmtId="0" fontId="55" fillId="0" borderId="36" applyNumberFormat="0" applyFill="0" applyAlignment="0" applyProtection="0"/>
    <xf numFmtId="0" fontId="31" fillId="0" borderId="0" applyNumberFormat="0" applyFill="0" applyBorder="0" applyAlignment="0" applyProtection="0"/>
    <xf numFmtId="0" fontId="56" fillId="0" borderId="0" applyNumberForma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58" borderId="0"/>
    <xf numFmtId="170" fontId="9" fillId="0" borderId="0" applyFont="0" applyFill="0" applyBorder="0" applyAlignment="0" applyProtection="0"/>
    <xf numFmtId="170" fontId="9" fillId="0" borderId="0" applyFont="0" applyFill="0" applyBorder="0" applyAlignment="0" applyProtection="0"/>
    <xf numFmtId="0" fontId="12" fillId="0" borderId="37">
      <alignment vertical="center"/>
    </xf>
    <xf numFmtId="164" fontId="14" fillId="5" borderId="37">
      <alignment horizontal="right" vertical="center"/>
    </xf>
    <xf numFmtId="0" fontId="55" fillId="0" borderId="36" applyNumberFormat="0" applyFill="0" applyAlignment="0" applyProtection="0"/>
    <xf numFmtId="0" fontId="53" fillId="59" borderId="35" applyNumberFormat="0" applyAlignment="0" applyProtection="0"/>
    <xf numFmtId="0" fontId="12" fillId="63" borderId="34" applyNumberFormat="0" applyFont="0" applyAlignment="0" applyProtection="0"/>
    <xf numFmtId="0" fontId="12" fillId="63" borderId="34" applyNumberFormat="0" applyFont="0" applyAlignment="0" applyProtection="0"/>
    <xf numFmtId="0" fontId="12" fillId="0" borderId="37">
      <alignment vertical="center"/>
    </xf>
    <xf numFmtId="171" fontId="12" fillId="0" borderId="37">
      <alignment vertical="center"/>
    </xf>
    <xf numFmtId="0" fontId="12" fillId="0" borderId="37">
      <alignment vertical="center"/>
    </xf>
    <xf numFmtId="171" fontId="12" fillId="0" borderId="37">
      <alignment vertical="center"/>
    </xf>
    <xf numFmtId="164" fontId="14" fillId="5" borderId="37">
      <alignment horizontal="right" vertical="center"/>
    </xf>
    <xf numFmtId="171" fontId="14" fillId="5" borderId="37">
      <alignment horizontal="right" vertical="center"/>
    </xf>
    <xf numFmtId="171" fontId="14" fillId="5" borderId="37">
      <alignment horizontal="right" vertical="center"/>
    </xf>
    <xf numFmtId="171" fontId="14" fillId="5" borderId="37">
      <alignment horizontal="right" vertical="center"/>
    </xf>
    <xf numFmtId="164" fontId="14" fillId="5" borderId="37">
      <alignment horizontal="right" vertical="center"/>
    </xf>
    <xf numFmtId="0" fontId="48" fillId="45" borderId="28" applyNumberFormat="0" applyAlignment="0" applyProtection="0"/>
    <xf numFmtId="0" fontId="48" fillId="45" borderId="28" applyNumberFormat="0" applyAlignment="0" applyProtection="0"/>
    <xf numFmtId="0" fontId="38" fillId="59" borderId="28" applyNumberFormat="0" applyAlignment="0" applyProtection="0"/>
    <xf numFmtId="171" fontId="12" fillId="0" borderId="37">
      <alignment vertical="center"/>
    </xf>
    <xf numFmtId="0" fontId="12" fillId="0" borderId="37">
      <alignment vertical="center"/>
    </xf>
    <xf numFmtId="0" fontId="38" fillId="59" borderId="28" applyNumberFormat="0" applyAlignment="0" applyProtection="0"/>
    <xf numFmtId="0" fontId="12" fillId="63" borderId="34" applyNumberFormat="0" applyFont="0" applyAlignment="0" applyProtection="0"/>
    <xf numFmtId="0" fontId="55" fillId="0" borderId="36" applyNumberFormat="0" applyFill="0" applyAlignment="0" applyProtection="0"/>
    <xf numFmtId="0" fontId="53" fillId="59" borderId="35" applyNumberFormat="0" applyAlignment="0" applyProtection="0"/>
    <xf numFmtId="0" fontId="12" fillId="0" borderId="37">
      <alignment vertical="center"/>
    </xf>
    <xf numFmtId="164" fontId="14" fillId="5" borderId="37">
      <alignment horizontal="right" vertical="center"/>
    </xf>
    <xf numFmtId="0" fontId="55" fillId="0" borderId="36" applyNumberFormat="0" applyFill="0" applyAlignment="0" applyProtection="0"/>
    <xf numFmtId="0" fontId="38" fillId="59" borderId="28" applyNumberFormat="0" applyAlignment="0" applyProtection="0"/>
    <xf numFmtId="0" fontId="53" fillId="59" borderId="35" applyNumberFormat="0" applyAlignment="0" applyProtection="0"/>
    <xf numFmtId="0" fontId="8" fillId="0" borderId="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58" borderId="0"/>
    <xf numFmtId="170" fontId="8" fillId="0" borderId="0" applyFont="0" applyFill="0" applyBorder="0" applyAlignment="0" applyProtection="0"/>
    <xf numFmtId="170" fontId="8"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58" borderId="0"/>
    <xf numFmtId="170" fontId="8" fillId="0" borderId="0" applyFont="0" applyFill="0" applyBorder="0" applyAlignment="0" applyProtection="0"/>
    <xf numFmtId="170" fontId="8"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55" fillId="0" borderId="42" applyNumberFormat="0" applyFill="0" applyAlignment="0" applyProtection="0"/>
    <xf numFmtId="0" fontId="53" fillId="59" borderId="41" applyNumberFormat="0" applyAlignment="0" applyProtection="0"/>
    <xf numFmtId="0" fontId="12" fillId="63" borderId="40" applyNumberFormat="0" applyFont="0" applyAlignment="0" applyProtection="0"/>
    <xf numFmtId="0" fontId="7" fillId="58" borderId="0"/>
    <xf numFmtId="170" fontId="7" fillId="0" borderId="0" applyFont="0" applyFill="0" applyBorder="0" applyAlignment="0" applyProtection="0"/>
    <xf numFmtId="170" fontId="7" fillId="0" borderId="0" applyFont="0" applyFill="0" applyBorder="0" applyAlignment="0" applyProtection="0"/>
    <xf numFmtId="0" fontId="48" fillId="45" borderId="39" applyNumberFormat="0" applyAlignment="0" applyProtection="0"/>
    <xf numFmtId="0" fontId="38" fillId="59" borderId="39" applyNumberFormat="0" applyAlignment="0" applyProtection="0"/>
    <xf numFmtId="0" fontId="48" fillId="45" borderId="39" applyNumberFormat="0" applyAlignment="0" applyProtection="0"/>
    <xf numFmtId="164" fontId="14" fillId="5" borderId="43">
      <alignment horizontal="right" vertical="center"/>
    </xf>
    <xf numFmtId="0" fontId="12" fillId="0" borderId="43">
      <alignment vertical="center"/>
    </xf>
    <xf numFmtId="164" fontId="14" fillId="5" borderId="43">
      <alignment horizontal="right" vertical="center"/>
    </xf>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70" fontId="7" fillId="0" borderId="0" applyFont="0" applyFill="0" applyBorder="0" applyAlignment="0" applyProtection="0"/>
    <xf numFmtId="170"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70" fontId="7" fillId="0" borderId="0" applyFont="0" applyFill="0" applyBorder="0" applyAlignment="0" applyProtection="0"/>
    <xf numFmtId="170" fontId="7" fillId="0" borderId="0" applyFont="0" applyFill="0" applyBorder="0" applyAlignment="0" applyProtection="0"/>
    <xf numFmtId="164" fontId="14" fillId="5" borderId="37">
      <alignment horizontal="right" vertical="center"/>
    </xf>
    <xf numFmtId="171" fontId="12" fillId="0" borderId="37">
      <alignment vertical="center"/>
    </xf>
    <xf numFmtId="0" fontId="12" fillId="0" borderId="37">
      <alignment vertical="center"/>
    </xf>
    <xf numFmtId="164" fontId="14" fillId="5" borderId="37">
      <alignment horizontal="right" vertical="center"/>
    </xf>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0" fontId="12" fillId="0" borderId="37">
      <alignment vertical="center"/>
    </xf>
    <xf numFmtId="0" fontId="38" fillId="59" borderId="28" applyNumberFormat="0" applyAlignment="0" applyProtection="0"/>
    <xf numFmtId="0" fontId="38" fillId="59" borderId="28"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8" fillId="45" borderId="28" applyNumberFormat="0" applyAlignment="0" applyProtection="0"/>
    <xf numFmtId="0" fontId="48" fillId="45" borderId="28" applyNumberFormat="0" applyAlignment="0" applyProtection="0"/>
    <xf numFmtId="171" fontId="14" fillId="5" borderId="37">
      <alignment horizontal="right" vertical="center"/>
    </xf>
    <xf numFmtId="171" fontId="14" fillId="5" borderId="37">
      <alignment horizontal="right" vertical="center"/>
    </xf>
    <xf numFmtId="164" fontId="14" fillId="5" borderId="37">
      <alignment horizontal="right" vertical="center"/>
    </xf>
    <xf numFmtId="171" fontId="12" fillId="0" borderId="37">
      <alignment vertical="center"/>
    </xf>
    <xf numFmtId="0" fontId="12" fillId="0" borderId="37">
      <alignment vertical="center"/>
    </xf>
    <xf numFmtId="0" fontId="12" fillId="63" borderId="34" applyNumberFormat="0" applyFont="0" applyAlignment="0" applyProtection="0"/>
    <xf numFmtId="0" fontId="53" fillId="59" borderId="35" applyNumberFormat="0" applyAlignment="0" applyProtection="0"/>
    <xf numFmtId="0" fontId="55" fillId="0" borderId="36" applyNumberFormat="0" applyFill="0" applyAlignment="0" applyProtection="0"/>
    <xf numFmtId="0" fontId="12" fillId="63" borderId="34" applyNumberFormat="0" applyFont="0" applyAlignment="0" applyProtection="0"/>
    <xf numFmtId="0" fontId="53" fillId="59" borderId="35" applyNumberFormat="0" applyAlignment="0" applyProtection="0"/>
    <xf numFmtId="0" fontId="12" fillId="0" borderId="37">
      <alignment vertical="center"/>
    </xf>
    <xf numFmtId="164" fontId="14" fillId="5" borderId="37">
      <alignment horizontal="right" vertical="center"/>
    </xf>
    <xf numFmtId="0" fontId="55" fillId="0" borderId="36" applyNumberFormat="0" applyFill="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70" fontId="7" fillId="0" borderId="0" applyFont="0" applyFill="0" applyBorder="0" applyAlignment="0" applyProtection="0"/>
    <xf numFmtId="170"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0" fontId="38" fillId="59" borderId="28"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8" fillId="45" borderId="28" applyNumberFormat="0" applyAlignment="0" applyProtection="0"/>
    <xf numFmtId="0" fontId="12" fillId="63" borderId="34" applyNumberFormat="0" applyFont="0" applyAlignment="0" applyProtection="0"/>
    <xf numFmtId="0" fontId="53" fillId="59" borderId="35" applyNumberFormat="0" applyAlignment="0" applyProtection="0"/>
    <xf numFmtId="0" fontId="55" fillId="0" borderId="36" applyNumberFormat="0" applyFill="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8" borderId="0"/>
    <xf numFmtId="170" fontId="7" fillId="0" borderId="0" applyFont="0" applyFill="0" applyBorder="0" applyAlignment="0" applyProtection="0"/>
    <xf numFmtId="170" fontId="7" fillId="0" borderId="0" applyFont="0" applyFill="0" applyBorder="0" applyAlignment="0" applyProtection="0"/>
    <xf numFmtId="0" fontId="12" fillId="0" borderId="43">
      <alignment vertical="center"/>
    </xf>
    <xf numFmtId="164" fontId="14" fillId="5" borderId="43">
      <alignment horizontal="right" vertical="center"/>
    </xf>
    <xf numFmtId="0" fontId="55" fillId="0" borderId="42" applyNumberFormat="0" applyFill="0" applyAlignment="0" applyProtection="0"/>
    <xf numFmtId="0" fontId="53" fillId="59" borderId="41" applyNumberFormat="0" applyAlignment="0" applyProtection="0"/>
    <xf numFmtId="0" fontId="12" fillId="63" borderId="40" applyNumberFormat="0" applyFont="0" applyAlignment="0" applyProtection="0"/>
    <xf numFmtId="0" fontId="12" fillId="63" borderId="40" applyNumberFormat="0" applyFont="0" applyAlignment="0" applyProtection="0"/>
    <xf numFmtId="0" fontId="12" fillId="0" borderId="43">
      <alignment vertical="center"/>
    </xf>
    <xf numFmtId="171" fontId="12" fillId="0" borderId="43">
      <alignment vertical="center"/>
    </xf>
    <xf numFmtId="0" fontId="12" fillId="0" borderId="43">
      <alignment vertical="center"/>
    </xf>
    <xf numFmtId="171" fontId="12" fillId="0" borderId="43">
      <alignment vertical="center"/>
    </xf>
    <xf numFmtId="164" fontId="14" fillId="5" borderId="43">
      <alignment horizontal="right" vertical="center"/>
    </xf>
    <xf numFmtId="171" fontId="14" fillId="5" borderId="43">
      <alignment horizontal="right" vertical="center"/>
    </xf>
    <xf numFmtId="171" fontId="14" fillId="5" borderId="43">
      <alignment horizontal="right" vertical="center"/>
    </xf>
    <xf numFmtId="171" fontId="14" fillId="5" borderId="43">
      <alignment horizontal="right" vertical="center"/>
    </xf>
    <xf numFmtId="164" fontId="14" fillId="5" borderId="43">
      <alignment horizontal="right" vertical="center"/>
    </xf>
    <xf numFmtId="0" fontId="48" fillId="45" borderId="39" applyNumberFormat="0" applyAlignment="0" applyProtection="0"/>
    <xf numFmtId="0" fontId="48" fillId="45" borderId="39" applyNumberFormat="0" applyAlignment="0" applyProtection="0"/>
    <xf numFmtId="0" fontId="38" fillId="59" borderId="39" applyNumberFormat="0" applyAlignment="0" applyProtection="0"/>
    <xf numFmtId="171" fontId="12" fillId="0" borderId="43">
      <alignment vertical="center"/>
    </xf>
    <xf numFmtId="0" fontId="12" fillId="0" borderId="43">
      <alignment vertical="center"/>
    </xf>
    <xf numFmtId="0" fontId="38" fillId="59" borderId="39" applyNumberFormat="0" applyAlignment="0" applyProtection="0"/>
    <xf numFmtId="0" fontId="12" fillId="63" borderId="40" applyNumberFormat="0" applyFont="0" applyAlignment="0" applyProtection="0"/>
    <xf numFmtId="0" fontId="55" fillId="0" borderId="42" applyNumberFormat="0" applyFill="0" applyAlignment="0" applyProtection="0"/>
    <xf numFmtId="0" fontId="53" fillId="59" borderId="41" applyNumberFormat="0" applyAlignment="0" applyProtection="0"/>
    <xf numFmtId="0" fontId="12" fillId="0" borderId="43">
      <alignment vertical="center"/>
    </xf>
    <xf numFmtId="164" fontId="14" fillId="5" borderId="43">
      <alignment horizontal="right" vertical="center"/>
    </xf>
    <xf numFmtId="0" fontId="55" fillId="0" borderId="42" applyNumberFormat="0" applyFill="0" applyAlignment="0" applyProtection="0"/>
    <xf numFmtId="0" fontId="38" fillId="59" borderId="39" applyNumberFormat="0" applyAlignment="0" applyProtection="0"/>
    <xf numFmtId="0" fontId="53" fillId="59" borderId="41" applyNumberFormat="0" applyAlignment="0" applyProtection="0"/>
    <xf numFmtId="164" fontId="14" fillId="5" borderId="43">
      <alignment horizontal="right" vertical="center"/>
    </xf>
    <xf numFmtId="171" fontId="12" fillId="0" borderId="43">
      <alignment vertical="center"/>
    </xf>
    <xf numFmtId="0" fontId="12" fillId="0" borderId="43">
      <alignment vertical="center"/>
    </xf>
    <xf numFmtId="164" fontId="14" fillId="5" borderId="43">
      <alignment horizontal="right" vertical="center"/>
    </xf>
    <xf numFmtId="0" fontId="12" fillId="0" borderId="43">
      <alignment vertical="center"/>
    </xf>
    <xf numFmtId="0" fontId="38" fillId="59" borderId="39" applyNumberFormat="0" applyAlignment="0" applyProtection="0"/>
    <xf numFmtId="0" fontId="38" fillId="59" borderId="39" applyNumberFormat="0" applyAlignment="0" applyProtection="0"/>
    <xf numFmtId="0" fontId="48" fillId="45" borderId="39" applyNumberFormat="0" applyAlignment="0" applyProtection="0"/>
    <xf numFmtId="0" fontId="48" fillId="45" borderId="39" applyNumberFormat="0" applyAlignment="0" applyProtection="0"/>
    <xf numFmtId="171" fontId="14" fillId="5" borderId="43">
      <alignment horizontal="right" vertical="center"/>
    </xf>
    <xf numFmtId="171" fontId="14" fillId="5" borderId="43">
      <alignment horizontal="right" vertical="center"/>
    </xf>
    <xf numFmtId="164" fontId="14" fillId="5" borderId="43">
      <alignment horizontal="right" vertical="center"/>
    </xf>
    <xf numFmtId="171" fontId="12" fillId="0" borderId="43">
      <alignment vertical="center"/>
    </xf>
    <xf numFmtId="0" fontId="12" fillId="0" borderId="43">
      <alignment vertical="center"/>
    </xf>
    <xf numFmtId="0" fontId="12" fillId="63" borderId="40" applyNumberFormat="0" applyFont="0" applyAlignment="0" applyProtection="0"/>
    <xf numFmtId="0" fontId="53" fillId="59" borderId="41" applyNumberFormat="0" applyAlignment="0" applyProtection="0"/>
    <xf numFmtId="0" fontId="55" fillId="0" borderId="42" applyNumberFormat="0" applyFill="0" applyAlignment="0" applyProtection="0"/>
    <xf numFmtId="0" fontId="12" fillId="63" borderId="40" applyNumberFormat="0" applyFont="0" applyAlignment="0" applyProtection="0"/>
    <xf numFmtId="0" fontId="53" fillId="59" borderId="41" applyNumberFormat="0" applyAlignment="0" applyProtection="0"/>
    <xf numFmtId="0" fontId="12" fillId="0" borderId="43">
      <alignment vertical="center"/>
    </xf>
    <xf numFmtId="164" fontId="14" fillId="5" borderId="43">
      <alignment horizontal="right" vertical="center"/>
    </xf>
    <xf numFmtId="0" fontId="55" fillId="0" borderId="42" applyNumberFormat="0" applyFill="0" applyAlignment="0" applyProtection="0"/>
    <xf numFmtId="0" fontId="38" fillId="59" borderId="39" applyNumberFormat="0" applyAlignment="0" applyProtection="0"/>
    <xf numFmtId="0" fontId="48" fillId="45" borderId="39" applyNumberFormat="0" applyAlignment="0" applyProtection="0"/>
    <xf numFmtId="0" fontId="12" fillId="63" borderId="40" applyNumberFormat="0" applyFont="0" applyAlignment="0" applyProtection="0"/>
    <xf numFmtId="0" fontId="53" fillId="59" borderId="41" applyNumberFormat="0" applyAlignment="0" applyProtection="0"/>
    <xf numFmtId="0" fontId="55" fillId="0" borderId="42" applyNumberFormat="0" applyFill="0" applyAlignment="0" applyProtection="0"/>
    <xf numFmtId="0" fontId="15" fillId="0" borderId="0">
      <alignment horizontal="center" vertical="center"/>
    </xf>
    <xf numFmtId="0" fontId="6" fillId="0" borderId="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38" fillId="59" borderId="44" applyNumberFormat="0" applyAlignment="0" applyProtection="0"/>
    <xf numFmtId="170" fontId="6" fillId="0" borderId="0" applyFont="0" applyFill="0" applyBorder="0" applyAlignment="0" applyProtection="0"/>
    <xf numFmtId="170" fontId="6" fillId="0" borderId="0" applyFont="0" applyFill="0" applyBorder="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6" fillId="0" borderId="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6" fillId="0" borderId="0" applyFont="0" applyFill="0" applyBorder="0" applyAlignment="0" applyProtection="0"/>
    <xf numFmtId="170" fontId="6" fillId="0" borderId="0" applyFont="0" applyFill="0" applyBorder="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38" fillId="59" borderId="44" applyNumberFormat="0" applyAlignment="0" applyProtection="0"/>
    <xf numFmtId="170" fontId="6" fillId="0" borderId="0" applyFont="0" applyFill="0" applyBorder="0" applyAlignment="0" applyProtection="0"/>
    <xf numFmtId="170" fontId="6" fillId="0" borderId="0" applyFont="0" applyFill="0" applyBorder="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170" fontId="6" fillId="0" borderId="0" applyFont="0" applyFill="0" applyBorder="0" applyAlignment="0" applyProtection="0"/>
    <xf numFmtId="170" fontId="6" fillId="0" borderId="0" applyFont="0" applyFill="0" applyBorder="0" applyAlignment="0" applyProtection="0"/>
    <xf numFmtId="0" fontId="48" fillId="45" borderId="44" applyNumberFormat="0" applyAlignment="0" applyProtection="0"/>
    <xf numFmtId="0" fontId="38" fillId="59" borderId="44" applyNumberFormat="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164" fontId="14" fillId="5" borderId="48">
      <alignment horizontal="right" vertical="center"/>
    </xf>
    <xf numFmtId="171" fontId="12" fillId="0" borderId="48">
      <alignment vertical="center"/>
    </xf>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12" fillId="0" borderId="48">
      <alignment vertical="center"/>
    </xf>
    <xf numFmtId="0" fontId="38" fillId="59" borderId="44" applyNumberFormat="0" applyAlignment="0" applyProtection="0"/>
    <xf numFmtId="0" fontId="38" fillId="59" borderId="44"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38" fillId="59" borderId="44"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53" fillId="59" borderId="51"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4" fillId="0" borderId="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171" fontId="12" fillId="0" borderId="59">
      <alignment vertical="center"/>
    </xf>
    <xf numFmtId="0" fontId="55" fillId="0" borderId="63" applyNumberFormat="0" applyFill="0" applyAlignment="0" applyProtection="0"/>
    <xf numFmtId="0" fontId="4" fillId="0" borderId="0"/>
    <xf numFmtId="171" fontId="14" fillId="5" borderId="59">
      <alignment horizontal="right" vertical="center"/>
    </xf>
    <xf numFmtId="166" fontId="4" fillId="0" borderId="0" applyFont="0" applyFill="0" applyBorder="0" applyAlignment="0" applyProtection="0"/>
    <xf numFmtId="9" fontId="4" fillId="0" borderId="0" applyFont="0" applyFill="0" applyBorder="0" applyAlignment="0" applyProtection="0"/>
    <xf numFmtId="0" fontId="53" fillId="59" borderId="51" applyNumberFormat="0" applyAlignment="0" applyProtection="0"/>
    <xf numFmtId="0" fontId="4" fillId="17" borderId="0" applyNumberFormat="0" applyBorder="0" applyAlignment="0" applyProtection="0"/>
    <xf numFmtId="171" fontId="14" fillId="5" borderId="53">
      <alignment horizontal="right" vertical="center"/>
    </xf>
    <xf numFmtId="0" fontId="4" fillId="21" borderId="0" applyNumberFormat="0" applyBorder="0" applyAlignment="0" applyProtection="0"/>
    <xf numFmtId="171" fontId="14" fillId="5" borderId="53">
      <alignment horizontal="right" vertical="center"/>
    </xf>
    <xf numFmtId="0" fontId="4" fillId="25" borderId="0" applyNumberFormat="0" applyBorder="0" applyAlignment="0" applyProtection="0"/>
    <xf numFmtId="171" fontId="14" fillId="5" borderId="53">
      <alignment horizontal="right" vertical="center"/>
    </xf>
    <xf numFmtId="0" fontId="4" fillId="29" borderId="0" applyNumberFormat="0" applyBorder="0" applyAlignment="0" applyProtection="0"/>
    <xf numFmtId="164" fontId="14" fillId="5" borderId="53">
      <alignment horizontal="right" vertical="center"/>
    </xf>
    <xf numFmtId="0" fontId="4" fillId="33" borderId="0" applyNumberFormat="0" applyBorder="0" applyAlignment="0" applyProtection="0"/>
    <xf numFmtId="171" fontId="12" fillId="0" borderId="53">
      <alignment vertical="center"/>
    </xf>
    <xf numFmtId="0" fontId="4" fillId="37" borderId="0" applyNumberFormat="0" applyBorder="0" applyAlignment="0" applyProtection="0"/>
    <xf numFmtId="0" fontId="12" fillId="0" borderId="53">
      <alignment vertical="center"/>
    </xf>
    <xf numFmtId="0" fontId="4" fillId="18" borderId="0" applyNumberFormat="0" applyBorder="0" applyAlignment="0" applyProtection="0"/>
    <xf numFmtId="171" fontId="12" fillId="0" borderId="53">
      <alignment vertical="center"/>
    </xf>
    <xf numFmtId="0" fontId="4" fillId="22" borderId="0" applyNumberFormat="0" applyBorder="0" applyAlignment="0" applyProtection="0"/>
    <xf numFmtId="0" fontId="12" fillId="0" borderId="53">
      <alignment vertical="center"/>
    </xf>
    <xf numFmtId="0" fontId="4" fillId="26" borderId="0" applyNumberFormat="0" applyBorder="0" applyAlignment="0" applyProtection="0"/>
    <xf numFmtId="0" fontId="12" fillId="63" borderId="50" applyNumberFormat="0" applyFont="0" applyAlignment="0" applyProtection="0"/>
    <xf numFmtId="0" fontId="4" fillId="30" borderId="0" applyNumberFormat="0" applyBorder="0" applyAlignment="0" applyProtection="0"/>
    <xf numFmtId="0" fontId="12" fillId="63" borderId="50" applyNumberFormat="0" applyFont="0" applyAlignment="0" applyProtection="0"/>
    <xf numFmtId="0" fontId="4" fillId="34" borderId="0" applyNumberFormat="0" applyBorder="0" applyAlignment="0" applyProtection="0"/>
    <xf numFmtId="0" fontId="53" fillId="59" borderId="51" applyNumberFormat="0" applyAlignment="0" applyProtection="0"/>
    <xf numFmtId="0" fontId="4" fillId="38" borderId="0" applyNumberFormat="0" applyBorder="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4" fillId="58" borderId="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1"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0" fontId="12" fillId="0" borderId="59">
      <alignment vertical="center"/>
    </xf>
    <xf numFmtId="0" fontId="12" fillId="63" borderId="56" applyNumberFormat="0" applyFont="0" applyAlignment="0" applyProtection="0"/>
    <xf numFmtId="0" fontId="55" fillId="0" borderId="52" applyNumberFormat="0" applyFill="0" applyAlignment="0" applyProtection="0"/>
    <xf numFmtId="170" fontId="4" fillId="0" borderId="0" applyFont="0" applyFill="0" applyBorder="0" applyAlignment="0" applyProtection="0"/>
    <xf numFmtId="170" fontId="4" fillId="0" borderId="0" applyFont="0" applyFill="0" applyBorder="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53" fillId="59" borderId="62" applyNumberFormat="0" applyAlignment="0" applyProtection="0"/>
    <xf numFmtId="0" fontId="12" fillId="63" borderId="56" applyNumberFormat="0" applyFont="0" applyAlignment="0" applyProtection="0"/>
    <xf numFmtId="0" fontId="38" fillId="59" borderId="49" applyNumberFormat="0" applyAlignment="0" applyProtection="0"/>
    <xf numFmtId="0" fontId="38" fillId="59" borderId="49"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12" fillId="63" borderId="50" applyNumberFormat="0" applyFont="0" applyAlignment="0" applyProtection="0"/>
    <xf numFmtId="164" fontId="14" fillId="5" borderId="59">
      <alignment horizontal="right" vertical="center"/>
    </xf>
    <xf numFmtId="171" fontId="12" fillId="0" borderId="64">
      <alignment vertical="center"/>
    </xf>
    <xf numFmtId="0" fontId="53" fillId="59" borderId="51" applyNumberFormat="0" applyAlignment="0" applyProtection="0"/>
    <xf numFmtId="0" fontId="12" fillId="63" borderId="50" applyNumberFormat="0" applyFont="0" applyAlignment="0" applyProtection="0"/>
    <xf numFmtId="164" fontId="14" fillId="5" borderId="64">
      <alignment horizontal="right" vertical="center"/>
    </xf>
    <xf numFmtId="0" fontId="12" fillId="0" borderId="64">
      <alignmen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55" fillId="0" borderId="63" applyNumberFormat="0" applyFill="0" applyAlignment="0" applyProtection="0"/>
    <xf numFmtId="171" fontId="12" fillId="0" borderId="64">
      <alignment vertical="center"/>
    </xf>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0" fontId="53" fillId="59" borderId="57" applyNumberFormat="0" applyAlignment="0" applyProtection="0"/>
    <xf numFmtId="171"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71" fontId="12" fillId="0" borderId="59">
      <alignment vertical="center"/>
    </xf>
    <xf numFmtId="171"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12" fillId="0" borderId="53">
      <alignment vertical="center"/>
    </xf>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1" fontId="12" fillId="0" borderId="59">
      <alignment vertical="center"/>
    </xf>
    <xf numFmtId="0" fontId="48" fillId="45" borderId="49" applyNumberFormat="0" applyAlignment="0" applyProtection="0"/>
    <xf numFmtId="0" fontId="55" fillId="0" borderId="52"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0" borderId="64">
      <alignment vertical="center"/>
    </xf>
    <xf numFmtId="164" fontId="14" fillId="5" borderId="59">
      <alignment horizontal="right" vertical="center"/>
    </xf>
    <xf numFmtId="0" fontId="38" fillId="59" borderId="49"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5" fillId="0" borderId="52" applyNumberFormat="0" applyFill="0" applyAlignment="0" applyProtection="0"/>
    <xf numFmtId="0" fontId="38" fillId="59"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170" fontId="4" fillId="0" borderId="0" applyFont="0" applyFill="0" applyBorder="0" applyAlignment="0" applyProtection="0"/>
    <xf numFmtId="170" fontId="4" fillId="0" borderId="0" applyFont="0" applyFill="0" applyBorder="0" applyAlignment="0" applyProtection="0"/>
    <xf numFmtId="0" fontId="38" fillId="59" borderId="55" applyNumberFormat="0" applyAlignment="0" applyProtection="0"/>
    <xf numFmtId="171" fontId="14" fillId="5" borderId="59">
      <alignment horizontal="righ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64" fontId="14" fillId="5" borderId="53">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12" fillId="0" borderId="59">
      <alignment vertical="center"/>
    </xf>
    <xf numFmtId="170" fontId="4" fillId="0" borderId="0" applyFont="0" applyFill="0" applyBorder="0" applyAlignment="0" applyProtection="0"/>
    <xf numFmtId="170" fontId="4" fillId="0" borderId="0" applyFont="0" applyFill="0" applyBorder="0" applyAlignment="0" applyProtection="0"/>
    <xf numFmtId="164" fontId="14" fillId="5" borderId="59">
      <alignment horizontal="right" vertical="center"/>
    </xf>
    <xf numFmtId="171" fontId="12" fillId="0" borderId="59">
      <alignment vertical="center"/>
    </xf>
    <xf numFmtId="0" fontId="38" fillId="59" borderId="55" applyNumberFormat="0" applyAlignment="0" applyProtection="0"/>
    <xf numFmtId="171"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59">
      <alignment horizontal="right" vertical="center"/>
    </xf>
    <xf numFmtId="171" fontId="14" fillId="5" borderId="59">
      <alignment horizontal="right" vertical="center"/>
    </xf>
    <xf numFmtId="171" fontId="14" fillId="5" borderId="64">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5" fillId="0" borderId="58" applyNumberFormat="0" applyFill="0" applyAlignment="0" applyProtection="0"/>
    <xf numFmtId="0" fontId="12" fillId="0" borderId="53">
      <alignment vertical="center"/>
    </xf>
    <xf numFmtId="0" fontId="4" fillId="0" borderId="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4" fontId="14" fillId="5" borderId="59">
      <alignment horizontal="right" vertical="center"/>
    </xf>
    <xf numFmtId="0" fontId="48" fillId="45" borderId="49"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62" applyNumberFormat="0" applyAlignment="0" applyProtection="0"/>
    <xf numFmtId="164" fontId="14" fillId="5" borderId="59">
      <alignment horizontal="right" vertical="center"/>
    </xf>
    <xf numFmtId="0" fontId="38" fillId="59" borderId="49" applyNumberFormat="0" applyAlignment="0" applyProtection="0"/>
    <xf numFmtId="171" fontId="12" fillId="0" borderId="59">
      <alignment vertical="center"/>
    </xf>
    <xf numFmtId="0" fontId="48" fillId="45" borderId="49" applyNumberFormat="0" applyAlignment="0" applyProtection="0"/>
    <xf numFmtId="171" fontId="14" fillId="5" borderId="53">
      <alignment horizontal="right" vertical="center"/>
    </xf>
    <xf numFmtId="0" fontId="12" fillId="0" borderId="53">
      <alignment vertical="center"/>
    </xf>
    <xf numFmtId="0" fontId="53" fillId="59" borderId="57" applyNumberFormat="0" applyAlignment="0" applyProtection="0"/>
    <xf numFmtId="164" fontId="14" fillId="5" borderId="53">
      <alignment horizontal="right" vertical="center"/>
    </xf>
    <xf numFmtId="0" fontId="12" fillId="0" borderId="59">
      <alignment vertical="center"/>
    </xf>
    <xf numFmtId="0" fontId="55" fillId="0" borderId="58" applyNumberFormat="0" applyFill="0" applyAlignment="0" applyProtection="0"/>
    <xf numFmtId="0" fontId="53" fillId="59" borderId="51" applyNumberFormat="0" applyAlignment="0" applyProtection="0"/>
    <xf numFmtId="164" fontId="14" fillId="5" borderId="59">
      <alignment horizontal="right" vertical="center"/>
    </xf>
    <xf numFmtId="0" fontId="55" fillId="0" borderId="58" applyNumberFormat="0" applyFill="0" applyAlignment="0" applyProtection="0"/>
    <xf numFmtId="0" fontId="48" fillId="45" borderId="49" applyNumberFormat="0" applyAlignment="0" applyProtection="0"/>
    <xf numFmtId="0" fontId="38" fillId="59" borderId="55" applyNumberFormat="0" applyAlignment="0" applyProtection="0"/>
    <xf numFmtId="0" fontId="12" fillId="63" borderId="56" applyNumberFormat="0" applyFont="0" applyAlignment="0" applyProtection="0"/>
    <xf numFmtId="164" fontId="14" fillId="5" borderId="53">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4" fontId="14" fillId="5" borderId="59">
      <alignment horizontal="right" vertical="center"/>
    </xf>
    <xf numFmtId="171" fontId="12" fillId="0" borderId="59">
      <alignment vertical="center"/>
    </xf>
    <xf numFmtId="0" fontId="55" fillId="0" borderId="63" applyNumberFormat="0" applyFill="0" applyAlignment="0" applyProtection="0"/>
    <xf numFmtId="171"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5" fillId="0" borderId="52" applyNumberFormat="0" applyFill="0" applyAlignment="0" applyProtection="0"/>
    <xf numFmtId="171" fontId="14" fillId="5" borderId="59">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1" fontId="12" fillId="0" borderId="59">
      <alignment vertical="center"/>
    </xf>
    <xf numFmtId="0" fontId="38" fillId="59" borderId="55"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164" fontId="14" fillId="5" borderId="59">
      <alignment horizontal="right" vertical="center"/>
    </xf>
    <xf numFmtId="0" fontId="12" fillId="63" borderId="56" applyNumberFormat="0" applyFont="0" applyAlignment="0" applyProtection="0"/>
    <xf numFmtId="164" fontId="14" fillId="5" borderId="53">
      <alignment horizontal="righ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5" fillId="0" borderId="58" applyNumberFormat="0" applyFill="0" applyAlignment="0" applyProtection="0"/>
    <xf numFmtId="170" fontId="4" fillId="0" borderId="0" applyFont="0" applyFill="0" applyBorder="0" applyAlignment="0" applyProtection="0"/>
    <xf numFmtId="170" fontId="4" fillId="0" borderId="0" applyFont="0" applyFill="0" applyBorder="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4" fontId="14" fillId="5" borderId="53">
      <alignment horizontal="right" vertical="center"/>
    </xf>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3">
      <alignment vertical="center"/>
    </xf>
    <xf numFmtId="164" fontId="14" fillId="5" borderId="53">
      <alignment horizontal="right" vertical="center"/>
    </xf>
    <xf numFmtId="171" fontId="12" fillId="0" borderId="53">
      <alignment vertical="center"/>
    </xf>
    <xf numFmtId="171" fontId="14" fillId="5" borderId="59">
      <alignment horizontal="right" vertical="center"/>
    </xf>
    <xf numFmtId="164" fontId="14" fillId="5" borderId="53">
      <alignment horizontal="right" vertical="center"/>
    </xf>
    <xf numFmtId="0" fontId="12" fillId="0" borderId="59">
      <alignment vertical="center"/>
    </xf>
    <xf numFmtId="0" fontId="53" fillId="59" borderId="57" applyNumberFormat="0" applyAlignment="0" applyProtection="0"/>
    <xf numFmtId="0" fontId="12" fillId="0" borderId="59">
      <alignment vertical="center"/>
    </xf>
    <xf numFmtId="0" fontId="53" fillId="59" borderId="51"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171" fontId="12" fillId="0" borderId="59">
      <alignment vertical="center"/>
    </xf>
    <xf numFmtId="164" fontId="14" fillId="5" borderId="59">
      <alignment horizontal="right" vertical="center"/>
    </xf>
    <xf numFmtId="0" fontId="38" fillId="59" borderId="49"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1" fontId="12" fillId="0" borderId="59">
      <alignment vertical="center"/>
    </xf>
    <xf numFmtId="0" fontId="53" fillId="59" borderId="57" applyNumberFormat="0" applyAlignment="0" applyProtection="0"/>
    <xf numFmtId="0" fontId="48" fillId="45" borderId="55" applyNumberFormat="0" applyAlignment="0" applyProtection="0"/>
    <xf numFmtId="0" fontId="12" fillId="63" borderId="50" applyNumberFormat="0" applyFont="0" applyAlignment="0" applyProtection="0"/>
    <xf numFmtId="0" fontId="12" fillId="0" borderId="59">
      <alignment vertical="center"/>
    </xf>
    <xf numFmtId="0" fontId="12" fillId="0" borderId="53">
      <alignmen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12" fillId="63" borderId="56" applyNumberFormat="0" applyFont="0" applyAlignment="0" applyProtection="0"/>
    <xf numFmtId="0" fontId="48" fillId="45" borderId="55" applyNumberFormat="0" applyAlignment="0" applyProtection="0"/>
    <xf numFmtId="171" fontId="14" fillId="5" borderId="64">
      <alignment horizontal="right" vertical="center"/>
    </xf>
    <xf numFmtId="0" fontId="12" fillId="0" borderId="53">
      <alignment vertical="center"/>
    </xf>
    <xf numFmtId="171"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1" fontId="12" fillId="0" borderId="59">
      <alignment vertical="center"/>
    </xf>
    <xf numFmtId="0" fontId="4" fillId="0" borderId="0"/>
    <xf numFmtId="171"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12" fillId="0" borderId="59">
      <alignment vertical="center"/>
    </xf>
    <xf numFmtId="170" fontId="4" fillId="0" borderId="0" applyFont="0" applyFill="0" applyBorder="0" applyAlignment="0" applyProtection="0"/>
    <xf numFmtId="170" fontId="4" fillId="0" borderId="0" applyFont="0" applyFill="0" applyBorder="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3" fillId="59" borderId="57" applyNumberFormat="0" applyAlignment="0" applyProtection="0"/>
    <xf numFmtId="0" fontId="53" fillId="59" borderId="57" applyNumberFormat="0" applyAlignment="0" applyProtection="0"/>
    <xf numFmtId="171"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38" fillId="59" borderId="49" applyNumberFormat="0" applyAlignment="0" applyProtection="0"/>
    <xf numFmtId="171" fontId="14" fillId="5" borderId="53">
      <alignment horizontal="right" vertical="center"/>
    </xf>
    <xf numFmtId="171" fontId="12" fillId="0" borderId="53">
      <alignment vertical="center"/>
    </xf>
    <xf numFmtId="171" fontId="12" fillId="0" borderId="53">
      <alignment vertical="center"/>
    </xf>
    <xf numFmtId="0" fontId="48" fillId="45" borderId="55" applyNumberFormat="0" applyAlignment="0" applyProtection="0"/>
    <xf numFmtId="0" fontId="12" fillId="0" borderId="59">
      <alignment vertical="center"/>
    </xf>
    <xf numFmtId="0" fontId="12" fillId="63" borderId="50" applyNumberFormat="0" applyFont="0" applyAlignment="0" applyProtection="0"/>
    <xf numFmtId="0" fontId="12" fillId="63" borderId="56" applyNumberFormat="0" applyFont="0" applyAlignment="0" applyProtection="0"/>
    <xf numFmtId="0" fontId="48" fillId="45" borderId="49" applyNumberFormat="0" applyAlignment="0" applyProtection="0"/>
    <xf numFmtId="0" fontId="12" fillId="0" borderId="59">
      <alignment vertical="center"/>
    </xf>
    <xf numFmtId="171" fontId="12" fillId="0" borderId="59">
      <alignment vertical="center"/>
    </xf>
    <xf numFmtId="0" fontId="12" fillId="0" borderId="59">
      <alignment vertical="center"/>
    </xf>
    <xf numFmtId="0" fontId="48" fillId="45" borderId="49" applyNumberFormat="0" applyAlignment="0" applyProtection="0"/>
    <xf numFmtId="171"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38" fillId="59" borderId="49" applyNumberFormat="0" applyAlignment="0" applyProtection="0"/>
    <xf numFmtId="171" fontId="12" fillId="0" borderId="59">
      <alignment vertical="center"/>
    </xf>
    <xf numFmtId="0" fontId="48" fillId="45" borderId="55" applyNumberFormat="0" applyAlignment="0" applyProtection="0"/>
    <xf numFmtId="171"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48" fillId="45" borderId="55" applyNumberFormat="0" applyAlignment="0" applyProtection="0"/>
    <xf numFmtId="0" fontId="55" fillId="0" borderId="52" applyNumberFormat="0" applyFill="0" applyAlignment="0" applyProtection="0"/>
    <xf numFmtId="0" fontId="48" fillId="45" borderId="55" applyNumberFormat="0" applyAlignment="0" applyProtection="0"/>
    <xf numFmtId="0" fontId="55" fillId="0" borderId="52" applyNumberFormat="0" applyFill="0" applyAlignment="0" applyProtection="0"/>
    <xf numFmtId="0" fontId="53" fillId="59" borderId="57" applyNumberFormat="0" applyAlignment="0" applyProtection="0"/>
    <xf numFmtId="164" fontId="14" fillId="5" borderId="59">
      <alignment horizontal="right" vertical="center"/>
    </xf>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12" fillId="0" borderId="64">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59">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12" fillId="63" borderId="56" applyNumberFormat="0" applyFont="0" applyAlignment="0" applyProtection="0"/>
    <xf numFmtId="0" fontId="53" fillId="59" borderId="57" applyNumberFormat="0" applyAlignment="0" applyProtection="0"/>
    <xf numFmtId="164" fontId="14" fillId="5" borderId="64">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4" fontId="14" fillId="5" borderId="59">
      <alignment horizontal="right" vertical="center"/>
    </xf>
    <xf numFmtId="0" fontId="38" fillId="59" borderId="55"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12" fillId="0" borderId="48">
      <alignment vertical="center"/>
    </xf>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12" fillId="63" borderId="45" applyNumberFormat="0" applyFont="0" applyAlignment="0" applyProtection="0"/>
    <xf numFmtId="0" fontId="4" fillId="21" borderId="0" applyNumberFormat="0" applyBorder="0" applyAlignment="0" applyProtection="0"/>
    <xf numFmtId="0" fontId="38" fillId="59" borderId="44" applyNumberFormat="0" applyAlignment="0" applyProtection="0"/>
    <xf numFmtId="0" fontId="4" fillId="25" borderId="0" applyNumberFormat="0" applyBorder="0" applyAlignment="0" applyProtection="0"/>
    <xf numFmtId="0" fontId="12" fillId="0" borderId="48">
      <alignment vertical="center"/>
    </xf>
    <xf numFmtId="0" fontId="4" fillId="29" borderId="0" applyNumberFormat="0" applyBorder="0" applyAlignment="0" applyProtection="0"/>
    <xf numFmtId="171" fontId="12" fillId="0" borderId="48">
      <alignment vertical="center"/>
    </xf>
    <xf numFmtId="0" fontId="4" fillId="33" borderId="0" applyNumberFormat="0" applyBorder="0" applyAlignment="0" applyProtection="0"/>
    <xf numFmtId="0" fontId="48" fillId="45" borderId="44" applyNumberFormat="0" applyAlignment="0" applyProtection="0"/>
    <xf numFmtId="0" fontId="4" fillId="37" borderId="0" applyNumberFormat="0" applyBorder="0" applyAlignment="0" applyProtection="0"/>
    <xf numFmtId="164" fontId="14" fillId="5" borderId="48">
      <alignment horizontal="right" vertical="center"/>
    </xf>
    <xf numFmtId="0" fontId="4" fillId="18" borderId="0" applyNumberFormat="0" applyBorder="0" applyAlignment="0" applyProtection="0"/>
    <xf numFmtId="171" fontId="14" fillId="5" borderId="48">
      <alignment horizontal="right" vertical="center"/>
    </xf>
    <xf numFmtId="0" fontId="4" fillId="22" borderId="0" applyNumberFormat="0" applyBorder="0" applyAlignment="0" applyProtection="0"/>
    <xf numFmtId="171" fontId="14" fillId="5" borderId="48">
      <alignment horizontal="right" vertical="center"/>
    </xf>
    <xf numFmtId="0" fontId="4" fillId="26" borderId="0" applyNumberFormat="0" applyBorder="0" applyAlignment="0" applyProtection="0"/>
    <xf numFmtId="171" fontId="14" fillId="5" borderId="48">
      <alignment horizontal="right" vertical="center"/>
    </xf>
    <xf numFmtId="0" fontId="4" fillId="30" borderId="0" applyNumberFormat="0" applyBorder="0" applyAlignment="0" applyProtection="0"/>
    <xf numFmtId="164" fontId="14" fillId="5" borderId="48">
      <alignment horizontal="right" vertical="center"/>
    </xf>
    <xf numFmtId="0" fontId="4" fillId="34" borderId="0" applyNumberFormat="0" applyBorder="0" applyAlignment="0" applyProtection="0"/>
    <xf numFmtId="171" fontId="12" fillId="0" borderId="48">
      <alignment vertical="center"/>
    </xf>
    <xf numFmtId="0" fontId="4" fillId="38" borderId="0" applyNumberFormat="0" applyBorder="0" applyAlignment="0" applyProtection="0"/>
    <xf numFmtId="0" fontId="48" fillId="45" borderId="44" applyNumberFormat="0" applyAlignment="0" applyProtection="0"/>
    <xf numFmtId="0" fontId="4" fillId="58" borderId="0"/>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48" fillId="45" borderId="44"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53" fillId="59" borderId="46"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48" fillId="45" borderId="44" applyNumberFormat="0" applyAlignment="0" applyProtection="0"/>
    <xf numFmtId="0" fontId="53" fillId="59" borderId="46"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8" fillId="59" borderId="44"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38" fillId="59" borderId="44" applyNumberFormat="0" applyAlignment="0" applyProtection="0"/>
    <xf numFmtId="171" fontId="12" fillId="0" borderId="48">
      <alignment vertical="center"/>
    </xf>
    <xf numFmtId="0" fontId="4" fillId="0" borderId="0"/>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4" fillId="0" borderId="0"/>
    <xf numFmtId="164" fontId="14" fillId="5" borderId="48">
      <alignment horizontal="right" vertical="center"/>
    </xf>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8" fillId="45" borderId="44" applyNumberFormat="0" applyAlignment="0" applyProtection="0"/>
    <xf numFmtId="0" fontId="4" fillId="33" borderId="0" applyNumberFormat="0" applyBorder="0" applyAlignment="0" applyProtection="0"/>
    <xf numFmtId="0" fontId="53" fillId="59" borderId="46" applyNumberFormat="0" applyAlignment="0" applyProtection="0"/>
    <xf numFmtId="0" fontId="4" fillId="37" borderId="0" applyNumberFormat="0" applyBorder="0" applyAlignment="0" applyProtection="0"/>
    <xf numFmtId="0" fontId="4" fillId="18" borderId="0" applyNumberFormat="0" applyBorder="0" applyAlignment="0" applyProtection="0"/>
    <xf numFmtId="0" fontId="12" fillId="63" borderId="45" applyNumberFormat="0" applyFont="0" applyAlignment="0" applyProtection="0"/>
    <xf numFmtId="0" fontId="4" fillId="22" borderId="0" applyNumberFormat="0" applyBorder="0" applyAlignment="0" applyProtection="0"/>
    <xf numFmtId="0" fontId="4" fillId="26" borderId="0" applyNumberFormat="0" applyBorder="0" applyAlignment="0" applyProtection="0"/>
    <xf numFmtId="0" fontId="48" fillId="45" borderId="44" applyNumberFormat="0" applyAlignment="0" applyProtection="0"/>
    <xf numFmtId="0" fontId="4" fillId="30" borderId="0" applyNumberFormat="0" applyBorder="0" applyAlignment="0" applyProtection="0"/>
    <xf numFmtId="171" fontId="12" fillId="0" borderId="48">
      <alignment vertical="center"/>
    </xf>
    <xf numFmtId="0" fontId="4" fillId="34" borderId="0" applyNumberFormat="0" applyBorder="0" applyAlignment="0" applyProtection="0"/>
    <xf numFmtId="0" fontId="12" fillId="0" borderId="48">
      <alignment vertical="center"/>
    </xf>
    <xf numFmtId="0" fontId="4" fillId="38" borderId="0" applyNumberFormat="0" applyBorder="0" applyAlignment="0" applyProtection="0"/>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71" fontId="12" fillId="0" borderId="48">
      <alignment vertical="center"/>
    </xf>
    <xf numFmtId="0" fontId="12" fillId="0" borderId="48">
      <alignment vertical="center"/>
    </xf>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0" fontId="4" fillId="58" borderId="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71" fontId="12" fillId="0" borderId="48">
      <alignmen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0" fontId="4" fillId="0" borderId="0" applyFont="0" applyFill="0" applyBorder="0" applyAlignment="0" applyProtection="0"/>
    <xf numFmtId="170" fontId="4" fillId="0" borderId="0" applyFont="0" applyFill="0" applyBorder="0" applyAlignment="0" applyProtection="0"/>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12" fillId="0" borderId="48">
      <alignment vertical="center"/>
    </xf>
    <xf numFmtId="171" fontId="12" fillId="0" borderId="48">
      <alignment vertical="center"/>
    </xf>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171"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171"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0" fontId="38" fillId="59" borderId="44" applyNumberFormat="0" applyAlignment="0" applyProtection="0"/>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0" borderId="48">
      <alignment vertical="center"/>
    </xf>
    <xf numFmtId="0" fontId="48" fillId="45" borderId="44" applyNumberFormat="0" applyAlignment="0" applyProtection="0"/>
    <xf numFmtId="0" fontId="4" fillId="0" borderId="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12" fillId="63" borderId="45" applyNumberFormat="0" applyFont="0" applyAlignment="0" applyProtection="0"/>
    <xf numFmtId="0" fontId="53" fillId="59" borderId="46"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71"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171" fontId="12" fillId="0" borderId="48">
      <alignment vertical="center"/>
    </xf>
    <xf numFmtId="0"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38" fillId="59" borderId="44" applyNumberFormat="0" applyAlignment="0" applyProtection="0"/>
    <xf numFmtId="171"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48">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55" fillId="0" borderId="47" applyNumberFormat="0" applyFill="0" applyAlignment="0" applyProtection="0"/>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4" fillId="0" borderId="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38" fillId="59" borderId="44" applyNumberFormat="0" applyAlignment="0" applyProtection="0"/>
    <xf numFmtId="0" fontId="4" fillId="21" borderId="0" applyNumberFormat="0" applyBorder="0" applyAlignment="0" applyProtection="0"/>
    <xf numFmtId="0" fontId="12" fillId="63" borderId="45" applyNumberFormat="0" applyFont="0" applyAlignment="0" applyProtection="0"/>
    <xf numFmtId="0" fontId="4" fillId="25" borderId="0" applyNumberFormat="0" applyBorder="0" applyAlignment="0" applyProtection="0"/>
    <xf numFmtId="0" fontId="4" fillId="29" borderId="0" applyNumberFormat="0" applyBorder="0" applyAlignment="0" applyProtection="0"/>
    <xf numFmtId="0" fontId="12" fillId="0" borderId="48">
      <alignment vertical="center"/>
    </xf>
    <xf numFmtId="0" fontId="4" fillId="33" borderId="0" applyNumberFormat="0" applyBorder="0" applyAlignment="0" applyProtection="0"/>
    <xf numFmtId="164" fontId="14" fillId="5" borderId="48">
      <alignment horizontal="right" vertical="center"/>
    </xf>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53" fillId="59" borderId="46" applyNumberFormat="0" applyAlignment="0" applyProtection="0"/>
    <xf numFmtId="0" fontId="4" fillId="38" borderId="0" applyNumberFormat="0" applyBorder="0" applyAlignment="0" applyProtection="0"/>
    <xf numFmtId="0" fontId="55" fillId="0" borderId="47" applyNumberFormat="0" applyFill="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2" fillId="0" borderId="48">
      <alignment vertical="center"/>
    </xf>
    <xf numFmtId="164" fontId="14" fillId="5" borderId="48">
      <alignment horizontal="right" vertical="center"/>
    </xf>
    <xf numFmtId="0" fontId="4" fillId="58" borderId="0"/>
    <xf numFmtId="164" fontId="14" fillId="5" borderId="48">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4" fillId="5" borderId="48">
      <alignment horizontal="right" vertical="center"/>
    </xf>
    <xf numFmtId="0" fontId="12" fillId="0" borderId="48">
      <alignmen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171" fontId="12" fillId="0" borderId="48">
      <alignment vertical="center"/>
    </xf>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12" fillId="63" borderId="45" applyNumberFormat="0" applyFont="0" applyAlignment="0" applyProtection="0"/>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8" fillId="45"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171" fontId="12" fillId="0" borderId="48">
      <alignment vertical="center"/>
    </xf>
    <xf numFmtId="0" fontId="4" fillId="0" borderId="0"/>
    <xf numFmtId="0" fontId="12" fillId="63" borderId="45" applyNumberFormat="0" applyFont="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8" fillId="59" borderId="44"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64" fontId="14" fillId="5" borderId="48">
      <alignment horizontal="right" vertical="center"/>
    </xf>
    <xf numFmtId="171" fontId="12" fillId="0" borderId="48">
      <alignment vertical="center"/>
    </xf>
    <xf numFmtId="171" fontId="14" fillId="5" borderId="48">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5" fillId="0" borderId="47" applyNumberFormat="0" applyFill="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8" fillId="45" borderId="44" applyNumberFormat="0" applyAlignment="0" applyProtection="0"/>
    <xf numFmtId="171"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1" fontId="12" fillId="0" borderId="48">
      <alignment vertical="center"/>
    </xf>
    <xf numFmtId="171" fontId="12" fillId="0" borderId="48">
      <alignment vertical="center"/>
    </xf>
    <xf numFmtId="0" fontId="55" fillId="0" borderId="47" applyNumberFormat="0" applyFill="0" applyAlignment="0" applyProtection="0"/>
    <xf numFmtId="0" fontId="12" fillId="0" borderId="48">
      <alignment vertical="center"/>
    </xf>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8" fillId="59" borderId="44" applyNumberFormat="0" applyAlignment="0" applyProtection="0"/>
    <xf numFmtId="0" fontId="12" fillId="0" borderId="48">
      <alignment vertical="center"/>
    </xf>
    <xf numFmtId="171" fontId="14" fillId="5" borderId="48">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0" fontId="38" fillId="59" borderId="44" applyNumberFormat="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3" fillId="59" borderId="46"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164" fontId="14" fillId="5" borderId="48">
      <alignment horizontal="right" vertical="center"/>
    </xf>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171" fontId="14" fillId="5" borderId="59">
      <alignment horizontal="right" vertical="center"/>
    </xf>
    <xf numFmtId="0" fontId="53" fillId="59" borderId="57" applyNumberFormat="0" applyAlignment="0" applyProtection="0"/>
    <xf numFmtId="0" fontId="38" fillId="59" borderId="55" applyNumberFormat="0" applyAlignment="0" applyProtection="0"/>
    <xf numFmtId="171" fontId="12" fillId="0" borderId="53">
      <alignment vertical="center"/>
    </xf>
    <xf numFmtId="171" fontId="14" fillId="5" borderId="53">
      <alignment horizontal="right" vertical="center"/>
    </xf>
    <xf numFmtId="0" fontId="12" fillId="0" borderId="53">
      <alignment vertical="center"/>
    </xf>
    <xf numFmtId="0" fontId="38" fillId="59" borderId="55" applyNumberFormat="0" applyAlignment="0" applyProtection="0"/>
    <xf numFmtId="0" fontId="12" fillId="0" borderId="53">
      <alignment vertical="center"/>
    </xf>
    <xf numFmtId="0" fontId="53" fillId="59" borderId="62" applyNumberFormat="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12" fillId="63" borderId="50" applyNumberFormat="0" applyFont="0" applyAlignment="0" applyProtection="0"/>
    <xf numFmtId="0" fontId="12" fillId="0" borderId="59">
      <alignment vertical="center"/>
    </xf>
    <xf numFmtId="0" fontId="12" fillId="63" borderId="61" applyNumberFormat="0" applyFon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171" fontId="14" fillId="5" borderId="59">
      <alignment horizontal="right" vertical="center"/>
    </xf>
    <xf numFmtId="0" fontId="38" fillId="59" borderId="55" applyNumberFormat="0" applyAlignment="0" applyProtection="0"/>
    <xf numFmtId="0" fontId="53" fillId="59" borderId="51" applyNumberFormat="0" applyAlignment="0" applyProtection="0"/>
    <xf numFmtId="0" fontId="48" fillId="45" borderId="55" applyNumberFormat="0" applyAlignment="0" applyProtection="0"/>
    <xf numFmtId="0" fontId="12" fillId="63" borderId="56" applyNumberFormat="0" applyFont="0" applyAlignment="0" applyProtection="0"/>
    <xf numFmtId="171" fontId="12" fillId="0" borderId="59">
      <alignment vertical="center"/>
    </xf>
    <xf numFmtId="171" fontId="12" fillId="0" borderId="59">
      <alignment vertical="center"/>
    </xf>
    <xf numFmtId="0" fontId="12" fillId="0" borderId="59">
      <alignment vertical="center"/>
    </xf>
    <xf numFmtId="0" fontId="53" fillId="59" borderId="62" applyNumberFormat="0" applyAlignment="0" applyProtection="0"/>
    <xf numFmtId="171" fontId="12" fillId="0" borderId="59">
      <alignment vertical="center"/>
    </xf>
    <xf numFmtId="0" fontId="53" fillId="59" borderId="51" applyNumberFormat="0" applyAlignment="0" applyProtection="0"/>
    <xf numFmtId="0" fontId="48" fillId="45" borderId="55" applyNumberFormat="0" applyAlignment="0" applyProtection="0"/>
    <xf numFmtId="0" fontId="53" fillId="59" borderId="51"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171" fontId="12" fillId="0" borderId="48">
      <alignmen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12" fillId="0" borderId="48">
      <alignment vertical="center"/>
    </xf>
    <xf numFmtId="171"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171" fontId="12" fillId="0" borderId="48">
      <alignment vertical="center"/>
    </xf>
    <xf numFmtId="0" fontId="55" fillId="0" borderId="47" applyNumberFormat="0" applyFill="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0" borderId="48">
      <alignmen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55" fillId="0" borderId="47" applyNumberFormat="0" applyFill="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12" fillId="0" borderId="48">
      <alignmen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12" fillId="63" borderId="45" applyNumberFormat="0" applyFont="0" applyAlignment="0" applyProtection="0"/>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71"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0" fontId="12" fillId="63" borderId="45" applyNumberFormat="0" applyFont="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171" fontId="12" fillId="0" borderId="48">
      <alignment vertical="center"/>
    </xf>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171"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171" fontId="12" fillId="0" borderId="48">
      <alignment vertical="center"/>
    </xf>
    <xf numFmtId="0" fontId="38" fillId="59" borderId="44" applyNumberForma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0" fontId="48" fillId="45" borderId="44" applyNumberFormat="0" applyAlignment="0" applyProtection="0"/>
    <xf numFmtId="171"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71" fontId="12" fillId="0" borderId="48">
      <alignment vertical="center"/>
    </xf>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171" fontId="12" fillId="0" borderId="48">
      <alignment vertical="center"/>
    </xf>
    <xf numFmtId="0" fontId="55" fillId="0" borderId="47" applyNumberFormat="0" applyFill="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171" fontId="12" fillId="0" borderId="48">
      <alignment vertical="center"/>
    </xf>
    <xf numFmtId="164" fontId="14" fillId="5" borderId="48">
      <alignment horizontal="righ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12" fillId="0" borderId="48">
      <alignment vertical="center"/>
    </xf>
    <xf numFmtId="171"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171"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0" borderId="48">
      <alignment vertical="center"/>
    </xf>
    <xf numFmtId="0" fontId="12" fillId="0" borderId="48">
      <alignmen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12" fillId="0" borderId="48">
      <alignment vertical="center"/>
    </xf>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171" fontId="12" fillId="0" borderId="48">
      <alignment vertical="center"/>
    </xf>
    <xf numFmtId="171" fontId="12" fillId="0" borderId="48">
      <alignment vertical="center"/>
    </xf>
    <xf numFmtId="171" fontId="12" fillId="0" borderId="48">
      <alignment vertical="center"/>
    </xf>
    <xf numFmtId="0" fontId="38" fillId="59"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0" borderId="48">
      <alignment vertical="center"/>
    </xf>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171" fontId="14" fillId="5" borderId="48">
      <alignment horizontal="right" vertical="center"/>
    </xf>
    <xf numFmtId="0" fontId="12" fillId="0" borderId="48">
      <alignment vertical="center"/>
    </xf>
    <xf numFmtId="171" fontId="14" fillId="5" borderId="48">
      <alignment horizontal="right" vertical="center"/>
    </xf>
    <xf numFmtId="0" fontId="48" fillId="45" borderId="44" applyNumberFormat="0" applyAlignment="0" applyProtection="0"/>
    <xf numFmtId="0" fontId="12" fillId="0" borderId="48">
      <alignmen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71" fontId="12" fillId="0" borderId="48">
      <alignmen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1" fontId="12" fillId="0" borderId="48">
      <alignment vertical="center"/>
    </xf>
    <xf numFmtId="171"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171" fontId="12" fillId="0" borderId="48">
      <alignment vertical="center"/>
    </xf>
    <xf numFmtId="0" fontId="12" fillId="0" borderId="48">
      <alignment vertical="center"/>
    </xf>
    <xf numFmtId="171"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4" fillId="5" borderId="48">
      <alignment horizontal="right" vertical="center"/>
    </xf>
    <xf numFmtId="0" fontId="53" fillId="59" borderId="46" applyNumberFormat="0" applyAlignment="0" applyProtection="0"/>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0" fontId="38" fillId="59" borderId="44" applyNumberForma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12" fillId="0" borderId="48">
      <alignmen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12" fillId="0" borderId="48">
      <alignment vertical="center"/>
    </xf>
    <xf numFmtId="171"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171"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63" borderId="45" applyNumberFormat="0" applyFont="0" applyAlignment="0" applyProtection="0"/>
    <xf numFmtId="171" fontId="14" fillId="5" borderId="48">
      <alignment horizontal="righ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71" fontId="12" fillId="0" borderId="48">
      <alignment vertical="center"/>
    </xf>
    <xf numFmtId="0" fontId="55" fillId="0" borderId="47" applyNumberFormat="0" applyFill="0" applyAlignment="0" applyProtection="0"/>
    <xf numFmtId="0" fontId="38" fillId="59" borderId="44" applyNumberFormat="0" applyAlignment="0" applyProtection="0"/>
    <xf numFmtId="171" fontId="12" fillId="0" borderId="48">
      <alignment vertical="center"/>
    </xf>
    <xf numFmtId="0" fontId="53" fillId="59" borderId="46" applyNumberFormat="0" applyAlignment="0" applyProtection="0"/>
    <xf numFmtId="171" fontId="12" fillId="0" borderId="48">
      <alignmen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0" borderId="48">
      <alignmen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12" fillId="0" borderId="48">
      <alignmen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12" fillId="63" borderId="45" applyNumberFormat="0" applyFont="0" applyAlignment="0" applyProtection="0"/>
    <xf numFmtId="0" fontId="53" fillId="59" borderId="46" applyNumberFormat="0" applyAlignment="0" applyProtection="0"/>
    <xf numFmtId="171" fontId="12" fillId="0" borderId="48">
      <alignment vertical="center"/>
    </xf>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171"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171" fontId="14" fillId="5" borderId="48">
      <alignment horizontal="righ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171" fontId="14" fillId="5" borderId="48">
      <alignment horizontal="right" vertical="center"/>
    </xf>
    <xf numFmtId="0" fontId="48" fillId="45" borderId="44" applyNumberFormat="0" applyAlignment="0" applyProtection="0"/>
    <xf numFmtId="171" fontId="14" fillId="5" borderId="48">
      <alignment horizontal="right" vertical="center"/>
    </xf>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171"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171" fontId="12" fillId="0" borderId="48">
      <alignment vertical="center"/>
    </xf>
    <xf numFmtId="164" fontId="14" fillId="5" borderId="48">
      <alignment horizontal="right" vertical="center"/>
    </xf>
    <xf numFmtId="171" fontId="12" fillId="0" borderId="48">
      <alignment vertical="center"/>
    </xf>
    <xf numFmtId="0" fontId="12" fillId="0" borderId="48">
      <alignment vertical="center"/>
    </xf>
    <xf numFmtId="171" fontId="12" fillId="0" borderId="48">
      <alignment vertical="center"/>
    </xf>
    <xf numFmtId="171" fontId="14" fillId="5" borderId="48">
      <alignment horizontal="right" vertical="center"/>
    </xf>
    <xf numFmtId="171" fontId="12" fillId="0" borderId="48">
      <alignment vertical="center"/>
    </xf>
    <xf numFmtId="0" fontId="12" fillId="0" borderId="48">
      <alignmen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0" borderId="48">
      <alignment vertical="center"/>
    </xf>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12" fillId="0" borderId="48">
      <alignment vertical="center"/>
    </xf>
    <xf numFmtId="171" fontId="12" fillId="0" borderId="48">
      <alignment vertical="center"/>
    </xf>
    <xf numFmtId="0" fontId="55" fillId="0" borderId="47" applyNumberFormat="0" applyFill="0" applyAlignment="0" applyProtection="0"/>
    <xf numFmtId="164" fontId="14" fillId="5" borderId="48">
      <alignment horizontal="right" vertical="center"/>
    </xf>
    <xf numFmtId="171"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2" fillId="0" borderId="48">
      <alignment vertical="center"/>
    </xf>
    <xf numFmtId="0" fontId="12" fillId="0" borderId="48">
      <alignment vertical="center"/>
    </xf>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171" fontId="14" fillId="5" borderId="48">
      <alignment horizontal="right" vertical="center"/>
    </xf>
    <xf numFmtId="171" fontId="12" fillId="0" borderId="48">
      <alignment vertical="center"/>
    </xf>
    <xf numFmtId="171" fontId="12" fillId="0" borderId="48">
      <alignment vertical="center"/>
    </xf>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2" fillId="0" borderId="48">
      <alignmen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171" fontId="14" fillId="5" borderId="48">
      <alignment horizontal="right" vertical="center"/>
    </xf>
    <xf numFmtId="0" fontId="48" fillId="45" borderId="44" applyNumberFormat="0" applyAlignment="0" applyProtection="0"/>
    <xf numFmtId="0" fontId="12" fillId="0" borderId="48">
      <alignmen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171" fontId="12" fillId="0" borderId="48">
      <alignment vertical="center"/>
    </xf>
    <xf numFmtId="0" fontId="12" fillId="63" borderId="45" applyNumberFormat="0" applyFont="0" applyAlignment="0" applyProtection="0"/>
    <xf numFmtId="171" fontId="12" fillId="0" borderId="48">
      <alignment vertical="center"/>
    </xf>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3" fillId="59" borderId="46"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171" fontId="14" fillId="5" borderId="48">
      <alignment horizontal="right" vertical="center"/>
    </xf>
    <xf numFmtId="0" fontId="38" fillId="59" borderId="44" applyNumberFormat="0" applyAlignment="0" applyProtection="0"/>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71" fontId="12" fillId="0" borderId="48">
      <alignment vertical="center"/>
    </xf>
    <xf numFmtId="171" fontId="14" fillId="5" borderId="48">
      <alignment horizontal="right" vertical="center"/>
    </xf>
    <xf numFmtId="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171"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0" borderId="48">
      <alignment vertical="center"/>
    </xf>
    <xf numFmtId="171" fontId="12" fillId="0" borderId="48">
      <alignmen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71" fontId="12" fillId="0" borderId="48">
      <alignment vertical="center"/>
    </xf>
    <xf numFmtId="0" fontId="12" fillId="0" borderId="48">
      <alignment vertical="center"/>
    </xf>
    <xf numFmtId="171" fontId="12" fillId="0" borderId="48">
      <alignment vertical="center"/>
    </xf>
    <xf numFmtId="171"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171"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66" fillId="0" borderId="0" applyNumberFormat="0" applyFill="0" applyBorder="0" applyAlignment="0" applyProtection="0">
      <alignment vertical="top"/>
      <protection locked="0"/>
    </xf>
    <xf numFmtId="0" fontId="53" fillId="59" borderId="46" applyNumberFormat="0" applyAlignment="0" applyProtection="0"/>
    <xf numFmtId="0" fontId="48" fillId="45"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171"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164" fontId="14" fillId="5" borderId="48">
      <alignment horizontal="right" vertical="center"/>
    </xf>
    <xf numFmtId="171" fontId="12" fillId="0" borderId="48">
      <alignment vertical="center"/>
    </xf>
    <xf numFmtId="0" fontId="12" fillId="63" borderId="45" applyNumberFormat="0" applyFont="0" applyAlignment="0" applyProtection="0"/>
    <xf numFmtId="171" fontId="12" fillId="0" borderId="48">
      <alignment vertical="center"/>
    </xf>
    <xf numFmtId="0" fontId="55" fillId="0" borderId="47" applyNumberFormat="0" applyFill="0" applyAlignment="0" applyProtection="0"/>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71" fontId="12" fillId="0" borderId="48">
      <alignmen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48" fillId="45" borderId="44" applyNumberFormat="0" applyAlignment="0" applyProtection="0"/>
    <xf numFmtId="171" fontId="12" fillId="0" borderId="48">
      <alignment vertical="center"/>
    </xf>
    <xf numFmtId="0" fontId="12" fillId="63" borderId="45" applyNumberFormat="0" applyFont="0" applyAlignment="0" applyProtection="0"/>
    <xf numFmtId="171"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63" borderId="45" applyNumberFormat="0" applyFont="0" applyAlignment="0" applyProtection="0"/>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71" fontId="12" fillId="0" borderId="48">
      <alignment vertical="center"/>
    </xf>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12" fillId="0" borderId="48">
      <alignment vertical="center"/>
    </xf>
    <xf numFmtId="171"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48" fillId="45" borderId="44" applyNumberFormat="0" applyAlignment="0" applyProtection="0"/>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0" fontId="38" fillId="59"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12" fillId="0" borderId="48">
      <alignment vertical="center"/>
    </xf>
    <xf numFmtId="171"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38" fillId="59" borderId="44" applyNumberFormat="0" applyAlignment="0" applyProtection="0"/>
    <xf numFmtId="171" fontId="12" fillId="0" borderId="48">
      <alignment vertical="center"/>
    </xf>
    <xf numFmtId="0" fontId="48" fillId="45"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55" fillId="0" borderId="47" applyNumberFormat="0" applyFill="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2" fillId="0" borderId="48">
      <alignment vertical="center"/>
    </xf>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4" fillId="5" borderId="48">
      <alignment horizontal="right" vertical="center"/>
    </xf>
    <xf numFmtId="0" fontId="12" fillId="0" borderId="48">
      <alignment vertical="center"/>
    </xf>
    <xf numFmtId="0" fontId="38" fillId="59" borderId="44"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164"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55" fillId="0" borderId="47" applyNumberFormat="0" applyFill="0" applyAlignment="0" applyProtection="0"/>
    <xf numFmtId="171" fontId="12" fillId="0" borderId="48">
      <alignmen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71"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12" fillId="0" borderId="48">
      <alignment vertical="center"/>
    </xf>
    <xf numFmtId="0" fontId="12" fillId="0" borderId="48">
      <alignment vertical="center"/>
    </xf>
    <xf numFmtId="0" fontId="12" fillId="63" borderId="45" applyNumberFormat="0" applyFont="0" applyAlignment="0" applyProtection="0"/>
    <xf numFmtId="171" fontId="12" fillId="0" borderId="48">
      <alignment vertical="center"/>
    </xf>
    <xf numFmtId="164" fontId="14" fillId="5" borderId="48">
      <alignment horizontal="right" vertical="center"/>
    </xf>
    <xf numFmtId="171" fontId="12" fillId="0" borderId="48">
      <alignment vertical="center"/>
    </xf>
    <xf numFmtId="0" fontId="53" fillId="59" borderId="46"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71" fontId="12" fillId="0" borderId="48">
      <alignment vertical="center"/>
    </xf>
    <xf numFmtId="0" fontId="53" fillId="59" borderId="46"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64" fontId="14" fillId="5" borderId="48">
      <alignment horizontal="right" vertical="center"/>
    </xf>
    <xf numFmtId="0" fontId="53" fillId="59" borderId="46" applyNumberForma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0" borderId="48">
      <alignment vertical="center"/>
    </xf>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71" fontId="14" fillId="5" borderId="48">
      <alignment horizontal="right" vertical="center"/>
    </xf>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171" fontId="14" fillId="5" borderId="48">
      <alignment horizontal="right" vertical="center"/>
    </xf>
    <xf numFmtId="0" fontId="12" fillId="0" borderId="48">
      <alignment vertical="center"/>
    </xf>
    <xf numFmtId="0" fontId="12" fillId="0" borderId="48">
      <alignmen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12" fillId="0" borderId="48">
      <alignment vertical="center"/>
    </xf>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53" fillId="59" borderId="46" applyNumberFormat="0" applyAlignment="0" applyProtection="0"/>
    <xf numFmtId="0" fontId="38" fillId="59"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53" fillId="59" borderId="46" applyNumberFormat="0" applyAlignment="0" applyProtection="0"/>
    <xf numFmtId="171" fontId="14" fillId="5" borderId="48">
      <alignment horizontal="right" vertical="center"/>
    </xf>
    <xf numFmtId="0" fontId="38" fillId="59" borderId="44" applyNumberFormat="0" applyAlignment="0" applyProtection="0"/>
    <xf numFmtId="171" fontId="12" fillId="0" borderId="48">
      <alignmen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38" fillId="59" borderId="44" applyNumberFormat="0" applyAlignment="0" applyProtection="0"/>
    <xf numFmtId="0" fontId="38" fillId="59" borderId="44" applyNumberFormat="0" applyAlignment="0" applyProtection="0"/>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0" borderId="48">
      <alignment vertical="center"/>
    </xf>
    <xf numFmtId="0" fontId="38" fillId="59"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0" fontId="38" fillId="59" borderId="44" applyNumberFormat="0" applyAlignment="0" applyProtection="0"/>
    <xf numFmtId="171" fontId="12" fillId="0" borderId="48">
      <alignmen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12" fillId="63" borderId="45" applyNumberFormat="0" applyFont="0" applyAlignment="0" applyProtection="0"/>
    <xf numFmtId="171" fontId="12" fillId="0" borderId="48">
      <alignment vertical="center"/>
    </xf>
    <xf numFmtId="171"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12" fillId="0" borderId="48">
      <alignment vertical="center"/>
    </xf>
    <xf numFmtId="0" fontId="12" fillId="0" borderId="48">
      <alignment vertical="center"/>
    </xf>
    <xf numFmtId="171" fontId="14" fillId="5" borderId="48">
      <alignment horizontal="righ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48" fillId="45" borderId="44" applyNumberFormat="0" applyAlignment="0" applyProtection="0"/>
    <xf numFmtId="171" fontId="12" fillId="0" borderId="48">
      <alignment vertical="center"/>
    </xf>
    <xf numFmtId="0" fontId="48" fillId="45" borderId="44" applyNumberFormat="0" applyAlignment="0" applyProtection="0"/>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2" fillId="0" borderId="48">
      <alignment vertical="center"/>
    </xf>
    <xf numFmtId="0" fontId="38" fillId="59" borderId="44" applyNumberFormat="0" applyAlignment="0" applyProtection="0"/>
    <xf numFmtId="171" fontId="14" fillId="5" borderId="48">
      <alignment horizontal="right" vertical="center"/>
    </xf>
    <xf numFmtId="0" fontId="12" fillId="63" borderId="45" applyNumberFormat="0" applyFont="0" applyAlignment="0" applyProtection="0"/>
    <xf numFmtId="171"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38" fillId="59"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53" fillId="59" borderId="46" applyNumberFormat="0" applyAlignment="0" applyProtection="0"/>
    <xf numFmtId="0" fontId="48" fillId="45" borderId="44" applyNumberFormat="0" applyAlignment="0" applyProtection="0"/>
    <xf numFmtId="171"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12" fillId="0" borderId="48">
      <alignment vertical="center"/>
    </xf>
    <xf numFmtId="0" fontId="12" fillId="0" borderId="48">
      <alignment vertical="center"/>
    </xf>
    <xf numFmtId="0" fontId="12" fillId="63" borderId="45" applyNumberFormat="0" applyFont="0" applyAlignment="0" applyProtection="0"/>
    <xf numFmtId="171" fontId="12" fillId="0" borderId="48">
      <alignmen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12" fillId="63" borderId="45" applyNumberFormat="0" applyFont="0" applyAlignment="0" applyProtection="0"/>
    <xf numFmtId="0" fontId="12" fillId="0" borderId="48">
      <alignment vertical="center"/>
    </xf>
    <xf numFmtId="0" fontId="12" fillId="0" borderId="48">
      <alignmen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12" fillId="0" borderId="48">
      <alignment vertical="center"/>
    </xf>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171" fontId="12" fillId="0" borderId="48">
      <alignment vertical="center"/>
    </xf>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171" fontId="14" fillId="5" borderId="48">
      <alignment horizontal="right" vertical="center"/>
    </xf>
    <xf numFmtId="171" fontId="12" fillId="0" borderId="48">
      <alignment vertical="center"/>
    </xf>
    <xf numFmtId="0" fontId="53" fillId="59" borderId="46" applyNumberFormat="0" applyAlignment="0" applyProtection="0"/>
    <xf numFmtId="0" fontId="38" fillId="59" borderId="44" applyNumberFormat="0" applyAlignment="0" applyProtection="0"/>
    <xf numFmtId="171" fontId="12" fillId="0" borderId="48">
      <alignment vertical="center"/>
    </xf>
    <xf numFmtId="0" fontId="12" fillId="63" borderId="45" applyNumberFormat="0" applyFont="0" applyAlignment="0" applyProtection="0"/>
    <xf numFmtId="171" fontId="12" fillId="0" borderId="48">
      <alignment vertical="center"/>
    </xf>
    <xf numFmtId="171"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171" fontId="14" fillId="5" borderId="48">
      <alignment horizontal="right" vertical="center"/>
    </xf>
    <xf numFmtId="0" fontId="48" fillId="45" borderId="44" applyNumberFormat="0" applyAlignment="0" applyProtection="0"/>
    <xf numFmtId="164" fontId="14" fillId="5" borderId="48">
      <alignment horizontal="right" vertical="center"/>
    </xf>
    <xf numFmtId="171" fontId="12" fillId="0" borderId="48">
      <alignmen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171" fontId="12" fillId="0" borderId="48">
      <alignmen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12" fillId="0" borderId="48">
      <alignmen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12" fillId="63" borderId="45" applyNumberFormat="0" applyFont="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171" fontId="14" fillId="5" borderId="48">
      <alignment horizontal="right" vertical="center"/>
    </xf>
    <xf numFmtId="0" fontId="38" fillId="59" borderId="44" applyNumberFormat="0" applyAlignment="0" applyProtection="0"/>
    <xf numFmtId="171" fontId="12" fillId="0" borderId="48">
      <alignment vertical="center"/>
    </xf>
    <xf numFmtId="0" fontId="12" fillId="0" borderId="48">
      <alignment vertical="center"/>
    </xf>
    <xf numFmtId="171" fontId="12" fillId="0" borderId="48">
      <alignment vertical="center"/>
    </xf>
    <xf numFmtId="0" fontId="55" fillId="0" borderId="47" applyNumberFormat="0" applyFill="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164" fontId="14" fillId="5" borderId="48">
      <alignment horizontal="righ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171" fontId="12" fillId="0" borderId="48">
      <alignment vertical="center"/>
    </xf>
    <xf numFmtId="171" fontId="14" fillId="5" borderId="48">
      <alignment horizontal="right" vertical="center"/>
    </xf>
    <xf numFmtId="0" fontId="48" fillId="45" borderId="44" applyNumberFormat="0" applyAlignment="0" applyProtection="0"/>
    <xf numFmtId="0" fontId="12" fillId="0" borderId="48">
      <alignment vertical="center"/>
    </xf>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0" fontId="55" fillId="0" borderId="47" applyNumberFormat="0" applyFill="0" applyAlignment="0" applyProtection="0"/>
    <xf numFmtId="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53" fillId="59" borderId="46" applyNumberForma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171" fontId="12" fillId="0" borderId="48">
      <alignmen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5" fillId="0" borderId="47" applyNumberFormat="0" applyFill="0" applyAlignment="0" applyProtection="0"/>
    <xf numFmtId="0" fontId="48" fillId="45" borderId="44" applyNumberFormat="0" applyAlignment="0" applyProtection="0"/>
    <xf numFmtId="0" fontId="48" fillId="45" borderId="44" applyNumberFormat="0" applyAlignment="0" applyProtection="0"/>
    <xf numFmtId="0" fontId="12" fillId="63" borderId="45" applyNumberFormat="0" applyFont="0" applyAlignment="0" applyProtection="0"/>
    <xf numFmtId="171" fontId="14" fillId="5" borderId="48">
      <alignment horizontal="righ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171"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171" fontId="14" fillId="5" borderId="48">
      <alignment horizontal="right" vertical="center"/>
    </xf>
    <xf numFmtId="0" fontId="48" fillId="45" borderId="44" applyNumberFormat="0" applyAlignment="0" applyProtection="0"/>
    <xf numFmtId="164" fontId="14" fillId="5" borderId="48">
      <alignment horizontal="right" vertical="center"/>
    </xf>
    <xf numFmtId="171" fontId="12" fillId="0" borderId="48">
      <alignment vertical="center"/>
    </xf>
    <xf numFmtId="0" fontId="38" fillId="59" borderId="44" applyNumberFormat="0" applyAlignment="0" applyProtection="0"/>
    <xf numFmtId="0" fontId="38" fillId="59" borderId="44" applyNumberFormat="0" applyAlignment="0" applyProtection="0"/>
    <xf numFmtId="0" fontId="53" fillId="59" borderId="46" applyNumberFormat="0" applyAlignment="0" applyProtection="0"/>
    <xf numFmtId="0" fontId="38" fillId="59" borderId="44" applyNumberFormat="0" applyAlignment="0" applyProtection="0"/>
    <xf numFmtId="171" fontId="12" fillId="0" borderId="48">
      <alignment vertical="center"/>
    </xf>
    <xf numFmtId="0" fontId="38" fillId="59" borderId="44"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12" fillId="0" borderId="48">
      <alignment vertical="center"/>
    </xf>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0" fontId="53" fillId="59" borderId="46" applyNumberFormat="0" applyAlignment="0" applyProtection="0"/>
    <xf numFmtId="164" fontId="14" fillId="5" borderId="48">
      <alignment horizontal="right" vertical="center"/>
    </xf>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48" fillId="45" borderId="44" applyNumberFormat="0" applyAlignment="0" applyProtection="0"/>
    <xf numFmtId="0" fontId="12" fillId="0" borderId="48">
      <alignment vertical="center"/>
    </xf>
    <xf numFmtId="171" fontId="14" fillId="5" borderId="48">
      <alignment horizontal="right" vertical="center"/>
    </xf>
    <xf numFmtId="0" fontId="38" fillId="59" borderId="44" applyNumberFormat="0" applyAlignment="0" applyProtection="0"/>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64" fontId="14" fillId="5" borderId="48">
      <alignment horizontal="right" vertical="center"/>
    </xf>
    <xf numFmtId="0" fontId="38" fillId="59" borderId="44" applyNumberFormat="0" applyAlignment="0" applyProtection="0"/>
    <xf numFmtId="171"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53" fillId="59" borderId="46" applyNumberFormat="0" applyAlignment="0" applyProtection="0"/>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171" fontId="12" fillId="0" borderId="48">
      <alignment vertical="center"/>
    </xf>
    <xf numFmtId="0" fontId="55" fillId="0" borderId="47" applyNumberFormat="0" applyFill="0" applyAlignment="0" applyProtection="0"/>
    <xf numFmtId="0" fontId="48" fillId="45" borderId="44" applyNumberFormat="0" applyAlignment="0" applyProtection="0"/>
    <xf numFmtId="0" fontId="53" fillId="59" borderId="46"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48" fillId="45" borderId="44" applyNumberFormat="0" applyAlignment="0" applyProtection="0"/>
    <xf numFmtId="0" fontId="12" fillId="63" borderId="45" applyNumberFormat="0" applyFont="0" applyAlignment="0" applyProtection="0"/>
    <xf numFmtId="0" fontId="38" fillId="59" borderId="44" applyNumberForma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171" fontId="14" fillId="5" borderId="48">
      <alignment horizontal="right" vertical="center"/>
    </xf>
    <xf numFmtId="164" fontId="14" fillId="5" borderId="48">
      <alignment horizontal="right" vertical="center"/>
    </xf>
    <xf numFmtId="171" fontId="12" fillId="0" borderId="48">
      <alignment vertical="center"/>
    </xf>
    <xf numFmtId="0" fontId="38" fillId="59" borderId="44" applyNumberFormat="0" applyAlignment="0" applyProtection="0"/>
    <xf numFmtId="0" fontId="53" fillId="59" borderId="46" applyNumberForma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12" fillId="0" borderId="48">
      <alignment vertical="center"/>
    </xf>
    <xf numFmtId="171" fontId="12" fillId="0" borderId="48">
      <alignment vertical="center"/>
    </xf>
    <xf numFmtId="0" fontId="55" fillId="0" borderId="47" applyNumberFormat="0" applyFill="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48" fillId="45" borderId="44" applyNumberFormat="0" applyAlignment="0" applyProtection="0"/>
    <xf numFmtId="171"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171" fontId="14" fillId="5" borderId="48">
      <alignment horizontal="right" vertical="center"/>
    </xf>
    <xf numFmtId="164" fontId="14" fillId="5" borderId="48">
      <alignment horizontal="right" vertical="center"/>
    </xf>
    <xf numFmtId="0" fontId="53" fillId="59" borderId="46" applyNumberFormat="0" applyAlignment="0" applyProtection="0"/>
    <xf numFmtId="171" fontId="14" fillId="5" borderId="48">
      <alignment horizontal="right" vertical="center"/>
    </xf>
    <xf numFmtId="0" fontId="12" fillId="63" borderId="45" applyNumberFormat="0" applyFont="0" applyAlignment="0" applyProtection="0"/>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0" borderId="48">
      <alignment vertical="center"/>
    </xf>
    <xf numFmtId="0" fontId="12" fillId="0" borderId="48">
      <alignment vertical="center"/>
    </xf>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171" fontId="12" fillId="0" borderId="48">
      <alignment vertical="center"/>
    </xf>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71" fontId="12" fillId="0" borderId="48">
      <alignment vertical="center"/>
    </xf>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48" fillId="45" borderId="44" applyNumberFormat="0" applyAlignment="0" applyProtection="0"/>
    <xf numFmtId="171" fontId="14" fillId="5" borderId="48">
      <alignment horizontal="right" vertical="center"/>
    </xf>
    <xf numFmtId="0" fontId="53" fillId="59" borderId="46" applyNumberFormat="0" applyAlignment="0" applyProtection="0"/>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63" borderId="45" applyNumberFormat="0" applyFon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0" fontId="48" fillId="45" borderId="44" applyNumberFormat="0" applyAlignment="0" applyProtection="0"/>
    <xf numFmtId="171" fontId="12" fillId="0" borderId="48">
      <alignmen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0" fontId="12" fillId="0" borderId="48">
      <alignment vertical="center"/>
    </xf>
    <xf numFmtId="171" fontId="14" fillId="5" borderId="48">
      <alignment horizontal="right" vertical="center"/>
    </xf>
    <xf numFmtId="0" fontId="12" fillId="0" borderId="48">
      <alignment vertical="center"/>
    </xf>
    <xf numFmtId="0" fontId="55" fillId="0" borderId="47" applyNumberFormat="0" applyFill="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48" fillId="45" borderId="44" applyNumberFormat="0" applyAlignment="0" applyProtection="0"/>
    <xf numFmtId="0" fontId="38" fillId="59" borderId="44" applyNumberFormat="0" applyAlignment="0" applyProtection="0"/>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4" fillId="5" borderId="48">
      <alignment horizontal="right" vertical="center"/>
    </xf>
    <xf numFmtId="164"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0" fontId="12" fillId="0" borderId="48">
      <alignment vertical="center"/>
    </xf>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164" fontId="14" fillId="5" borderId="48">
      <alignment horizontal="right" vertical="center"/>
    </xf>
    <xf numFmtId="171" fontId="12" fillId="0" borderId="48">
      <alignment vertical="center"/>
    </xf>
    <xf numFmtId="0" fontId="48" fillId="45" borderId="44"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0" fontId="12" fillId="0" borderId="48">
      <alignment vertical="center"/>
    </xf>
    <xf numFmtId="0" fontId="48" fillId="45" borderId="44" applyNumberFormat="0" applyAlignment="0" applyProtection="0"/>
    <xf numFmtId="0" fontId="38" fillId="59" borderId="44" applyNumberFormat="0" applyAlignment="0" applyProtection="0"/>
    <xf numFmtId="0" fontId="12" fillId="63" borderId="45" applyNumberFormat="0" applyFont="0" applyAlignment="0" applyProtection="0"/>
    <xf numFmtId="0" fontId="38" fillId="59" borderId="44"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0" fontId="12" fillId="63" borderId="45" applyNumberFormat="0" applyFont="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164" fontId="14" fillId="5" borderId="48">
      <alignment horizontal="right" vertical="center"/>
    </xf>
    <xf numFmtId="0" fontId="55" fillId="0" borderId="47" applyNumberFormat="0" applyFill="0" applyAlignment="0" applyProtection="0"/>
    <xf numFmtId="0" fontId="12" fillId="0" borderId="48">
      <alignment vertical="center"/>
    </xf>
    <xf numFmtId="171" fontId="12" fillId="0" borderId="48">
      <alignment vertical="center"/>
    </xf>
    <xf numFmtId="0" fontId="38" fillId="59" borderId="44" applyNumberFormat="0" applyAlignment="0" applyProtection="0"/>
    <xf numFmtId="164" fontId="14" fillId="5" borderId="48">
      <alignment horizontal="right" vertical="center"/>
    </xf>
    <xf numFmtId="171" fontId="12" fillId="0" borderId="48">
      <alignment vertical="center"/>
    </xf>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38" fillId="59" borderId="44" applyNumberFormat="0" applyAlignment="0" applyProtection="0"/>
    <xf numFmtId="0" fontId="53" fillId="59" borderId="46" applyNumberFormat="0" applyAlignment="0" applyProtection="0"/>
    <xf numFmtId="0" fontId="53" fillId="59" borderId="46" applyNumberFormat="0" applyAlignment="0" applyProtection="0"/>
    <xf numFmtId="0" fontId="55" fillId="0" borderId="47" applyNumberFormat="0" applyFill="0" applyAlignment="0" applyProtection="0"/>
    <xf numFmtId="0" fontId="55" fillId="0" borderId="47" applyNumberFormat="0" applyFill="0" applyAlignment="0" applyProtection="0"/>
    <xf numFmtId="0" fontId="12" fillId="0" borderId="48">
      <alignment vertical="center"/>
    </xf>
    <xf numFmtId="171" fontId="14" fillId="5" borderId="48">
      <alignment horizontal="right" vertical="center"/>
    </xf>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164" fontId="14" fillId="5" borderId="48">
      <alignment horizontal="right" vertical="center"/>
    </xf>
    <xf numFmtId="0" fontId="12" fillId="0" borderId="48">
      <alignment vertical="center"/>
    </xf>
    <xf numFmtId="0" fontId="12" fillId="0" borderId="48">
      <alignment vertical="center"/>
    </xf>
    <xf numFmtId="171" fontId="14" fillId="5" borderId="48">
      <alignment horizontal="right" vertical="center"/>
    </xf>
    <xf numFmtId="0" fontId="12" fillId="0" borderId="48">
      <alignment vertical="center"/>
    </xf>
    <xf numFmtId="0" fontId="12" fillId="0" borderId="48">
      <alignment vertical="center"/>
    </xf>
    <xf numFmtId="0" fontId="55" fillId="0" borderId="47" applyNumberFormat="0" applyFill="0" applyAlignment="0" applyProtection="0"/>
    <xf numFmtId="0" fontId="55" fillId="0" borderId="47" applyNumberFormat="0" applyFill="0" applyAlignment="0" applyProtection="0"/>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171" fontId="14" fillId="5" borderId="48">
      <alignment horizontal="right" vertical="center"/>
    </xf>
    <xf numFmtId="0" fontId="12" fillId="63" borderId="45" applyNumberFormat="0" applyFont="0" applyAlignment="0" applyProtection="0"/>
    <xf numFmtId="0" fontId="48" fillId="45" borderId="44" applyNumberFormat="0" applyAlignment="0" applyProtection="0"/>
    <xf numFmtId="171" fontId="12" fillId="0" borderId="48">
      <alignment vertical="center"/>
    </xf>
    <xf numFmtId="0" fontId="48" fillId="45" borderId="44" applyNumberFormat="0" applyAlignment="0" applyProtection="0"/>
    <xf numFmtId="164" fontId="14" fillId="5" borderId="48">
      <alignment horizontal="right" vertical="center"/>
    </xf>
    <xf numFmtId="0" fontId="48" fillId="45" borderId="44" applyNumberFormat="0" applyAlignment="0" applyProtection="0"/>
    <xf numFmtId="0" fontId="55" fillId="0" borderId="47" applyNumberFormat="0" applyFill="0" applyAlignment="0" applyProtection="0"/>
    <xf numFmtId="0" fontId="38" fillId="59"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5" fillId="0" borderId="47" applyNumberFormat="0" applyFill="0" applyAlignment="0" applyProtection="0"/>
    <xf numFmtId="0" fontId="12" fillId="0" borderId="48">
      <alignment vertical="center"/>
    </xf>
    <xf numFmtId="0" fontId="48" fillId="45" borderId="44" applyNumberFormat="0" applyAlignment="0" applyProtection="0"/>
    <xf numFmtId="0" fontId="55" fillId="0" borderId="47" applyNumberFormat="0" applyFill="0" applyAlignment="0" applyProtection="0"/>
    <xf numFmtId="0" fontId="12" fillId="0" borderId="48">
      <alignment vertical="center"/>
    </xf>
    <xf numFmtId="0" fontId="12" fillId="63" borderId="45" applyNumberFormat="0" applyFont="0" applyAlignment="0" applyProtection="0"/>
    <xf numFmtId="0" fontId="12" fillId="63" borderId="45" applyNumberFormat="0" applyFont="0" applyAlignment="0" applyProtection="0"/>
    <xf numFmtId="164" fontId="14" fillId="5" borderId="48">
      <alignment horizontal="right" vertical="center"/>
    </xf>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171"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0" borderId="48">
      <alignment vertical="center"/>
    </xf>
    <xf numFmtId="0" fontId="38" fillId="59" borderId="44" applyNumberFormat="0" applyAlignment="0" applyProtection="0"/>
    <xf numFmtId="0" fontId="38" fillId="59" borderId="44" applyNumberFormat="0" applyAlignment="0" applyProtection="0"/>
    <xf numFmtId="171" fontId="12" fillId="0" borderId="48">
      <alignment vertical="center"/>
    </xf>
    <xf numFmtId="171"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2" fillId="0" borderId="48">
      <alignment vertical="center"/>
    </xf>
    <xf numFmtId="171" fontId="12" fillId="0" borderId="48">
      <alignmen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53" fillId="59" borderId="46" applyNumberFormat="0" applyAlignment="0" applyProtection="0"/>
    <xf numFmtId="0" fontId="12" fillId="0" borderId="48">
      <alignment vertical="center"/>
    </xf>
    <xf numFmtId="171" fontId="14" fillId="5" borderId="48">
      <alignment horizontal="right" vertical="center"/>
    </xf>
    <xf numFmtId="171" fontId="14" fillId="5" borderId="48">
      <alignment horizontal="right" vertical="center"/>
    </xf>
    <xf numFmtId="0" fontId="53" fillId="59" borderId="46" applyNumberFormat="0" applyAlignment="0" applyProtection="0"/>
    <xf numFmtId="0" fontId="48" fillId="45" borderId="44" applyNumberFormat="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164" fontId="14" fillId="5" borderId="48">
      <alignment horizontal="right" vertical="center"/>
    </xf>
    <xf numFmtId="0" fontId="12" fillId="0" borderId="48">
      <alignment vertical="center"/>
    </xf>
    <xf numFmtId="0" fontId="12" fillId="0" borderId="48">
      <alignment vertical="center"/>
    </xf>
    <xf numFmtId="164" fontId="14" fillId="5" borderId="48">
      <alignment horizontal="right" vertical="center"/>
    </xf>
    <xf numFmtId="0" fontId="48" fillId="45" borderId="44" applyNumberFormat="0" applyAlignment="0" applyProtection="0"/>
    <xf numFmtId="171"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171" fontId="12" fillId="0" borderId="48">
      <alignment vertical="center"/>
    </xf>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0" fontId="12" fillId="0" borderId="48">
      <alignment vertical="center"/>
    </xf>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0" fontId="53" fillId="59" borderId="46" applyNumberForma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164" fontId="14" fillId="5" borderId="48">
      <alignment horizontal="right" vertical="center"/>
    </xf>
    <xf numFmtId="0" fontId="53" fillId="59" borderId="46" applyNumberFormat="0" applyAlignment="0" applyProtection="0"/>
    <xf numFmtId="0" fontId="38" fillId="59" borderId="44" applyNumberFormat="0" applyAlignment="0" applyProtection="0"/>
    <xf numFmtId="0" fontId="12" fillId="63" borderId="45" applyNumberFormat="0" applyFont="0" applyAlignment="0" applyProtection="0"/>
    <xf numFmtId="0" fontId="48" fillId="45" borderId="44" applyNumberFormat="0" applyAlignment="0" applyProtection="0"/>
    <xf numFmtId="0" fontId="12" fillId="0" borderId="48">
      <alignment vertical="center"/>
    </xf>
    <xf numFmtId="0" fontId="12" fillId="63" borderId="45" applyNumberFormat="0" applyFont="0" applyAlignment="0" applyProtection="0"/>
    <xf numFmtId="0" fontId="12" fillId="0" borderId="48">
      <alignment vertical="center"/>
    </xf>
    <xf numFmtId="0" fontId="12" fillId="63" borderId="45" applyNumberFormat="0" applyFont="0" applyAlignment="0" applyProtection="0"/>
    <xf numFmtId="164" fontId="14" fillId="5" borderId="48">
      <alignment horizontal="right" vertical="center"/>
    </xf>
    <xf numFmtId="164" fontId="14" fillId="5" borderId="48">
      <alignment horizontal="right" vertical="center"/>
    </xf>
    <xf numFmtId="0" fontId="55" fillId="0" borderId="47" applyNumberFormat="0" applyFill="0" applyAlignment="0" applyProtection="0"/>
    <xf numFmtId="171" fontId="14" fillId="5" borderId="48">
      <alignment horizontal="right" vertical="center"/>
    </xf>
    <xf numFmtId="171" fontId="12" fillId="0" borderId="48">
      <alignment vertical="center"/>
    </xf>
    <xf numFmtId="0" fontId="12" fillId="63" borderId="45" applyNumberFormat="0" applyFont="0" applyAlignment="0" applyProtection="0"/>
    <xf numFmtId="0" fontId="38" fillId="59" borderId="44" applyNumberFormat="0" applyAlignment="0" applyProtection="0"/>
    <xf numFmtId="0" fontId="12" fillId="0" borderId="48">
      <alignment vertical="center"/>
    </xf>
    <xf numFmtId="0" fontId="12" fillId="0" borderId="48">
      <alignmen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71" fontId="12" fillId="0" borderId="48">
      <alignment vertical="center"/>
    </xf>
    <xf numFmtId="171" fontId="14" fillId="5" borderId="48">
      <alignment horizontal="right" vertical="center"/>
    </xf>
    <xf numFmtId="0" fontId="53" fillId="59" borderId="46" applyNumberFormat="0" applyAlignment="0" applyProtection="0"/>
    <xf numFmtId="164" fontId="14" fillId="5" borderId="48">
      <alignment horizontal="right" vertical="center"/>
    </xf>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164" fontId="14" fillId="5" borderId="48">
      <alignment horizontal="right" vertical="center"/>
    </xf>
    <xf numFmtId="171" fontId="14" fillId="5" borderId="48">
      <alignment horizontal="right" vertical="center"/>
    </xf>
    <xf numFmtId="171" fontId="12" fillId="0" borderId="48">
      <alignment vertical="center"/>
    </xf>
    <xf numFmtId="171" fontId="14" fillId="5" borderId="48">
      <alignment horizontal="right" vertical="center"/>
    </xf>
    <xf numFmtId="0" fontId="55" fillId="0" borderId="47" applyNumberFormat="0" applyFill="0" applyAlignment="0" applyProtection="0"/>
    <xf numFmtId="0" fontId="55" fillId="0" borderId="47" applyNumberFormat="0" applyFill="0" applyAlignment="0" applyProtection="0"/>
    <xf numFmtId="164" fontId="14" fillId="5" borderId="48">
      <alignment horizontal="right" vertical="center"/>
    </xf>
    <xf numFmtId="0" fontId="48" fillId="45" borderId="44" applyNumberFormat="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48" fillId="45" borderId="44" applyNumberFormat="0" applyAlignment="0" applyProtection="0"/>
    <xf numFmtId="0" fontId="53" fillId="59" borderId="46" applyNumberFormat="0" applyAlignment="0" applyProtection="0"/>
    <xf numFmtId="171" fontId="14" fillId="5" borderId="48">
      <alignment horizontal="right" vertical="center"/>
    </xf>
    <xf numFmtId="0" fontId="12" fillId="0" borderId="48">
      <alignment vertical="center"/>
    </xf>
    <xf numFmtId="0" fontId="12" fillId="63" borderId="45" applyNumberFormat="0" applyFont="0" applyAlignment="0" applyProtection="0"/>
    <xf numFmtId="171" fontId="14" fillId="5" borderId="48">
      <alignment horizontal="right" vertical="center"/>
    </xf>
    <xf numFmtId="0" fontId="12" fillId="63" borderId="45" applyNumberFormat="0" applyFont="0" applyAlignment="0" applyProtection="0"/>
    <xf numFmtId="164" fontId="14" fillId="5" borderId="48">
      <alignment horizontal="righ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48" fillId="45" borderId="44" applyNumberFormat="0" applyAlignment="0" applyProtection="0"/>
    <xf numFmtId="0" fontId="38" fillId="59" borderId="44" applyNumberFormat="0" applyAlignment="0" applyProtection="0"/>
    <xf numFmtId="0" fontId="53" fillId="59" borderId="46" applyNumberFormat="0" applyAlignment="0" applyProtection="0"/>
    <xf numFmtId="0" fontId="12" fillId="0" borderId="48">
      <alignment vertical="center"/>
    </xf>
    <xf numFmtId="0" fontId="12" fillId="0" borderId="48">
      <alignment vertical="center"/>
    </xf>
    <xf numFmtId="0" fontId="53" fillId="59" borderId="46" applyNumberFormat="0" applyAlignment="0" applyProtection="0"/>
    <xf numFmtId="0" fontId="55" fillId="0" borderId="47" applyNumberFormat="0" applyFill="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0" fontId="53" fillId="59" borderId="46" applyNumberFormat="0" applyAlignment="0" applyProtection="0"/>
    <xf numFmtId="0" fontId="12" fillId="0" borderId="48">
      <alignment vertical="center"/>
    </xf>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171" fontId="12" fillId="0" borderId="48">
      <alignment vertical="center"/>
    </xf>
    <xf numFmtId="0" fontId="38" fillId="59" borderId="44" applyNumberFormat="0" applyAlignment="0" applyProtection="0"/>
    <xf numFmtId="171" fontId="14" fillId="5" borderId="48">
      <alignment horizontal="right" vertical="center"/>
    </xf>
    <xf numFmtId="0" fontId="38" fillId="59" borderId="44" applyNumberFormat="0" applyAlignment="0" applyProtection="0"/>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71" fontId="12" fillId="0" borderId="48">
      <alignment vertical="center"/>
    </xf>
    <xf numFmtId="171" fontId="12" fillId="0" borderId="48">
      <alignment vertical="center"/>
    </xf>
    <xf numFmtId="0" fontId="48" fillId="45" borderId="44" applyNumberFormat="0" applyAlignment="0" applyProtection="0"/>
    <xf numFmtId="0" fontId="48" fillId="45" borderId="44" applyNumberFormat="0" applyAlignment="0" applyProtection="0"/>
    <xf numFmtId="0" fontId="12" fillId="0" borderId="48">
      <alignment vertical="center"/>
    </xf>
    <xf numFmtId="0" fontId="12" fillId="0" borderId="48">
      <alignment vertical="center"/>
    </xf>
    <xf numFmtId="0" fontId="48" fillId="45" borderId="44" applyNumberFormat="0" applyAlignment="0" applyProtection="0"/>
    <xf numFmtId="164" fontId="14" fillId="5" borderId="48">
      <alignment horizontal="right" vertical="center"/>
    </xf>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171" fontId="14" fillId="5" borderId="48">
      <alignment horizontal="right" vertical="center"/>
    </xf>
    <xf numFmtId="0" fontId="38" fillId="59" borderId="44" applyNumberFormat="0" applyAlignment="0" applyProtection="0"/>
    <xf numFmtId="0" fontId="12" fillId="0" borderId="48">
      <alignment vertical="center"/>
    </xf>
    <xf numFmtId="164" fontId="14" fillId="5" borderId="48">
      <alignment horizontal="right" vertical="center"/>
    </xf>
    <xf numFmtId="171" fontId="14" fillId="5" borderId="48">
      <alignment horizontal="right" vertical="center"/>
    </xf>
    <xf numFmtId="0" fontId="38" fillId="59" borderId="44" applyNumberFormat="0" applyAlignment="0" applyProtection="0"/>
    <xf numFmtId="0" fontId="12" fillId="0" borderId="48">
      <alignment vertical="center"/>
    </xf>
    <xf numFmtId="0" fontId="38" fillId="59" borderId="44" applyNumberFormat="0" applyAlignment="0" applyProtection="0"/>
    <xf numFmtId="164" fontId="14" fillId="5" borderId="48">
      <alignment horizontal="right" vertical="center"/>
    </xf>
    <xf numFmtId="0" fontId="53" fillId="59" borderId="46" applyNumberFormat="0" applyAlignment="0" applyProtection="0"/>
    <xf numFmtId="171" fontId="12" fillId="0" borderId="48">
      <alignment vertical="center"/>
    </xf>
    <xf numFmtId="0" fontId="12" fillId="63" borderId="45" applyNumberFormat="0" applyFont="0" applyAlignment="0" applyProtection="0"/>
    <xf numFmtId="0" fontId="12" fillId="63" borderId="45" applyNumberFormat="0" applyFont="0" applyAlignment="0" applyProtection="0"/>
    <xf numFmtId="0" fontId="55" fillId="0" borderId="47" applyNumberFormat="0" applyFill="0" applyAlignment="0" applyProtection="0"/>
    <xf numFmtId="0" fontId="12" fillId="0" borderId="48">
      <alignment vertical="center"/>
    </xf>
    <xf numFmtId="0" fontId="55" fillId="0" borderId="47" applyNumberFormat="0" applyFill="0" applyAlignment="0" applyProtection="0"/>
    <xf numFmtId="164" fontId="14" fillId="5" borderId="48">
      <alignment horizontal="right" vertical="center"/>
    </xf>
    <xf numFmtId="164" fontId="14" fillId="5" borderId="48">
      <alignment horizontal="right" vertical="center"/>
    </xf>
    <xf numFmtId="164" fontId="14" fillId="5" borderId="48">
      <alignment horizontal="right" vertical="center"/>
    </xf>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53" fillId="59" borderId="46" applyNumberFormat="0" applyAlignment="0" applyProtection="0"/>
    <xf numFmtId="0" fontId="12" fillId="63" borderId="45" applyNumberFormat="0" applyFont="0" applyAlignment="0" applyProtection="0"/>
    <xf numFmtId="0" fontId="12" fillId="63" borderId="45" applyNumberFormat="0" applyFont="0" applyAlignment="0" applyProtection="0"/>
    <xf numFmtId="0" fontId="12" fillId="0" borderId="48">
      <alignment vertical="center"/>
    </xf>
    <xf numFmtId="171" fontId="12" fillId="0" borderId="48">
      <alignment vertical="center"/>
    </xf>
    <xf numFmtId="0" fontId="12" fillId="0" borderId="48">
      <alignment vertical="center"/>
    </xf>
    <xf numFmtId="171" fontId="12" fillId="0" borderId="48">
      <alignment vertical="center"/>
    </xf>
    <xf numFmtId="164" fontId="14" fillId="5" borderId="48">
      <alignment horizontal="right" vertical="center"/>
    </xf>
    <xf numFmtId="171" fontId="14" fillId="5" borderId="48">
      <alignment horizontal="right" vertical="center"/>
    </xf>
    <xf numFmtId="171" fontId="14" fillId="5" borderId="48">
      <alignment horizontal="right" vertical="center"/>
    </xf>
    <xf numFmtId="171" fontId="14" fillId="5" borderId="48">
      <alignment horizontal="right" vertical="center"/>
    </xf>
    <xf numFmtId="164" fontId="14" fillId="5" borderId="48">
      <alignment horizontal="right" vertical="center"/>
    </xf>
    <xf numFmtId="0" fontId="48" fillId="45" borderId="44" applyNumberFormat="0" applyAlignment="0" applyProtection="0"/>
    <xf numFmtId="0" fontId="48" fillId="45" borderId="44" applyNumberFormat="0" applyAlignment="0" applyProtection="0"/>
    <xf numFmtId="0" fontId="38" fillId="59" borderId="44" applyNumberFormat="0" applyAlignment="0" applyProtection="0"/>
    <xf numFmtId="171" fontId="12" fillId="0" borderId="48">
      <alignment vertical="center"/>
    </xf>
    <xf numFmtId="0" fontId="12" fillId="0" borderId="48">
      <alignment vertical="center"/>
    </xf>
    <xf numFmtId="0" fontId="38" fillId="59" borderId="44" applyNumberFormat="0" applyAlignment="0" applyProtection="0"/>
    <xf numFmtId="0" fontId="12" fillId="63" borderId="45" applyNumberFormat="0" applyFont="0" applyAlignment="0" applyProtection="0"/>
    <xf numFmtId="0" fontId="55" fillId="0" borderId="47" applyNumberFormat="0" applyFill="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53" fillId="59" borderId="46" applyNumberFormat="0" applyAlignment="0" applyProtection="0"/>
    <xf numFmtId="164" fontId="14" fillId="5" borderId="48">
      <alignment horizontal="right" vertical="center"/>
    </xf>
    <xf numFmtId="171" fontId="12" fillId="0" borderId="48">
      <alignment vertical="center"/>
    </xf>
    <xf numFmtId="0" fontId="12" fillId="0" borderId="48">
      <alignment vertical="center"/>
    </xf>
    <xf numFmtId="164" fontId="14" fillId="5" borderId="48">
      <alignment horizontal="right" vertical="center"/>
    </xf>
    <xf numFmtId="0" fontId="12" fillId="0" borderId="48">
      <alignment vertical="center"/>
    </xf>
    <xf numFmtId="0" fontId="38" fillId="59" borderId="44" applyNumberFormat="0" applyAlignment="0" applyProtection="0"/>
    <xf numFmtId="0" fontId="38" fillId="59" borderId="44" applyNumberFormat="0" applyAlignment="0" applyProtection="0"/>
    <xf numFmtId="0" fontId="48" fillId="45" borderId="44" applyNumberFormat="0" applyAlignment="0" applyProtection="0"/>
    <xf numFmtId="0" fontId="48" fillId="45" borderId="44" applyNumberFormat="0" applyAlignment="0" applyProtection="0"/>
    <xf numFmtId="171" fontId="14" fillId="5" borderId="48">
      <alignment horizontal="right" vertical="center"/>
    </xf>
    <xf numFmtId="171" fontId="14" fillId="5" borderId="48">
      <alignment horizontal="right" vertical="center"/>
    </xf>
    <xf numFmtId="164" fontId="14" fillId="5" borderId="48">
      <alignment horizontal="right" vertical="center"/>
    </xf>
    <xf numFmtId="171" fontId="12" fillId="0" borderId="48">
      <alignment vertical="center"/>
    </xf>
    <xf numFmtId="0" fontId="12" fillId="0" borderId="48">
      <alignment vertical="center"/>
    </xf>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0" fontId="12" fillId="63" borderId="45" applyNumberFormat="0" applyFont="0" applyAlignment="0" applyProtection="0"/>
    <xf numFmtId="0" fontId="53" fillId="59" borderId="46" applyNumberFormat="0" applyAlignment="0" applyProtection="0"/>
    <xf numFmtId="0" fontId="12" fillId="0" borderId="48">
      <alignment vertical="center"/>
    </xf>
    <xf numFmtId="164" fontId="14" fillId="5" borderId="48">
      <alignment horizontal="right" vertical="center"/>
    </xf>
    <xf numFmtId="0" fontId="55" fillId="0" borderId="47" applyNumberFormat="0" applyFill="0" applyAlignment="0" applyProtection="0"/>
    <xf numFmtId="0" fontId="38" fillId="59" borderId="44" applyNumberFormat="0" applyAlignment="0" applyProtection="0"/>
    <xf numFmtId="0" fontId="48" fillId="45" borderId="44" applyNumberFormat="0" applyAlignment="0" applyProtection="0"/>
    <xf numFmtId="0" fontId="12" fillId="63" borderId="45" applyNumberFormat="0" applyFont="0" applyAlignment="0" applyProtection="0"/>
    <xf numFmtId="0" fontId="53" fillId="59" borderId="46" applyNumberFormat="0" applyAlignment="0" applyProtection="0"/>
    <xf numFmtId="0" fontId="55" fillId="0" borderId="47" applyNumberFormat="0" applyFill="0" applyAlignment="0" applyProtection="0"/>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171" fontId="12" fillId="0" borderId="59">
      <alignment vertical="center"/>
    </xf>
    <xf numFmtId="171" fontId="12" fillId="0" borderId="59">
      <alignment vertical="center"/>
    </xf>
    <xf numFmtId="0" fontId="12" fillId="0" borderId="59">
      <alignment vertical="center"/>
    </xf>
    <xf numFmtId="0" fontId="12" fillId="0" borderId="59">
      <alignment vertical="center"/>
    </xf>
    <xf numFmtId="171"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60" applyNumberFormat="0" applyAlignment="0" applyProtection="0"/>
    <xf numFmtId="0" fontId="55" fillId="0" borderId="58" applyNumberFormat="0" applyFill="0" applyAlignment="0" applyProtection="0"/>
    <xf numFmtId="164" fontId="14" fillId="5" borderId="64">
      <alignment horizontal="right" vertical="center"/>
    </xf>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171"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171" fontId="14" fillId="5" borderId="59">
      <alignment horizontal="right" vertical="center"/>
    </xf>
    <xf numFmtId="171" fontId="12" fillId="0" borderId="64">
      <alignment vertical="center"/>
    </xf>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3">
      <alignment horizontal="right" vertical="center"/>
    </xf>
    <xf numFmtId="171" fontId="12" fillId="0" borderId="53">
      <alignment vertical="center"/>
    </xf>
    <xf numFmtId="0" fontId="12" fillId="0" borderId="59">
      <alignment vertical="center"/>
    </xf>
    <xf numFmtId="0" fontId="53" fillId="59" borderId="57" applyNumberFormat="0" applyAlignment="0" applyProtection="0"/>
    <xf numFmtId="0" fontId="12" fillId="0" borderId="59">
      <alignment vertical="center"/>
    </xf>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9">
      <alignment vertical="center"/>
    </xf>
    <xf numFmtId="0" fontId="12" fillId="0" borderId="64">
      <alignment vertical="center"/>
    </xf>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171" fontId="12" fillId="0" borderId="59">
      <alignment vertical="center"/>
    </xf>
    <xf numFmtId="0" fontId="12" fillId="63" borderId="61" applyNumberFormat="0" applyFont="0" applyAlignment="0" applyProtection="0"/>
    <xf numFmtId="171" fontId="12" fillId="0" borderId="59">
      <alignment vertical="center"/>
    </xf>
    <xf numFmtId="171" fontId="14" fillId="5" borderId="59">
      <alignment horizontal="right" vertical="center"/>
    </xf>
    <xf numFmtId="171" fontId="12" fillId="0" borderId="59">
      <alignmen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64">
      <alignment vertical="center"/>
    </xf>
    <xf numFmtId="0" fontId="12" fillId="0" borderId="64">
      <alignmen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49" applyNumberFormat="0" applyAlignment="0" applyProtection="0"/>
    <xf numFmtId="0" fontId="38" fillId="59" borderId="55"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0" fontId="53" fillId="59" borderId="62"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6" applyNumberFormat="0" applyFon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64">
      <alignment horizontal="right" vertical="center"/>
    </xf>
    <xf numFmtId="0" fontId="38" fillId="59" borderId="55" applyNumberFormat="0" applyAlignment="0" applyProtection="0"/>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171" fontId="14" fillId="5" borderId="64">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0" fontId="38" fillId="59" borderId="49" applyNumberFormat="0" applyAlignment="0" applyProtection="0"/>
    <xf numFmtId="0" fontId="38" fillId="59" borderId="55"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64">
      <alignment vertical="center"/>
    </xf>
    <xf numFmtId="171" fontId="12" fillId="0" borderId="59">
      <alignmen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1" fontId="12" fillId="0" borderId="59">
      <alignment vertical="center"/>
    </xf>
    <xf numFmtId="0" fontId="53" fillId="59" borderId="57" applyNumberFormat="0" applyAlignment="0" applyProtection="0"/>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53" fillId="59" borderId="57" applyNumberFormat="0" applyAlignment="0" applyProtection="0"/>
    <xf numFmtId="171" fontId="14" fillId="5" borderId="59">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71" fontId="12" fillId="0" borderId="59">
      <alignment vertical="center"/>
    </xf>
    <xf numFmtId="171"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164" fontId="14" fillId="5" borderId="64">
      <alignment horizontal="right" vertical="center"/>
    </xf>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9">
      <alignment vertical="center"/>
    </xf>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171"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171" fontId="12" fillId="0" borderId="64">
      <alignment vertical="center"/>
    </xf>
    <xf numFmtId="171" fontId="14" fillId="5" borderId="64">
      <alignment horizontal="righ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171"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0" fontId="38" fillId="59" borderId="60" applyNumberFormat="0" applyAlignment="0" applyProtection="0"/>
    <xf numFmtId="0" fontId="48" fillId="45" borderId="55" applyNumberFormat="0" applyAlignment="0" applyProtection="0"/>
    <xf numFmtId="0" fontId="38" fillId="59" borderId="49" applyNumberFormat="0" applyAlignment="0" applyProtection="0"/>
    <xf numFmtId="0" fontId="48" fillId="45" borderId="55" applyNumberFormat="0" applyAlignment="0" applyProtection="0"/>
    <xf numFmtId="0" fontId="12" fillId="0" borderId="59">
      <alignment vertical="center"/>
    </xf>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38" fillId="59" borderId="55" applyNumberFormat="0" applyAlignment="0" applyProtection="0"/>
    <xf numFmtId="0" fontId="48" fillId="45" borderId="55" applyNumberFormat="0" applyAlignment="0" applyProtection="0"/>
    <xf numFmtId="171" fontId="12" fillId="0" borderId="59">
      <alignmen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64" fontId="14" fillId="5" borderId="64">
      <alignment horizontal="right" vertical="center"/>
    </xf>
    <xf numFmtId="0" fontId="48" fillId="45" borderId="60" applyNumberFormat="0" applyAlignment="0" applyProtection="0"/>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38" fillId="59" borderId="60" applyNumberForma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48" fillId="45" borderId="55" applyNumberFormat="0" applyAlignment="0" applyProtection="0"/>
    <xf numFmtId="0" fontId="53" fillId="59" borderId="57"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171" fontId="12" fillId="0" borderId="59">
      <alignmen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171"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171" fontId="12" fillId="0" borderId="59">
      <alignment vertical="center"/>
    </xf>
    <xf numFmtId="171" fontId="12" fillId="0" borderId="59">
      <alignment vertical="center"/>
    </xf>
    <xf numFmtId="171"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171" fontId="14" fillId="5" borderId="59">
      <alignment horizontal="right" vertical="center"/>
    </xf>
    <xf numFmtId="0" fontId="12" fillId="0" borderId="59">
      <alignment vertical="center"/>
    </xf>
    <xf numFmtId="0" fontId="12" fillId="63" borderId="56" applyNumberFormat="0" applyFont="0" applyAlignment="0" applyProtection="0"/>
    <xf numFmtId="0" fontId="12" fillId="63" borderId="61" applyNumberFormat="0" applyFon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171" fontId="14" fillId="5" borderId="59">
      <alignment horizontal="right" vertical="center"/>
    </xf>
    <xf numFmtId="164" fontId="14" fillId="5" borderId="59">
      <alignment horizontal="right" vertical="center"/>
    </xf>
    <xf numFmtId="164" fontId="14" fillId="5" borderId="64">
      <alignment horizontal="right" vertical="center"/>
    </xf>
    <xf numFmtId="171" fontId="12" fillId="0" borderId="59">
      <alignment vertical="center"/>
    </xf>
    <xf numFmtId="0" fontId="12" fillId="0" borderId="59">
      <alignment vertical="center"/>
    </xf>
    <xf numFmtId="171" fontId="12" fillId="0" borderId="59">
      <alignment vertical="center"/>
    </xf>
    <xf numFmtId="0" fontId="53" fillId="59" borderId="57" applyNumberFormat="0" applyAlignment="0" applyProtection="0"/>
    <xf numFmtId="171" fontId="14" fillId="5" borderId="59">
      <alignment horizontal="right" vertical="center"/>
    </xf>
    <xf numFmtId="0" fontId="12" fillId="0" borderId="59">
      <alignment vertical="center"/>
    </xf>
    <xf numFmtId="171"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164" fontId="14" fillId="5" borderId="64">
      <alignment horizontal="right" vertical="center"/>
    </xf>
    <xf numFmtId="0" fontId="12" fillId="0" borderId="59">
      <alignment vertical="center"/>
    </xf>
    <xf numFmtId="164" fontId="14" fillId="5" borderId="64">
      <alignment horizontal="right" vertical="center"/>
    </xf>
    <xf numFmtId="0" fontId="12" fillId="0" borderId="59">
      <alignment vertical="center"/>
    </xf>
    <xf numFmtId="164" fontId="14" fillId="5" borderId="59">
      <alignment horizontal="right" vertical="center"/>
    </xf>
    <xf numFmtId="164" fontId="14" fillId="5" borderId="59">
      <alignment horizontal="right" vertical="center"/>
    </xf>
    <xf numFmtId="171"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12" fillId="0" borderId="59">
      <alignment vertical="center"/>
    </xf>
    <xf numFmtId="171"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1" fontId="12" fillId="0" borderId="59">
      <alignmen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71"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1" fontId="14" fillId="5" borderId="64">
      <alignment horizontal="righ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71" fontId="12" fillId="0" borderId="59">
      <alignment vertical="center"/>
    </xf>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12" fillId="0" borderId="59">
      <alignment vertical="center"/>
    </xf>
    <xf numFmtId="171" fontId="12" fillId="0" borderId="59">
      <alignment vertical="center"/>
    </xf>
    <xf numFmtId="0" fontId="12" fillId="63" borderId="56" applyNumberFormat="0" applyFont="0" applyAlignment="0" applyProtection="0"/>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0" fontId="12" fillId="0" borderId="59">
      <alignment vertical="center"/>
    </xf>
    <xf numFmtId="171" fontId="12" fillId="0" borderId="59">
      <alignment vertical="center"/>
    </xf>
    <xf numFmtId="0" fontId="53" fillId="59" borderId="57" applyNumberFormat="0" applyAlignment="0" applyProtection="0"/>
    <xf numFmtId="171" fontId="12" fillId="0" borderId="59">
      <alignment vertical="center"/>
    </xf>
    <xf numFmtId="0" fontId="12" fillId="0" borderId="53">
      <alignment vertical="center"/>
    </xf>
    <xf numFmtId="164" fontId="14" fillId="5" borderId="53">
      <alignment horizontal="right" vertical="center"/>
    </xf>
    <xf numFmtId="164" fontId="14" fillId="5" borderId="59">
      <alignment horizontal="right" vertical="center"/>
    </xf>
    <xf numFmtId="171" fontId="14" fillId="5" borderId="59">
      <alignment horizontal="right" vertical="center"/>
    </xf>
    <xf numFmtId="0" fontId="12" fillId="63" borderId="50" applyNumberFormat="0" applyFont="0" applyAlignment="0" applyProtection="0"/>
    <xf numFmtId="0" fontId="12" fillId="63" borderId="56" applyNumberFormat="0" applyFont="0" applyAlignment="0" applyProtection="0"/>
    <xf numFmtId="0" fontId="38" fillId="59" borderId="49" applyNumberFormat="0" applyAlignment="0" applyProtection="0"/>
    <xf numFmtId="0" fontId="38" fillId="59" borderId="55" applyNumberFormat="0" applyAlignment="0" applyProtection="0"/>
    <xf numFmtId="0" fontId="12" fillId="0" borderId="53">
      <alignment vertical="center"/>
    </xf>
    <xf numFmtId="0" fontId="12" fillId="0" borderId="64">
      <alignment vertical="center"/>
    </xf>
    <xf numFmtId="171" fontId="12" fillId="0" borderId="53">
      <alignment vertical="center"/>
    </xf>
    <xf numFmtId="0" fontId="55" fillId="0" borderId="58" applyNumberFormat="0" applyFill="0" applyAlignment="0" applyProtection="0"/>
    <xf numFmtId="0" fontId="48" fillId="45" borderId="49" applyNumberFormat="0" applyAlignment="0" applyProtection="0"/>
    <xf numFmtId="0" fontId="55" fillId="0" borderId="58" applyNumberFormat="0" applyFill="0" applyAlignment="0" applyProtection="0"/>
    <xf numFmtId="164" fontId="14" fillId="5" borderId="53">
      <alignment horizontal="right" vertical="center"/>
    </xf>
    <xf numFmtId="171" fontId="14" fillId="5" borderId="53">
      <alignment horizontal="right" vertical="center"/>
    </xf>
    <xf numFmtId="0" fontId="12" fillId="63" borderId="56" applyNumberFormat="0" applyFont="0" applyAlignment="0" applyProtection="0"/>
    <xf numFmtId="171" fontId="14" fillId="5" borderId="53">
      <alignment horizontal="right" vertical="center"/>
    </xf>
    <xf numFmtId="0" fontId="55" fillId="0" borderId="58" applyNumberFormat="0" applyFill="0" applyAlignment="0" applyProtection="0"/>
    <xf numFmtId="171" fontId="14" fillId="5" borderId="53">
      <alignment horizontal="right" vertical="center"/>
    </xf>
    <xf numFmtId="0" fontId="12" fillId="0" borderId="59">
      <alignment vertical="center"/>
    </xf>
    <xf numFmtId="164" fontId="14" fillId="5" borderId="53">
      <alignment horizontal="right" vertical="center"/>
    </xf>
    <xf numFmtId="0" fontId="53" fillId="59" borderId="57" applyNumberFormat="0" applyAlignment="0" applyProtection="0"/>
    <xf numFmtId="171" fontId="12" fillId="0" borderId="53">
      <alignment vertical="center"/>
    </xf>
    <xf numFmtId="0" fontId="12" fillId="0" borderId="59">
      <alignment vertical="center"/>
    </xf>
    <xf numFmtId="0" fontId="48" fillId="45" borderId="49" applyNumberFormat="0" applyAlignment="0" applyProtection="0"/>
    <xf numFmtId="0" fontId="12" fillId="0" borderId="59">
      <alignmen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48" fillId="45" borderId="49" applyNumberFormat="0" applyAlignment="0" applyProtection="0"/>
    <xf numFmtId="0" fontId="12" fillId="0" borderId="59">
      <alignment vertical="center"/>
    </xf>
    <xf numFmtId="0" fontId="55" fillId="0" borderId="58" applyNumberFormat="0" applyFill="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0" fontId="12" fillId="0" borderId="59">
      <alignment vertical="center"/>
    </xf>
    <xf numFmtId="171" fontId="14" fillId="5" borderId="59">
      <alignment horizontal="right" vertical="center"/>
    </xf>
    <xf numFmtId="171" fontId="12" fillId="0" borderId="59">
      <alignmen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171" fontId="12" fillId="0" borderId="59">
      <alignment vertical="center"/>
    </xf>
    <xf numFmtId="0" fontId="48" fillId="45" borderId="55" applyNumberFormat="0" applyAlignment="0" applyProtection="0"/>
    <xf numFmtId="0" fontId="53" fillId="59" borderId="62" applyNumberForma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53" fillId="59" borderId="51" applyNumberFormat="0" applyAlignment="0" applyProtection="0"/>
    <xf numFmtId="0" fontId="12" fillId="0" borderId="59">
      <alignment vertical="center"/>
    </xf>
    <xf numFmtId="171" fontId="14" fillId="5" borderId="59">
      <alignment horizontal="right" vertical="center"/>
    </xf>
    <xf numFmtId="171" fontId="12" fillId="0" borderId="59">
      <alignment vertical="center"/>
    </xf>
    <xf numFmtId="0" fontId="38" fillId="59" borderId="55" applyNumberFormat="0" applyAlignment="0" applyProtection="0"/>
    <xf numFmtId="171"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171" fontId="14" fillId="5" borderId="64">
      <alignment horizontal="righ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71" fontId="14" fillId="5" borderId="59">
      <alignment horizontal="right" vertical="center"/>
    </xf>
    <xf numFmtId="0" fontId="53" fillId="59" borderId="57" applyNumberFormat="0" applyAlignment="0" applyProtection="0"/>
    <xf numFmtId="0" fontId="12" fillId="0" borderId="59">
      <alignment vertical="center"/>
    </xf>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171" fontId="12" fillId="0" borderId="59">
      <alignment vertical="center"/>
    </xf>
    <xf numFmtId="171"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48" fillId="45" borderId="60" applyNumberFormat="0" applyAlignment="0" applyProtection="0"/>
    <xf numFmtId="0" fontId="12" fillId="0" borderId="59">
      <alignment vertical="center"/>
    </xf>
    <xf numFmtId="171" fontId="14" fillId="5" borderId="59">
      <alignment horizontal="right" vertical="center"/>
    </xf>
    <xf numFmtId="171"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48" fillId="45" borderId="60" applyNumberFormat="0" applyAlignment="0" applyProtection="0"/>
    <xf numFmtId="171" fontId="14" fillId="5" borderId="59">
      <alignment horizontal="right" vertical="center"/>
    </xf>
    <xf numFmtId="0" fontId="38" fillId="59" borderId="55" applyNumberFormat="0" applyAlignment="0" applyProtection="0"/>
    <xf numFmtId="171" fontId="14" fillId="5" borderId="59">
      <alignment horizontal="right" vertical="center"/>
    </xf>
    <xf numFmtId="0" fontId="12" fillId="0" borderId="64">
      <alignment vertical="center"/>
    </xf>
    <xf numFmtId="0" fontId="12" fillId="63" borderId="61"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12" fillId="0" borderId="59">
      <alignment vertical="center"/>
    </xf>
    <xf numFmtId="171" fontId="14" fillId="5" borderId="59">
      <alignment horizontal="right" vertical="center"/>
    </xf>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49" applyNumberFormat="0" applyAlignment="0" applyProtection="0"/>
    <xf numFmtId="0" fontId="53" fillId="59" borderId="51" applyNumberFormat="0" applyAlignment="0" applyProtection="0"/>
    <xf numFmtId="171"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71"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171" fontId="12" fillId="0" borderId="59">
      <alignment vertical="center"/>
    </xf>
    <xf numFmtId="171" fontId="12" fillId="0" borderId="59">
      <alignment vertical="center"/>
    </xf>
    <xf numFmtId="171" fontId="14" fillId="5" borderId="59">
      <alignment horizontal="right" vertical="center"/>
    </xf>
    <xf numFmtId="0" fontId="53" fillId="59" borderId="57" applyNumberFormat="0" applyAlignment="0" applyProtection="0"/>
    <xf numFmtId="171"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71" fontId="12" fillId="0" borderId="59">
      <alignment vertical="center"/>
    </xf>
    <xf numFmtId="0" fontId="38" fillId="59" borderId="55" applyNumberFormat="0" applyAlignment="0" applyProtection="0"/>
    <xf numFmtId="0" fontId="12" fillId="0" borderId="59">
      <alignment vertical="center"/>
    </xf>
    <xf numFmtId="0" fontId="38" fillId="59" borderId="49" applyNumberFormat="0" applyAlignment="0" applyProtection="0"/>
    <xf numFmtId="0" fontId="12" fillId="0" borderId="59">
      <alignment vertical="center"/>
    </xf>
    <xf numFmtId="171" fontId="12" fillId="0" borderId="59">
      <alignment vertical="center"/>
    </xf>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12" fillId="0" borderId="64">
      <alignmen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164" fontId="14" fillId="5" borderId="53">
      <alignment horizontal="right" vertical="center"/>
    </xf>
    <xf numFmtId="0" fontId="12" fillId="0" borderId="59">
      <alignment vertical="center"/>
    </xf>
    <xf numFmtId="171" fontId="14" fillId="5" borderId="59">
      <alignment horizontal="right" vertical="center"/>
    </xf>
    <xf numFmtId="0" fontId="53" fillId="59" borderId="62" applyNumberFormat="0" applyAlignment="0" applyProtection="0"/>
    <xf numFmtId="0" fontId="55" fillId="0" borderId="58" applyNumberFormat="0" applyFill="0" applyAlignment="0" applyProtection="0"/>
    <xf numFmtId="0" fontId="53" fillId="59" borderId="57" applyNumberFormat="0" applyAlignment="0" applyProtection="0"/>
    <xf numFmtId="0" fontId="48" fillId="45" borderId="49" applyNumberFormat="0" applyAlignment="0" applyProtection="0"/>
    <xf numFmtId="0" fontId="12" fillId="0" borderId="59">
      <alignment vertical="center"/>
    </xf>
    <xf numFmtId="0" fontId="53" fillId="59" borderId="51" applyNumberFormat="0" applyAlignment="0" applyProtection="0"/>
    <xf numFmtId="0" fontId="48" fillId="45" borderId="55" applyNumberFormat="0" applyAlignment="0" applyProtection="0"/>
    <xf numFmtId="0" fontId="12" fillId="63" borderId="50" applyNumberFormat="0" applyFont="0" applyAlignment="0" applyProtection="0"/>
    <xf numFmtId="171" fontId="12" fillId="0" borderId="59">
      <alignment vertical="center"/>
    </xf>
    <xf numFmtId="0" fontId="12" fillId="0" borderId="59">
      <alignment vertical="center"/>
    </xf>
    <xf numFmtId="0" fontId="48" fillId="45" borderId="49" applyNumberFormat="0" applyAlignment="0" applyProtection="0"/>
    <xf numFmtId="0" fontId="38" fillId="59" borderId="55" applyNumberFormat="0" applyAlignment="0" applyProtection="0"/>
    <xf numFmtId="171" fontId="12" fillId="0" borderId="53">
      <alignment vertical="center"/>
    </xf>
    <xf numFmtId="164" fontId="14" fillId="5" borderId="59">
      <alignment horizontal="right" vertical="center"/>
    </xf>
    <xf numFmtId="0" fontId="12" fillId="0" borderId="53">
      <alignment vertical="center"/>
    </xf>
    <xf numFmtId="164" fontId="14" fillId="5" borderId="59">
      <alignment horizontal="righ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71" fontId="12" fillId="0" borderId="53">
      <alignment vertical="center"/>
    </xf>
    <xf numFmtId="0" fontId="12" fillId="0" borderId="53">
      <alignment vertical="center"/>
    </xf>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9">
      <alignmen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71" fontId="12" fillId="0" borderId="53">
      <alignmen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9">
      <alignment horizontal="right" vertical="center"/>
    </xf>
    <xf numFmtId="0" fontId="53" fillId="59" borderId="57"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12" fillId="0" borderId="53">
      <alignment vertical="center"/>
    </xf>
    <xf numFmtId="171" fontId="12" fillId="0" borderId="53">
      <alignment vertical="center"/>
    </xf>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171"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171"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64" fontId="14" fillId="5" borderId="53">
      <alignment horizontal="right" vertical="center"/>
    </xf>
    <xf numFmtId="171"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0" fontId="38" fillId="59" borderId="49" applyNumberFormat="0" applyAlignment="0" applyProtection="0"/>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0" borderId="53">
      <alignment vertical="center"/>
    </xf>
    <xf numFmtId="0" fontId="48" fillId="45" borderId="49" applyNumberFormat="0" applyAlignment="0" applyProtection="0"/>
    <xf numFmtId="0" fontId="53" fillId="59" borderId="57"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0" fontId="53" fillId="59" borderId="51" applyNumberFormat="0" applyAlignment="0" applyProtection="0"/>
    <xf numFmtId="0" fontId="38" fillId="59" borderId="55" applyNumberFormat="0" applyAlignment="0" applyProtection="0"/>
    <xf numFmtId="0" fontId="38" fillId="59" borderId="60" applyNumberFormat="0" applyAlignment="0" applyProtection="0"/>
    <xf numFmtId="0" fontId="12" fillId="63" borderId="50" applyNumberFormat="0" applyFont="0" applyAlignment="0" applyProtection="0"/>
    <xf numFmtId="0" fontId="53" fillId="59" borderId="51"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12" fillId="0" borderId="59">
      <alignment vertical="center"/>
    </xf>
    <xf numFmtId="171" fontId="14" fillId="5" borderId="59">
      <alignment horizontal="right" vertical="center"/>
    </xf>
    <xf numFmtId="0" fontId="12" fillId="0" borderId="59">
      <alignment vertical="center"/>
    </xf>
    <xf numFmtId="0" fontId="12" fillId="63" borderId="56" applyNumberFormat="0" applyFont="0" applyAlignment="0" applyProtection="0"/>
    <xf numFmtId="0" fontId="48" fillId="45" borderId="60" applyNumberFormat="0" applyAlignment="0" applyProtection="0"/>
    <xf numFmtId="0" fontId="55" fillId="0" borderId="58" applyNumberFormat="0" applyFill="0" applyAlignment="0" applyProtection="0"/>
    <xf numFmtId="171"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171" fontId="12" fillId="0" borderId="53">
      <alignment vertical="center"/>
    </xf>
    <xf numFmtId="0"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38" fillId="59" borderId="49" applyNumberFormat="0" applyAlignment="0" applyProtection="0"/>
    <xf numFmtId="171"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171" fontId="12" fillId="0" borderId="59">
      <alignmen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1" fontId="14" fillId="5" borderId="59">
      <alignment horizontal="right" vertical="center"/>
    </xf>
    <xf numFmtId="0" fontId="38" fillId="59" borderId="55" applyNumberFormat="0" applyAlignment="0" applyProtection="0"/>
    <xf numFmtId="171" fontId="12" fillId="0" borderId="59">
      <alignment vertical="center"/>
    </xf>
    <xf numFmtId="164" fontId="14" fillId="5" borderId="64">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164" fontId="14" fillId="5" borderId="53">
      <alignment horizontal="right" vertical="center"/>
    </xf>
    <xf numFmtId="0" fontId="53" fillId="59" borderId="57" applyNumberFormat="0" applyAlignment="0" applyProtection="0"/>
    <xf numFmtId="171" fontId="14" fillId="5" borderId="59">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171" fontId="12" fillId="0" borderId="59">
      <alignment vertical="center"/>
    </xf>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3" fillId="59" borderId="51" applyNumberFormat="0" applyAlignment="0" applyProtection="0"/>
    <xf numFmtId="0" fontId="12" fillId="63" borderId="56" applyNumberFormat="0" applyFont="0" applyAlignment="0" applyProtection="0"/>
    <xf numFmtId="0" fontId="12" fillId="0" borderId="59">
      <alignment vertical="center"/>
    </xf>
    <xf numFmtId="0" fontId="55" fillId="0" borderId="52" applyNumberFormat="0" applyFill="0" applyAlignment="0" applyProtection="0"/>
    <xf numFmtId="0" fontId="48" fillId="45" borderId="49" applyNumberFormat="0" applyAlignment="0" applyProtection="0"/>
    <xf numFmtId="164" fontId="14" fillId="5" borderId="59">
      <alignment horizontal="right" vertical="center"/>
    </xf>
    <xf numFmtId="164" fontId="14" fillId="5" borderId="59">
      <alignment horizontal="right" vertical="center"/>
    </xf>
    <xf numFmtId="171" fontId="12" fillId="0" borderId="59">
      <alignment vertical="center"/>
    </xf>
    <xf numFmtId="0" fontId="12" fillId="0" borderId="59">
      <alignment vertical="center"/>
    </xf>
    <xf numFmtId="0" fontId="48" fillId="45" borderId="55" applyNumberFormat="0" applyAlignment="0" applyProtection="0"/>
    <xf numFmtId="171" fontId="14" fillId="5" borderId="59">
      <alignment horizontal="right" vertical="center"/>
    </xf>
    <xf numFmtId="0" fontId="48" fillId="45" borderId="60" applyNumberFormat="0" applyAlignment="0" applyProtection="0"/>
    <xf numFmtId="0" fontId="53" fillId="59" borderId="57" applyNumberFormat="0" applyAlignment="0" applyProtection="0"/>
    <xf numFmtId="0" fontId="55" fillId="0" borderId="58" applyNumberFormat="0" applyFill="0" applyAlignment="0" applyProtection="0"/>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12" fillId="0" borderId="59">
      <alignment vertical="center"/>
    </xf>
    <xf numFmtId="164" fontId="14" fillId="5" borderId="53">
      <alignment horizontal="right" vertical="center"/>
    </xf>
    <xf numFmtId="0" fontId="38" fillId="59" borderId="55" applyNumberFormat="0" applyAlignment="0" applyProtection="0"/>
    <xf numFmtId="0" fontId="48" fillId="45" borderId="55" applyNumberFormat="0" applyAlignment="0" applyProtection="0"/>
    <xf numFmtId="0" fontId="38" fillId="59" borderId="49" applyNumberFormat="0" applyAlignment="0" applyProtection="0"/>
    <xf numFmtId="0" fontId="12" fillId="0" borderId="59">
      <alignment vertical="center"/>
    </xf>
    <xf numFmtId="0" fontId="12" fillId="63" borderId="50" applyNumberFormat="0" applyFont="0" applyAlignment="0" applyProtection="0"/>
    <xf numFmtId="171" fontId="14" fillId="5" borderId="59">
      <alignment horizontal="right" vertical="center"/>
    </xf>
    <xf numFmtId="0" fontId="12" fillId="0" borderId="53">
      <alignment vertical="center"/>
    </xf>
    <xf numFmtId="0" fontId="48" fillId="45" borderId="55" applyNumberFormat="0" applyAlignment="0" applyProtection="0"/>
    <xf numFmtId="164" fontId="14" fillId="5" borderId="53">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171" fontId="14" fillId="5" borderId="59">
      <alignment horizontal="right" vertical="center"/>
    </xf>
    <xf numFmtId="171" fontId="12" fillId="0" borderId="59">
      <alignment vertical="center"/>
    </xf>
    <xf numFmtId="0" fontId="48" fillId="45" borderId="55" applyNumberFormat="0" applyAlignment="0" applyProtection="0"/>
    <xf numFmtId="0" fontId="53" fillId="59" borderId="51" applyNumberFormat="0" applyAlignment="0" applyProtection="0"/>
    <xf numFmtId="0" fontId="12" fillId="63" borderId="56" applyNumberFormat="0" applyFont="0" applyAlignment="0" applyProtection="0"/>
    <xf numFmtId="0" fontId="55" fillId="0" borderId="52" applyNumberFormat="0" applyFill="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2" fillId="0" borderId="53">
      <alignment vertical="center"/>
    </xf>
    <xf numFmtId="164" fontId="14" fillId="5" borderId="53">
      <alignment horizontal="right" vertical="center"/>
    </xf>
    <xf numFmtId="0" fontId="53" fillId="59" borderId="57" applyNumberFormat="0" applyAlignment="0" applyProtection="0"/>
    <xf numFmtId="164" fontId="14" fillId="5" borderId="53">
      <alignment horizontal="right" vertical="center"/>
    </xf>
    <xf numFmtId="0" fontId="48" fillId="45" borderId="55" applyNumberFormat="0" applyAlignment="0" applyProtection="0"/>
    <xf numFmtId="0" fontId="53" fillId="59" borderId="57" applyNumberFormat="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4" fillId="5" borderId="53">
      <alignment horizontal="right" vertical="center"/>
    </xf>
    <xf numFmtId="0" fontId="12" fillId="0" borderId="53">
      <alignmen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12" fillId="63" borderId="61" applyNumberFormat="0" applyFont="0" applyAlignment="0" applyProtection="0"/>
    <xf numFmtId="0" fontId="53" fillId="59" borderId="57" applyNumberFormat="0" applyAlignment="0" applyProtection="0"/>
    <xf numFmtId="171" fontId="12" fillId="0" borderId="59">
      <alignment vertical="center"/>
    </xf>
    <xf numFmtId="0" fontId="12" fillId="0" borderId="59">
      <alignment vertical="center"/>
    </xf>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171" fontId="12" fillId="0" borderId="53">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0" borderId="64">
      <alignment vertical="center"/>
    </xf>
    <xf numFmtId="0" fontId="48" fillId="45" borderId="55" applyNumberFormat="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62" applyNumberFormat="0" applyAlignment="0" applyProtection="0"/>
    <xf numFmtId="0" fontId="48" fillId="45" borderId="55" applyNumberFormat="0" applyAlignment="0" applyProtection="0"/>
    <xf numFmtId="164" fontId="14" fillId="5" borderId="59">
      <alignment horizontal="right" vertical="center"/>
    </xf>
    <xf numFmtId="171" fontId="12" fillId="0" borderId="59">
      <alignment vertical="center"/>
    </xf>
    <xf numFmtId="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171" fontId="14" fillId="5" borderId="59">
      <alignment horizontal="right" vertical="center"/>
    </xf>
    <xf numFmtId="0" fontId="53" fillId="59" borderId="62" applyNumberForma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12" fillId="63" borderId="61" applyNumberFormat="0" applyFon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0" borderId="53">
      <alignmen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64">
      <alignment horizontal="right" vertical="center"/>
    </xf>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0" applyNumberFormat="0" applyFont="0" applyAlignment="0" applyProtection="0"/>
    <xf numFmtId="0" fontId="12" fillId="0" borderId="59">
      <alignment vertical="center"/>
    </xf>
    <xf numFmtId="171" fontId="12" fillId="0" borderId="59">
      <alignment vertical="center"/>
    </xf>
    <xf numFmtId="0" fontId="53" fillId="59" borderId="51" applyNumberFormat="0" applyAlignment="0" applyProtection="0"/>
    <xf numFmtId="164" fontId="14" fillId="5" borderId="53">
      <alignment horizontal="right" vertical="center"/>
    </xf>
    <xf numFmtId="0" fontId="12" fillId="0" borderId="53">
      <alignment vertical="center"/>
    </xf>
    <xf numFmtId="171" fontId="14" fillId="5" borderId="59">
      <alignment horizontal="right" vertical="center"/>
    </xf>
    <xf numFmtId="171" fontId="12" fillId="0" borderId="59">
      <alignment vertical="center"/>
    </xf>
    <xf numFmtId="164" fontId="14" fillId="5" borderId="59">
      <alignment horizontal="right" vertical="center"/>
    </xf>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171" fontId="12" fillId="0" borderId="59">
      <alignment vertical="center"/>
    </xf>
    <xf numFmtId="0" fontId="48" fillId="45" borderId="55" applyNumberFormat="0" applyAlignment="0" applyProtection="0"/>
    <xf numFmtId="0" fontId="12" fillId="0" borderId="64">
      <alignment vertical="center"/>
    </xf>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64">
      <alignment horizontal="right" vertical="center"/>
    </xf>
    <xf numFmtId="0" fontId="12" fillId="0" borderId="59">
      <alignment vertical="center"/>
    </xf>
    <xf numFmtId="0" fontId="53" fillId="59" borderId="51" applyNumberFormat="0" applyAlignment="0" applyProtection="0"/>
    <xf numFmtId="0" fontId="12" fillId="63" borderId="56" applyNumberFormat="0" applyFont="0" applyAlignment="0" applyProtection="0"/>
    <xf numFmtId="171" fontId="14" fillId="5" borderId="59">
      <alignment horizontal="right" vertical="center"/>
    </xf>
    <xf numFmtId="0" fontId="48" fillId="45" borderId="49" applyNumberFormat="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171" fontId="12" fillId="0" borderId="64">
      <alignment vertical="center"/>
    </xf>
    <xf numFmtId="0" fontId="53" fillId="59" borderId="62" applyNumberFormat="0" applyAlignment="0" applyProtection="0"/>
    <xf numFmtId="171"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171" fontId="12" fillId="0" borderId="53">
      <alignment vertical="center"/>
    </xf>
    <xf numFmtId="0" fontId="12" fillId="0" borderId="59">
      <alignment vertical="center"/>
    </xf>
    <xf numFmtId="0" fontId="12" fillId="63" borderId="50" applyNumberFormat="0" applyFont="0" applyAlignment="0" applyProtection="0"/>
    <xf numFmtId="164" fontId="14" fillId="5" borderId="53">
      <alignment horizontal="righ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12" fillId="63" borderId="61" applyNumberFormat="0" applyFon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63" borderId="61" applyNumberFormat="0" applyFont="0" applyAlignment="0" applyProtection="0"/>
    <xf numFmtId="0" fontId="38" fillId="59" borderId="49" applyNumberFormat="0" applyAlignment="0" applyProtection="0"/>
    <xf numFmtId="0" fontId="12" fillId="0" borderId="64">
      <alignment vertical="center"/>
    </xf>
    <xf numFmtId="0" fontId="12" fillId="0" borderId="59">
      <alignment vertical="center"/>
    </xf>
    <xf numFmtId="0" fontId="12" fillId="0" borderId="59">
      <alignment vertical="center"/>
    </xf>
    <xf numFmtId="171" fontId="14" fillId="5" borderId="59">
      <alignment horizontal="right" vertical="center"/>
    </xf>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171" fontId="12" fillId="0" borderId="59">
      <alignment vertical="center"/>
    </xf>
    <xf numFmtId="0" fontId="12" fillId="0" borderId="59">
      <alignment vertical="center"/>
    </xf>
    <xf numFmtId="0" fontId="55" fillId="0" borderId="58" applyNumberFormat="0" applyFill="0" applyAlignment="0" applyProtection="0"/>
    <xf numFmtId="171"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171" fontId="12" fillId="0" borderId="59">
      <alignment vertical="center"/>
    </xf>
    <xf numFmtId="0" fontId="12" fillId="0" borderId="59">
      <alignmen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164" fontId="14" fillId="5" borderId="53">
      <alignment horizontal="right" vertical="center"/>
    </xf>
    <xf numFmtId="171" fontId="12" fillId="0" borderId="53">
      <alignment vertical="center"/>
    </xf>
    <xf numFmtId="171" fontId="14" fillId="5" borderId="53">
      <alignment horizontal="right" vertical="center"/>
    </xf>
    <xf numFmtId="0" fontId="12" fillId="0" borderId="59">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53" fillId="59" borderId="62" applyNumberFormat="0" applyAlignment="0" applyProtection="0"/>
    <xf numFmtId="0" fontId="12" fillId="0" borderId="59">
      <alignment vertical="center"/>
    </xf>
    <xf numFmtId="171" fontId="14" fillId="5" borderId="59">
      <alignment horizontal="right" vertical="center"/>
    </xf>
    <xf numFmtId="0" fontId="12" fillId="0" borderId="59">
      <alignment vertical="center"/>
    </xf>
    <xf numFmtId="171" fontId="12" fillId="0" borderId="59">
      <alignment vertical="center"/>
    </xf>
    <xf numFmtId="0" fontId="55" fillId="0" borderId="58" applyNumberFormat="0" applyFill="0" applyAlignment="0" applyProtection="0"/>
    <xf numFmtId="171" fontId="14" fillId="5" borderId="59">
      <alignment horizontal="right" vertical="center"/>
    </xf>
    <xf numFmtId="0" fontId="12" fillId="0" borderId="59">
      <alignment vertical="center"/>
    </xf>
    <xf numFmtId="164" fontId="14" fillId="5" borderId="59">
      <alignment horizontal="right" vertical="center"/>
    </xf>
    <xf numFmtId="171" fontId="12" fillId="0" borderId="59">
      <alignment vertical="center"/>
    </xf>
    <xf numFmtId="0" fontId="38" fillId="59" borderId="55" applyNumberFormat="0" applyAlignment="0" applyProtection="0"/>
    <xf numFmtId="164" fontId="14" fillId="5" borderId="59">
      <alignment horizontal="right" vertical="center"/>
    </xf>
    <xf numFmtId="171" fontId="12" fillId="0" borderId="59">
      <alignment vertical="center"/>
    </xf>
    <xf numFmtId="0" fontId="48" fillId="45" borderId="55" applyNumberFormat="0" applyAlignment="0" applyProtection="0"/>
    <xf numFmtId="0" fontId="53" fillId="59" borderId="62"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60" applyNumberForma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171" fontId="12" fillId="0" borderId="59">
      <alignment vertical="center"/>
    </xf>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5" fillId="0" borderId="52" applyNumberFormat="0" applyFill="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71" fontId="12" fillId="0" borderId="59">
      <alignment vertical="center"/>
    </xf>
    <xf numFmtId="171" fontId="12" fillId="0" borderId="59">
      <alignment vertical="center"/>
    </xf>
    <xf numFmtId="171" fontId="12" fillId="0" borderId="59">
      <alignment vertical="center"/>
    </xf>
    <xf numFmtId="171" fontId="14" fillId="5" borderId="64">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53" fillId="59" borderId="57" applyNumberFormat="0" applyAlignment="0" applyProtection="0"/>
    <xf numFmtId="0" fontId="53" fillId="59" borderId="62" applyNumberFormat="0" applyAlignment="0" applyProtection="0"/>
    <xf numFmtId="0" fontId="12" fillId="63" borderId="56" applyNumberFormat="0" applyFont="0" applyAlignment="0" applyProtection="0"/>
    <xf numFmtId="171" fontId="14" fillId="5" borderId="59">
      <alignment horizontal="right" vertical="center"/>
    </xf>
    <xf numFmtId="164" fontId="14" fillId="5" borderId="53">
      <alignment horizontal="right" vertical="center"/>
    </xf>
    <xf numFmtId="171" fontId="14" fillId="5" borderId="59">
      <alignment horizontal="right" vertical="center"/>
    </xf>
    <xf numFmtId="0" fontId="12" fillId="63" borderId="56" applyNumberFormat="0" applyFont="0" applyAlignment="0" applyProtection="0"/>
    <xf numFmtId="171"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71" fontId="12" fillId="0" borderId="59">
      <alignment vertical="center"/>
    </xf>
    <xf numFmtId="0" fontId="12" fillId="0" borderId="59">
      <alignment vertical="center"/>
    </xf>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0" fontId="12" fillId="0" borderId="59">
      <alignment vertical="center"/>
    </xf>
    <xf numFmtId="171" fontId="12" fillId="0" borderId="59">
      <alignment vertical="center"/>
    </xf>
    <xf numFmtId="0" fontId="38" fillId="59" borderId="55" applyNumberFormat="0" applyAlignment="0" applyProtection="0"/>
    <xf numFmtId="0" fontId="38" fillId="59" borderId="60"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164" fontId="14" fillId="5" borderId="64">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171"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71" fontId="12" fillId="0" borderId="59">
      <alignmen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71" fontId="12" fillId="0" borderId="59">
      <alignment vertical="center"/>
    </xf>
    <xf numFmtId="0" fontId="12" fillId="0" borderId="59">
      <alignment vertical="center"/>
    </xf>
    <xf numFmtId="0" fontId="38" fillId="59" borderId="60"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55" fillId="0" borderId="63" applyNumberFormat="0" applyFill="0" applyAlignment="0" applyProtection="0"/>
    <xf numFmtId="0" fontId="53" fillId="59" borderId="57" applyNumberFormat="0" applyAlignment="0" applyProtection="0"/>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171"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61" applyNumberFormat="0" applyFont="0" applyAlignment="0" applyProtection="0"/>
    <xf numFmtId="0" fontId="12" fillId="0" borderId="59">
      <alignment vertical="center"/>
    </xf>
    <xf numFmtId="171" fontId="14" fillId="5" borderId="64">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64">
      <alignment vertical="center"/>
    </xf>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55" fillId="0" borderId="58" applyNumberFormat="0" applyFill="0" applyAlignment="0" applyProtection="0"/>
    <xf numFmtId="0" fontId="12" fillId="0" borderId="64">
      <alignment vertical="center"/>
    </xf>
    <xf numFmtId="171" fontId="14" fillId="5" borderId="59">
      <alignment horizontal="right" vertical="center"/>
    </xf>
    <xf numFmtId="0" fontId="48" fillId="45" borderId="55" applyNumberFormat="0" applyAlignment="0" applyProtection="0"/>
    <xf numFmtId="0" fontId="12" fillId="0" borderId="59">
      <alignment vertical="center"/>
    </xf>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171" fontId="12" fillId="0" borderId="59">
      <alignment vertical="center"/>
    </xf>
    <xf numFmtId="171"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55" fillId="0" borderId="63" applyNumberFormat="0" applyFill="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12" fillId="0" borderId="59">
      <alignment vertical="center"/>
    </xf>
    <xf numFmtId="164" fontId="14" fillId="5" borderId="59">
      <alignment horizontal="right" vertical="center"/>
    </xf>
    <xf numFmtId="0" fontId="12" fillId="0" borderId="64">
      <alignment vertical="center"/>
    </xf>
    <xf numFmtId="0" fontId="53" fillId="59" borderId="57" applyNumberFormat="0" applyAlignment="0" applyProtection="0"/>
    <xf numFmtId="171" fontId="12" fillId="0" borderId="59">
      <alignment vertical="center"/>
    </xf>
    <xf numFmtId="0" fontId="12" fillId="63" borderId="56" applyNumberFormat="0" applyFont="0" applyAlignment="0" applyProtection="0"/>
    <xf numFmtId="0" fontId="48" fillId="45" borderId="49" applyNumberFormat="0" applyAlignment="0" applyProtection="0"/>
    <xf numFmtId="171" fontId="14" fillId="5" borderId="53">
      <alignment horizontal="right" vertical="center"/>
    </xf>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60" applyNumberFormat="0" applyAlignment="0" applyProtection="0"/>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1" fontId="12" fillId="0" borderId="53">
      <alignment vertical="center"/>
    </xf>
    <xf numFmtId="171" fontId="12" fillId="0" borderId="53">
      <alignment vertical="center"/>
    </xf>
    <xf numFmtId="0" fontId="55" fillId="0" borderId="52" applyNumberFormat="0" applyFill="0" applyAlignment="0" applyProtection="0"/>
    <xf numFmtId="0" fontId="12" fillId="0" borderId="53">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171" fontId="12" fillId="0" borderId="64">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1" fontId="14" fillId="5" borderId="59">
      <alignment horizontal="right" vertical="center"/>
    </xf>
    <xf numFmtId="171" fontId="14" fillId="5" borderId="59">
      <alignment horizontal="right" vertical="center"/>
    </xf>
    <xf numFmtId="171" fontId="12" fillId="0" borderId="59">
      <alignment vertical="center"/>
    </xf>
    <xf numFmtId="0" fontId="53" fillId="59" borderId="62" applyNumberFormat="0" applyAlignment="0" applyProtection="0"/>
    <xf numFmtId="171"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48" fillId="45" borderId="60"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64">
      <alignment horizontal="right" vertical="center"/>
    </xf>
    <xf numFmtId="0" fontId="38" fillId="59" borderId="55" applyNumberFormat="0" applyAlignment="0" applyProtection="0"/>
    <xf numFmtId="0" fontId="12" fillId="0" borderId="59">
      <alignment vertical="center"/>
    </xf>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171" fontId="14" fillId="5" borderId="64">
      <alignment horizontal="right" vertical="center"/>
    </xf>
    <xf numFmtId="0" fontId="12" fillId="0" borderId="59">
      <alignment vertical="center"/>
    </xf>
    <xf numFmtId="164" fontId="14" fillId="5" borderId="59">
      <alignment horizontal="right" vertical="center"/>
    </xf>
    <xf numFmtId="171" fontId="12" fillId="0" borderId="59">
      <alignment vertical="center"/>
    </xf>
    <xf numFmtId="171" fontId="12" fillId="0" borderId="59">
      <alignmen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71" fontId="14" fillId="5" borderId="64">
      <alignment horizontal="right" vertical="center"/>
    </xf>
    <xf numFmtId="0" fontId="48" fillId="45" borderId="55" applyNumberFormat="0" applyAlignment="0" applyProtection="0"/>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171" fontId="14" fillId="5" borderId="59">
      <alignment horizontal="right" vertical="center"/>
    </xf>
    <xf numFmtId="171" fontId="12" fillId="0" borderId="59">
      <alignmen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48" fillId="45" borderId="60" applyNumberFormat="0" applyAlignment="0" applyProtection="0"/>
    <xf numFmtId="171" fontId="12" fillId="0" borderId="59">
      <alignment vertical="center"/>
    </xf>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0" fontId="38" fillId="59" borderId="49" applyNumberFormat="0" applyAlignment="0" applyProtection="0"/>
    <xf numFmtId="0" fontId="12" fillId="0" borderId="53">
      <alignment vertical="center"/>
    </xf>
    <xf numFmtId="171" fontId="14" fillId="5" borderId="53">
      <alignment horizontal="right" vertical="center"/>
    </xf>
    <xf numFmtId="0" fontId="12" fillId="63" borderId="56" applyNumberFormat="0" applyFont="0" applyAlignment="0" applyProtection="0"/>
    <xf numFmtId="0" fontId="53" fillId="59" borderId="62" applyNumberFormat="0" applyAlignment="0" applyProtection="0"/>
    <xf numFmtId="0" fontId="53" fillId="59" borderId="51" applyNumberFormat="0" applyAlignment="0" applyProtection="0"/>
    <xf numFmtId="0" fontId="38" fillId="59" borderId="49" applyNumberFormat="0" applyAlignment="0" applyProtection="0"/>
    <xf numFmtId="171" fontId="12" fillId="0" borderId="59">
      <alignment vertical="center"/>
    </xf>
    <xf numFmtId="171" fontId="14" fillId="5" borderId="59">
      <alignment horizontal="right" vertical="center"/>
    </xf>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71" fontId="12" fillId="0" borderId="64">
      <alignment vertical="center"/>
    </xf>
    <xf numFmtId="0" fontId="12" fillId="0" borderId="59">
      <alignmen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1"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3">
      <alignment horizontal="righ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1" fontId="12" fillId="0" borderId="59">
      <alignmen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171" fontId="12" fillId="0" borderId="59">
      <alignment vertical="center"/>
    </xf>
    <xf numFmtId="171"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171" fontId="14" fillId="5" borderId="59">
      <alignment horizontal="right" vertical="center"/>
    </xf>
    <xf numFmtId="0" fontId="38" fillId="59" borderId="55" applyNumberFormat="0" applyAlignment="0" applyProtection="0"/>
    <xf numFmtId="171" fontId="14" fillId="5" borderId="59">
      <alignment horizontal="right" vertical="center"/>
    </xf>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48" fillId="45" borderId="55" applyNumberFormat="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0" borderId="59">
      <alignment vertical="center"/>
    </xf>
    <xf numFmtId="171" fontId="12" fillId="0" borderId="59">
      <alignment vertical="center"/>
    </xf>
    <xf numFmtId="0" fontId="12" fillId="63" borderId="56" applyNumberFormat="0" applyFont="0" applyAlignment="0" applyProtection="0"/>
    <xf numFmtId="171" fontId="12" fillId="0" borderId="59">
      <alignment vertical="center"/>
    </xf>
    <xf numFmtId="164" fontId="14" fillId="5" borderId="59">
      <alignment horizontal="right" vertical="center"/>
    </xf>
    <xf numFmtId="171" fontId="14" fillId="5" borderId="59">
      <alignment horizontal="right" vertical="center"/>
    </xf>
    <xf numFmtId="171" fontId="12" fillId="0" borderId="59">
      <alignmen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64" fontId="14" fillId="5" borderId="64">
      <alignment horizontal="righ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71"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3" fillId="59" borderId="62" applyNumberFormat="0" applyAlignment="0" applyProtection="0"/>
    <xf numFmtId="164" fontId="14" fillId="5" borderId="59">
      <alignment horizontal="right" vertical="center"/>
    </xf>
    <xf numFmtId="0" fontId="38" fillId="59" borderId="55" applyNumberFormat="0" applyAlignment="0" applyProtection="0"/>
    <xf numFmtId="171" fontId="12" fillId="0" borderId="59">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71" fontId="12" fillId="0" borderId="59">
      <alignmen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71" fontId="12" fillId="0" borderId="59">
      <alignment vertical="center"/>
    </xf>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12" fillId="0" borderId="59">
      <alignment vertical="center"/>
    </xf>
    <xf numFmtId="164" fontId="14" fillId="5" borderId="64">
      <alignment horizontal="right" vertical="center"/>
    </xf>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60" applyNumberFormat="0" applyAlignment="0" applyProtection="0"/>
    <xf numFmtId="0" fontId="12" fillId="0" borderId="59">
      <alignment vertical="center"/>
    </xf>
    <xf numFmtId="164" fontId="14" fillId="5" borderId="64">
      <alignment horizontal="right" vertical="center"/>
    </xf>
    <xf numFmtId="0" fontId="53" fillId="59" borderId="57" applyNumberFormat="0" applyAlignment="0" applyProtection="0"/>
    <xf numFmtId="0" fontId="12" fillId="0" borderId="59">
      <alignment vertical="center"/>
    </xf>
    <xf numFmtId="171" fontId="12" fillId="0" borderId="59">
      <alignment vertical="center"/>
    </xf>
    <xf numFmtId="0" fontId="55" fillId="0" borderId="58" applyNumberFormat="0" applyFill="0" applyAlignment="0" applyProtection="0"/>
    <xf numFmtId="0" fontId="12" fillId="0" borderId="59">
      <alignment vertical="center"/>
    </xf>
    <xf numFmtId="171"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0" fontId="12" fillId="0" borderId="59">
      <alignment vertical="center"/>
    </xf>
    <xf numFmtId="171" fontId="14" fillId="5" borderId="59">
      <alignment horizontal="right" vertical="center"/>
    </xf>
    <xf numFmtId="164" fontId="14" fillId="5" borderId="59">
      <alignment horizontal="right" vertical="center"/>
    </xf>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171" fontId="12" fillId="0" borderId="53">
      <alignmen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12" fillId="0" borderId="53">
      <alignment vertical="center"/>
    </xf>
    <xf numFmtId="171"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171" fontId="12" fillId="0" borderId="53">
      <alignment vertical="center"/>
    </xf>
    <xf numFmtId="0" fontId="55" fillId="0" borderId="52" applyNumberFormat="0" applyFill="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0" borderId="53">
      <alignmen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55" fillId="0" borderId="52" applyNumberFormat="0" applyFill="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12" fillId="0" borderId="53">
      <alignmen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12" fillId="63" borderId="50" applyNumberFormat="0" applyFont="0" applyAlignment="0" applyProtection="0"/>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71"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0" fontId="12" fillId="63" borderId="50" applyNumberFormat="0" applyFont="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171" fontId="12" fillId="0" borderId="53">
      <alignment vertical="center"/>
    </xf>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171"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171" fontId="12" fillId="0" borderId="53">
      <alignment vertical="center"/>
    </xf>
    <xf numFmtId="0" fontId="38" fillId="59" borderId="49" applyNumberForma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0" fontId="48" fillId="45" borderId="49" applyNumberFormat="0" applyAlignment="0" applyProtection="0"/>
    <xf numFmtId="171"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71" fontId="12" fillId="0" borderId="53">
      <alignment vertical="center"/>
    </xf>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171" fontId="12" fillId="0" borderId="53">
      <alignment vertical="center"/>
    </xf>
    <xf numFmtId="0" fontId="55" fillId="0" borderId="52" applyNumberFormat="0" applyFill="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171" fontId="12" fillId="0" borderId="53">
      <alignment vertical="center"/>
    </xf>
    <xf numFmtId="164" fontId="14" fillId="5" borderId="53">
      <alignment horizontal="righ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12" fillId="0" borderId="53">
      <alignment vertical="center"/>
    </xf>
    <xf numFmtId="171"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171"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0" borderId="53">
      <alignment vertical="center"/>
    </xf>
    <xf numFmtId="0" fontId="12" fillId="0" borderId="53">
      <alignmen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12" fillId="0" borderId="53">
      <alignment vertical="center"/>
    </xf>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171" fontId="12" fillId="0" borderId="53">
      <alignment vertical="center"/>
    </xf>
    <xf numFmtId="171" fontId="12" fillId="0" borderId="53">
      <alignment vertical="center"/>
    </xf>
    <xf numFmtId="171" fontId="12" fillId="0" borderId="53">
      <alignment vertical="center"/>
    </xf>
    <xf numFmtId="0" fontId="38" fillId="59"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0" borderId="53">
      <alignment vertical="center"/>
    </xf>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171" fontId="14" fillId="5" borderId="53">
      <alignment horizontal="right" vertical="center"/>
    </xf>
    <xf numFmtId="0" fontId="12" fillId="0" borderId="53">
      <alignment vertical="center"/>
    </xf>
    <xf numFmtId="171" fontId="14" fillId="5" borderId="53">
      <alignment horizontal="right" vertical="center"/>
    </xf>
    <xf numFmtId="0" fontId="48" fillId="45" borderId="49" applyNumberFormat="0" applyAlignment="0" applyProtection="0"/>
    <xf numFmtId="0" fontId="12" fillId="0" borderId="53">
      <alignmen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71" fontId="12" fillId="0" borderId="53">
      <alignmen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1" fontId="12" fillId="0" borderId="53">
      <alignment vertical="center"/>
    </xf>
    <xf numFmtId="171"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171" fontId="12" fillId="0" borderId="53">
      <alignment vertical="center"/>
    </xf>
    <xf numFmtId="0" fontId="12" fillId="0" borderId="53">
      <alignment vertical="center"/>
    </xf>
    <xf numFmtId="171"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4" fillId="5" borderId="53">
      <alignment horizontal="right" vertical="center"/>
    </xf>
    <xf numFmtId="0" fontId="53" fillId="59" borderId="51" applyNumberFormat="0" applyAlignment="0" applyProtection="0"/>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0" fontId="38" fillId="59" borderId="49" applyNumberForma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12" fillId="0" borderId="53">
      <alignmen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12" fillId="0" borderId="53">
      <alignment vertical="center"/>
    </xf>
    <xf numFmtId="171"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171"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63" borderId="50" applyNumberFormat="0" applyFont="0" applyAlignment="0" applyProtection="0"/>
    <xf numFmtId="171" fontId="14" fillId="5" borderId="53">
      <alignment horizontal="righ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71" fontId="12" fillId="0" borderId="53">
      <alignment vertical="center"/>
    </xf>
    <xf numFmtId="0" fontId="55" fillId="0" borderId="52" applyNumberFormat="0" applyFill="0" applyAlignment="0" applyProtection="0"/>
    <xf numFmtId="0" fontId="38" fillId="59" borderId="49" applyNumberFormat="0" applyAlignment="0" applyProtection="0"/>
    <xf numFmtId="171" fontId="12" fillId="0" borderId="53">
      <alignment vertical="center"/>
    </xf>
    <xf numFmtId="0" fontId="53" fillId="59" borderId="51" applyNumberFormat="0" applyAlignment="0" applyProtection="0"/>
    <xf numFmtId="171" fontId="12" fillId="0" borderId="53">
      <alignmen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0" borderId="53">
      <alignmen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12" fillId="0" borderId="53">
      <alignmen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12" fillId="63" borderId="50" applyNumberFormat="0" applyFont="0" applyAlignment="0" applyProtection="0"/>
    <xf numFmtId="0" fontId="53" fillId="59" borderId="51" applyNumberFormat="0" applyAlignment="0" applyProtection="0"/>
    <xf numFmtId="171" fontId="12" fillId="0" borderId="53">
      <alignment vertical="center"/>
    </xf>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171"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171" fontId="14" fillId="5" borderId="53">
      <alignment horizontal="righ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171" fontId="14" fillId="5" borderId="53">
      <alignment horizontal="right" vertical="center"/>
    </xf>
    <xf numFmtId="0" fontId="48" fillId="45" borderId="49" applyNumberFormat="0" applyAlignment="0" applyProtection="0"/>
    <xf numFmtId="171" fontId="14" fillId="5" borderId="53">
      <alignment horizontal="right" vertical="center"/>
    </xf>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171"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171" fontId="12" fillId="0" borderId="53">
      <alignment vertical="center"/>
    </xf>
    <xf numFmtId="164" fontId="14" fillId="5" borderId="53">
      <alignment horizontal="right" vertical="center"/>
    </xf>
    <xf numFmtId="171" fontId="12" fillId="0" borderId="53">
      <alignment vertical="center"/>
    </xf>
    <xf numFmtId="0" fontId="12" fillId="0" borderId="53">
      <alignment vertical="center"/>
    </xf>
    <xf numFmtId="171" fontId="12" fillId="0" borderId="53">
      <alignment vertical="center"/>
    </xf>
    <xf numFmtId="171" fontId="14" fillId="5" borderId="53">
      <alignment horizontal="right" vertical="center"/>
    </xf>
    <xf numFmtId="171" fontId="12" fillId="0" borderId="53">
      <alignment vertical="center"/>
    </xf>
    <xf numFmtId="0" fontId="12" fillId="0" borderId="53">
      <alignmen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0" borderId="53">
      <alignment vertical="center"/>
    </xf>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12" fillId="0" borderId="53">
      <alignment vertical="center"/>
    </xf>
    <xf numFmtId="171" fontId="12" fillId="0" borderId="53">
      <alignment vertical="center"/>
    </xf>
    <xf numFmtId="0" fontId="55" fillId="0" borderId="52" applyNumberFormat="0" applyFill="0" applyAlignment="0" applyProtection="0"/>
    <xf numFmtId="164" fontId="14" fillId="5" borderId="53">
      <alignment horizontal="right" vertical="center"/>
    </xf>
    <xf numFmtId="171"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2" fillId="0" borderId="53">
      <alignment vertical="center"/>
    </xf>
    <xf numFmtId="0" fontId="12" fillId="0" borderId="53">
      <alignment vertical="center"/>
    </xf>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171" fontId="14" fillId="5" borderId="53">
      <alignment horizontal="right" vertical="center"/>
    </xf>
    <xf numFmtId="171" fontId="12" fillId="0" borderId="53">
      <alignment vertical="center"/>
    </xf>
    <xf numFmtId="171" fontId="12" fillId="0" borderId="53">
      <alignment vertical="center"/>
    </xf>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2" fillId="0" borderId="53">
      <alignmen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171" fontId="14" fillId="5" borderId="53">
      <alignment horizontal="right" vertical="center"/>
    </xf>
    <xf numFmtId="0" fontId="48" fillId="45" borderId="49" applyNumberFormat="0" applyAlignment="0" applyProtection="0"/>
    <xf numFmtId="0" fontId="12" fillId="0" borderId="53">
      <alignmen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171" fontId="12" fillId="0" borderId="53">
      <alignment vertical="center"/>
    </xf>
    <xf numFmtId="0" fontId="12" fillId="63" borderId="50" applyNumberFormat="0" applyFont="0" applyAlignment="0" applyProtection="0"/>
    <xf numFmtId="171" fontId="12" fillId="0" borderId="53">
      <alignment vertical="center"/>
    </xf>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3" fillId="59" borderId="51"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171" fontId="14" fillId="5" borderId="53">
      <alignment horizontal="right" vertical="center"/>
    </xf>
    <xf numFmtId="0" fontId="38" fillId="59" borderId="49" applyNumberFormat="0" applyAlignment="0" applyProtection="0"/>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71" fontId="12" fillId="0" borderId="53">
      <alignment vertical="center"/>
    </xf>
    <xf numFmtId="171" fontId="14" fillId="5" borderId="53">
      <alignment horizontal="right" vertical="center"/>
    </xf>
    <xf numFmtId="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171"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0" borderId="53">
      <alignment vertical="center"/>
    </xf>
    <xf numFmtId="171" fontId="12" fillId="0" borderId="53">
      <alignmen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71" fontId="12" fillId="0" borderId="53">
      <alignment vertical="center"/>
    </xf>
    <xf numFmtId="0" fontId="12" fillId="0" borderId="53">
      <alignment vertical="center"/>
    </xf>
    <xf numFmtId="171" fontId="12" fillId="0" borderId="53">
      <alignment vertical="center"/>
    </xf>
    <xf numFmtId="171"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171"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0" borderId="59">
      <alignment vertical="center"/>
    </xf>
    <xf numFmtId="0" fontId="53" fillId="59" borderId="51" applyNumberFormat="0" applyAlignment="0" applyProtection="0"/>
    <xf numFmtId="0" fontId="48" fillId="45"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171"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164" fontId="14" fillId="5" borderId="53">
      <alignment horizontal="right" vertical="center"/>
    </xf>
    <xf numFmtId="171" fontId="12" fillId="0" borderId="53">
      <alignment vertical="center"/>
    </xf>
    <xf numFmtId="0" fontId="12" fillId="63" borderId="50" applyNumberFormat="0" applyFont="0" applyAlignment="0" applyProtection="0"/>
    <xf numFmtId="171" fontId="12" fillId="0" borderId="53">
      <alignment vertical="center"/>
    </xf>
    <xf numFmtId="0" fontId="55" fillId="0" borderId="52" applyNumberFormat="0" applyFill="0" applyAlignment="0" applyProtection="0"/>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71" fontId="12" fillId="0" borderId="53">
      <alignmen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48" fillId="45" borderId="49" applyNumberFormat="0" applyAlignment="0" applyProtection="0"/>
    <xf numFmtId="171" fontId="12" fillId="0" borderId="53">
      <alignment vertical="center"/>
    </xf>
    <xf numFmtId="0" fontId="12" fillId="63" borderId="50" applyNumberFormat="0" applyFont="0" applyAlignment="0" applyProtection="0"/>
    <xf numFmtId="171"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63" borderId="50" applyNumberFormat="0" applyFont="0" applyAlignment="0" applyProtection="0"/>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71" fontId="12" fillId="0" borderId="53">
      <alignment vertical="center"/>
    </xf>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12" fillId="0" borderId="53">
      <alignment vertical="center"/>
    </xf>
    <xf numFmtId="171"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48" fillId="45" borderId="49" applyNumberFormat="0" applyAlignment="0" applyProtection="0"/>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0" fontId="38" fillId="59"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12" fillId="0" borderId="53">
      <alignment vertical="center"/>
    </xf>
    <xf numFmtId="171"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38" fillId="59" borderId="49" applyNumberFormat="0" applyAlignment="0" applyProtection="0"/>
    <xf numFmtId="171" fontId="12" fillId="0" borderId="53">
      <alignment vertical="center"/>
    </xf>
    <xf numFmtId="0" fontId="48" fillId="45"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55" fillId="0" borderId="52" applyNumberFormat="0" applyFill="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2" fillId="0" borderId="53">
      <alignment vertical="center"/>
    </xf>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4" fillId="5" borderId="53">
      <alignment horizontal="right" vertical="center"/>
    </xf>
    <xf numFmtId="0" fontId="12" fillId="0" borderId="53">
      <alignment vertical="center"/>
    </xf>
    <xf numFmtId="0" fontId="38" fillId="59" borderId="49"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164"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55" fillId="0" borderId="52" applyNumberFormat="0" applyFill="0" applyAlignment="0" applyProtection="0"/>
    <xf numFmtId="171" fontId="12" fillId="0" borderId="53">
      <alignmen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71"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12" fillId="0" borderId="53">
      <alignment vertical="center"/>
    </xf>
    <xf numFmtId="0" fontId="12" fillId="0" borderId="53">
      <alignment vertical="center"/>
    </xf>
    <xf numFmtId="0" fontId="12" fillId="63" borderId="50" applyNumberFormat="0" applyFont="0" applyAlignment="0" applyProtection="0"/>
    <xf numFmtId="171" fontId="12" fillId="0" borderId="53">
      <alignment vertical="center"/>
    </xf>
    <xf numFmtId="164" fontId="14" fillId="5" borderId="53">
      <alignment horizontal="right" vertical="center"/>
    </xf>
    <xf numFmtId="171" fontId="12" fillId="0" borderId="53">
      <alignment vertical="center"/>
    </xf>
    <xf numFmtId="0" fontId="53" fillId="59" borderId="51"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71" fontId="12" fillId="0" borderId="53">
      <alignment vertical="center"/>
    </xf>
    <xf numFmtId="0" fontId="53" fillId="59" borderId="51"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64" fontId="14" fillId="5" borderId="53">
      <alignment horizontal="right" vertical="center"/>
    </xf>
    <xf numFmtId="0" fontId="53" fillId="59" borderId="51" applyNumberForma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0" borderId="53">
      <alignment vertical="center"/>
    </xf>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71" fontId="14" fillId="5" borderId="53">
      <alignment horizontal="right" vertical="center"/>
    </xf>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171" fontId="14" fillId="5" borderId="53">
      <alignment horizontal="right" vertical="center"/>
    </xf>
    <xf numFmtId="0" fontId="12" fillId="0" borderId="53">
      <alignment vertical="center"/>
    </xf>
    <xf numFmtId="0" fontId="12" fillId="0" borderId="53">
      <alignmen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12" fillId="0" borderId="53">
      <alignment vertical="center"/>
    </xf>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53" fillId="59" borderId="51" applyNumberFormat="0" applyAlignment="0" applyProtection="0"/>
    <xf numFmtId="0" fontId="38" fillId="59"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53" fillId="59" borderId="51" applyNumberFormat="0" applyAlignment="0" applyProtection="0"/>
    <xf numFmtId="171" fontId="14" fillId="5" borderId="53">
      <alignment horizontal="right" vertical="center"/>
    </xf>
    <xf numFmtId="0" fontId="38" fillId="59" borderId="49" applyNumberFormat="0" applyAlignment="0" applyProtection="0"/>
    <xf numFmtId="171" fontId="12" fillId="0" borderId="53">
      <alignmen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38" fillId="59" borderId="49" applyNumberFormat="0" applyAlignment="0" applyProtection="0"/>
    <xf numFmtId="0" fontId="38" fillId="59" borderId="49" applyNumberFormat="0" applyAlignment="0" applyProtection="0"/>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0" borderId="53">
      <alignment vertical="center"/>
    </xf>
    <xf numFmtId="0" fontId="38" fillId="59"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0" fontId="38" fillId="59" borderId="49" applyNumberFormat="0" applyAlignment="0" applyProtection="0"/>
    <xf numFmtId="171" fontId="12" fillId="0" borderId="53">
      <alignmen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12" fillId="63" borderId="50" applyNumberFormat="0" applyFont="0" applyAlignment="0" applyProtection="0"/>
    <xf numFmtId="171" fontId="12" fillId="0" borderId="53">
      <alignment vertical="center"/>
    </xf>
    <xf numFmtId="171"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12" fillId="0" borderId="53">
      <alignment vertical="center"/>
    </xf>
    <xf numFmtId="0" fontId="12" fillId="0" borderId="53">
      <alignment vertical="center"/>
    </xf>
    <xf numFmtId="171" fontId="14" fillId="5" borderId="53">
      <alignment horizontal="righ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48" fillId="45" borderId="49" applyNumberFormat="0" applyAlignment="0" applyProtection="0"/>
    <xf numFmtId="171" fontId="12" fillId="0" borderId="53">
      <alignment vertical="center"/>
    </xf>
    <xf numFmtId="0" fontId="48" fillId="45" borderId="49" applyNumberFormat="0" applyAlignment="0" applyProtection="0"/>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2" fillId="0" borderId="53">
      <alignment vertical="center"/>
    </xf>
    <xf numFmtId="0" fontId="38" fillId="59" borderId="49" applyNumberFormat="0" applyAlignment="0" applyProtection="0"/>
    <xf numFmtId="171" fontId="14" fillId="5" borderId="53">
      <alignment horizontal="right" vertical="center"/>
    </xf>
    <xf numFmtId="0" fontId="12" fillId="63" borderId="50" applyNumberFormat="0" applyFont="0" applyAlignment="0" applyProtection="0"/>
    <xf numFmtId="171"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38" fillId="59"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53" fillId="59" borderId="51" applyNumberFormat="0" applyAlignment="0" applyProtection="0"/>
    <xf numFmtId="0" fontId="48" fillId="45" borderId="49" applyNumberFormat="0" applyAlignment="0" applyProtection="0"/>
    <xf numFmtId="171"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12" fillId="0" borderId="53">
      <alignment vertical="center"/>
    </xf>
    <xf numFmtId="0" fontId="12" fillId="0" borderId="53">
      <alignment vertical="center"/>
    </xf>
    <xf numFmtId="0" fontId="12" fillId="63" borderId="50" applyNumberFormat="0" applyFont="0" applyAlignment="0" applyProtection="0"/>
    <xf numFmtId="171" fontId="12" fillId="0" borderId="53">
      <alignmen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12" fillId="63" borderId="50" applyNumberFormat="0" applyFont="0" applyAlignment="0" applyProtection="0"/>
    <xf numFmtId="0" fontId="12" fillId="0" borderId="53">
      <alignment vertical="center"/>
    </xf>
    <xf numFmtId="0" fontId="12" fillId="0" borderId="53">
      <alignmen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12" fillId="0" borderId="53">
      <alignment vertical="center"/>
    </xf>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171" fontId="12" fillId="0" borderId="53">
      <alignment vertical="center"/>
    </xf>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171" fontId="14" fillId="5" borderId="53">
      <alignment horizontal="right" vertical="center"/>
    </xf>
    <xf numFmtId="171" fontId="12" fillId="0" borderId="53">
      <alignment vertical="center"/>
    </xf>
    <xf numFmtId="0" fontId="53" fillId="59" borderId="51" applyNumberFormat="0" applyAlignment="0" applyProtection="0"/>
    <xf numFmtId="0" fontId="38" fillId="59" borderId="49" applyNumberFormat="0" applyAlignment="0" applyProtection="0"/>
    <xf numFmtId="171" fontId="12" fillId="0" borderId="53">
      <alignment vertical="center"/>
    </xf>
    <xf numFmtId="0" fontId="12" fillId="63" borderId="50" applyNumberFormat="0" applyFont="0" applyAlignment="0" applyProtection="0"/>
    <xf numFmtId="171" fontId="12" fillId="0" borderId="53">
      <alignment vertical="center"/>
    </xf>
    <xf numFmtId="171"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171" fontId="14" fillId="5" borderId="53">
      <alignment horizontal="right" vertical="center"/>
    </xf>
    <xf numFmtId="0" fontId="48" fillId="45" borderId="49" applyNumberFormat="0" applyAlignment="0" applyProtection="0"/>
    <xf numFmtId="164" fontId="14" fillId="5" borderId="53">
      <alignment horizontal="right" vertical="center"/>
    </xf>
    <xf numFmtId="171" fontId="12" fillId="0" borderId="53">
      <alignmen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171" fontId="12" fillId="0" borderId="53">
      <alignmen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12" fillId="0" borderId="53">
      <alignmen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1" fontId="14" fillId="5" borderId="53">
      <alignment horizontal="right" vertical="center"/>
    </xf>
    <xf numFmtId="0" fontId="38" fillId="59" borderId="49" applyNumberFormat="0" applyAlignment="0" applyProtection="0"/>
    <xf numFmtId="171" fontId="12" fillId="0" borderId="53">
      <alignment vertical="center"/>
    </xf>
    <xf numFmtId="0" fontId="12" fillId="0" borderId="53">
      <alignment vertical="center"/>
    </xf>
    <xf numFmtId="171" fontId="12" fillId="0" borderId="53">
      <alignment vertical="center"/>
    </xf>
    <xf numFmtId="0" fontId="55" fillId="0" borderId="52" applyNumberFormat="0" applyFill="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164" fontId="14" fillId="5" borderId="53">
      <alignment horizontal="righ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171" fontId="12" fillId="0" borderId="53">
      <alignment vertical="center"/>
    </xf>
    <xf numFmtId="171" fontId="14" fillId="5" borderId="53">
      <alignment horizontal="right" vertical="center"/>
    </xf>
    <xf numFmtId="0" fontId="48" fillId="45" borderId="49" applyNumberFormat="0" applyAlignment="0" applyProtection="0"/>
    <xf numFmtId="0" fontId="12" fillId="0" borderId="53">
      <alignment vertical="center"/>
    </xf>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0" fontId="55" fillId="0" borderId="52" applyNumberFormat="0" applyFill="0" applyAlignment="0" applyProtection="0"/>
    <xf numFmtId="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53" fillId="59" borderId="51" applyNumberForma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171" fontId="12" fillId="0" borderId="53">
      <alignmen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5" fillId="0" borderId="52" applyNumberFormat="0" applyFill="0" applyAlignment="0" applyProtection="0"/>
    <xf numFmtId="0" fontId="48" fillId="45" borderId="49" applyNumberFormat="0" applyAlignment="0" applyProtection="0"/>
    <xf numFmtId="0" fontId="48" fillId="45" borderId="49" applyNumberFormat="0" applyAlignment="0" applyProtection="0"/>
    <xf numFmtId="0" fontId="12" fillId="63" borderId="50" applyNumberFormat="0" applyFont="0" applyAlignment="0" applyProtection="0"/>
    <xf numFmtId="171" fontId="14" fillId="5" borderId="53">
      <alignment horizontal="righ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171"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171" fontId="14" fillId="5" borderId="53">
      <alignment horizontal="right" vertical="center"/>
    </xf>
    <xf numFmtId="0" fontId="48" fillId="45" borderId="49" applyNumberFormat="0" applyAlignment="0" applyProtection="0"/>
    <xf numFmtId="164" fontId="14" fillId="5" borderId="53">
      <alignment horizontal="right" vertical="center"/>
    </xf>
    <xf numFmtId="171" fontId="12" fillId="0" borderId="53">
      <alignment vertical="center"/>
    </xf>
    <xf numFmtId="0" fontId="38" fillId="59" borderId="49" applyNumberFormat="0" applyAlignment="0" applyProtection="0"/>
    <xf numFmtId="0" fontId="38" fillId="59" borderId="49" applyNumberFormat="0" applyAlignment="0" applyProtection="0"/>
    <xf numFmtId="0" fontId="53" fillId="59" borderId="51" applyNumberFormat="0" applyAlignment="0" applyProtection="0"/>
    <xf numFmtId="0" fontId="38" fillId="59" borderId="49" applyNumberFormat="0" applyAlignment="0" applyProtection="0"/>
    <xf numFmtId="171" fontId="12" fillId="0" borderId="53">
      <alignment vertical="center"/>
    </xf>
    <xf numFmtId="0" fontId="38" fillId="59" borderId="49"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12" fillId="0" borderId="53">
      <alignment vertical="center"/>
    </xf>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0" fontId="53" fillId="59" borderId="51" applyNumberFormat="0" applyAlignment="0" applyProtection="0"/>
    <xf numFmtId="164" fontId="14" fillId="5" borderId="53">
      <alignment horizontal="right" vertical="center"/>
    </xf>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48" fillId="45" borderId="49" applyNumberFormat="0" applyAlignment="0" applyProtection="0"/>
    <xf numFmtId="0" fontId="12" fillId="0" borderId="53">
      <alignment vertical="center"/>
    </xf>
    <xf numFmtId="171" fontId="14" fillId="5" borderId="53">
      <alignment horizontal="right" vertical="center"/>
    </xf>
    <xf numFmtId="0" fontId="38" fillId="59" borderId="49" applyNumberFormat="0" applyAlignment="0" applyProtection="0"/>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64" fontId="14" fillId="5" borderId="53">
      <alignment horizontal="right" vertical="center"/>
    </xf>
    <xf numFmtId="0" fontId="38" fillId="59" borderId="49" applyNumberFormat="0" applyAlignment="0" applyProtection="0"/>
    <xf numFmtId="171"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53" fillId="59" borderId="51" applyNumberFormat="0" applyAlignment="0" applyProtection="0"/>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171" fontId="12" fillId="0" borderId="53">
      <alignment vertical="center"/>
    </xf>
    <xf numFmtId="0" fontId="55" fillId="0" borderId="52" applyNumberFormat="0" applyFill="0" applyAlignment="0" applyProtection="0"/>
    <xf numFmtId="0" fontId="48" fillId="45" borderId="49" applyNumberFormat="0" applyAlignment="0" applyProtection="0"/>
    <xf numFmtId="0" fontId="53" fillId="59" borderId="51"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48" fillId="45" borderId="49" applyNumberFormat="0" applyAlignment="0" applyProtection="0"/>
    <xf numFmtId="0" fontId="12" fillId="63" borderId="50" applyNumberFormat="0" applyFont="0" applyAlignment="0" applyProtection="0"/>
    <xf numFmtId="0" fontId="38" fillId="59" borderId="49" applyNumberForma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171" fontId="14" fillId="5" borderId="53">
      <alignment horizontal="right" vertical="center"/>
    </xf>
    <xf numFmtId="164" fontId="14" fillId="5" borderId="53">
      <alignment horizontal="right" vertical="center"/>
    </xf>
    <xf numFmtId="171" fontId="12" fillId="0" borderId="53">
      <alignment vertical="center"/>
    </xf>
    <xf numFmtId="0" fontId="38" fillId="59" borderId="49" applyNumberFormat="0" applyAlignment="0" applyProtection="0"/>
    <xf numFmtId="0" fontId="53" fillId="59" borderId="51" applyNumberForma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12" fillId="0" borderId="53">
      <alignment vertical="center"/>
    </xf>
    <xf numFmtId="171" fontId="12" fillId="0" borderId="53">
      <alignment vertical="center"/>
    </xf>
    <xf numFmtId="0" fontId="55" fillId="0" borderId="52" applyNumberFormat="0" applyFill="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48" fillId="45" borderId="49" applyNumberFormat="0" applyAlignment="0" applyProtection="0"/>
    <xf numFmtId="171"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171" fontId="14" fillId="5" borderId="53">
      <alignment horizontal="right" vertical="center"/>
    </xf>
    <xf numFmtId="164" fontId="14" fillId="5" borderId="53">
      <alignment horizontal="right" vertical="center"/>
    </xf>
    <xf numFmtId="0" fontId="53" fillId="59" borderId="51" applyNumberFormat="0" applyAlignment="0" applyProtection="0"/>
    <xf numFmtId="171" fontId="14" fillId="5" borderId="53">
      <alignment horizontal="right" vertical="center"/>
    </xf>
    <xf numFmtId="0" fontId="12" fillId="63" borderId="50" applyNumberFormat="0" applyFont="0" applyAlignment="0" applyProtection="0"/>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0" borderId="53">
      <alignment vertical="center"/>
    </xf>
    <xf numFmtId="0" fontId="12" fillId="0" borderId="53">
      <alignment vertical="center"/>
    </xf>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171" fontId="12" fillId="0" borderId="53">
      <alignment vertical="center"/>
    </xf>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71" fontId="12" fillId="0" borderId="53">
      <alignment vertical="center"/>
    </xf>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48" fillId="45" borderId="49" applyNumberFormat="0" applyAlignment="0" applyProtection="0"/>
    <xf numFmtId="171" fontId="14" fillId="5" borderId="53">
      <alignment horizontal="right" vertical="center"/>
    </xf>
    <xf numFmtId="0" fontId="53" fillId="59" borderId="51" applyNumberFormat="0" applyAlignment="0" applyProtection="0"/>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63" borderId="50" applyNumberFormat="0" applyFon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0" fontId="48" fillId="45" borderId="49" applyNumberFormat="0" applyAlignment="0" applyProtection="0"/>
    <xf numFmtId="171" fontId="12" fillId="0" borderId="53">
      <alignmen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0" fontId="12" fillId="0" borderId="53">
      <alignment vertical="center"/>
    </xf>
    <xf numFmtId="171" fontId="14" fillId="5" borderId="53">
      <alignment horizontal="right" vertical="center"/>
    </xf>
    <xf numFmtId="0" fontId="12" fillId="0" borderId="53">
      <alignment vertical="center"/>
    </xf>
    <xf numFmtId="0" fontId="55" fillId="0" borderId="52" applyNumberFormat="0" applyFill="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48" fillId="45" borderId="49" applyNumberFormat="0" applyAlignment="0" applyProtection="0"/>
    <xf numFmtId="0" fontId="38" fillId="59" borderId="49" applyNumberFormat="0" applyAlignment="0" applyProtection="0"/>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4" fillId="5" borderId="53">
      <alignment horizontal="right" vertical="center"/>
    </xf>
    <xf numFmtId="164"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0" fontId="12" fillId="0" borderId="53">
      <alignment vertical="center"/>
    </xf>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164" fontId="14" fillId="5" borderId="53">
      <alignment horizontal="right" vertical="center"/>
    </xf>
    <xf numFmtId="171" fontId="12" fillId="0" borderId="53">
      <alignment vertical="center"/>
    </xf>
    <xf numFmtId="0" fontId="48" fillId="45" borderId="49"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0" fontId="12" fillId="0" borderId="53">
      <alignment vertical="center"/>
    </xf>
    <xf numFmtId="0" fontId="48" fillId="45" borderId="49" applyNumberFormat="0" applyAlignment="0" applyProtection="0"/>
    <xf numFmtId="0" fontId="38" fillId="59" borderId="49" applyNumberFormat="0" applyAlignment="0" applyProtection="0"/>
    <xf numFmtId="0" fontId="12" fillId="63" borderId="50" applyNumberFormat="0" applyFont="0" applyAlignment="0" applyProtection="0"/>
    <xf numFmtId="0" fontId="38" fillId="59" borderId="49"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0" fontId="12" fillId="63" borderId="50" applyNumberFormat="0" applyFont="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164" fontId="14" fillId="5" borderId="53">
      <alignment horizontal="right" vertical="center"/>
    </xf>
    <xf numFmtId="0" fontId="55" fillId="0" borderId="52" applyNumberFormat="0" applyFill="0" applyAlignment="0" applyProtection="0"/>
    <xf numFmtId="0" fontId="12" fillId="0" borderId="53">
      <alignment vertical="center"/>
    </xf>
    <xf numFmtId="171" fontId="12" fillId="0" borderId="53">
      <alignment vertical="center"/>
    </xf>
    <xf numFmtId="0" fontId="38" fillId="59" borderId="49" applyNumberFormat="0" applyAlignment="0" applyProtection="0"/>
    <xf numFmtId="164" fontId="14" fillId="5" borderId="53">
      <alignment horizontal="right" vertical="center"/>
    </xf>
    <xf numFmtId="171" fontId="12" fillId="0" borderId="53">
      <alignment vertical="center"/>
    </xf>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38" fillId="59" borderId="49" applyNumberFormat="0" applyAlignment="0" applyProtection="0"/>
    <xf numFmtId="0" fontId="53" fillId="59" borderId="51" applyNumberFormat="0" applyAlignment="0" applyProtection="0"/>
    <xf numFmtId="0" fontId="53" fillId="59" borderId="51" applyNumberFormat="0" applyAlignment="0" applyProtection="0"/>
    <xf numFmtId="0" fontId="55" fillId="0" borderId="52" applyNumberFormat="0" applyFill="0" applyAlignment="0" applyProtection="0"/>
    <xf numFmtId="0" fontId="55" fillId="0" borderId="52" applyNumberFormat="0" applyFill="0" applyAlignment="0" applyProtection="0"/>
    <xf numFmtId="0" fontId="12" fillId="0" borderId="53">
      <alignment vertical="center"/>
    </xf>
    <xf numFmtId="171" fontId="14" fillId="5" borderId="53">
      <alignment horizontal="right" vertical="center"/>
    </xf>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164" fontId="14" fillId="5" borderId="53">
      <alignment horizontal="right" vertical="center"/>
    </xf>
    <xf numFmtId="0" fontId="12" fillId="0" borderId="53">
      <alignment vertical="center"/>
    </xf>
    <xf numFmtId="0" fontId="12" fillId="0" borderId="53">
      <alignment vertical="center"/>
    </xf>
    <xf numFmtId="171" fontId="14" fillId="5" borderId="53">
      <alignment horizontal="right" vertical="center"/>
    </xf>
    <xf numFmtId="0" fontId="12" fillId="0" borderId="53">
      <alignment vertical="center"/>
    </xf>
    <xf numFmtId="0" fontId="12" fillId="0" borderId="53">
      <alignment vertical="center"/>
    </xf>
    <xf numFmtId="0" fontId="55" fillId="0" borderId="52" applyNumberFormat="0" applyFill="0" applyAlignment="0" applyProtection="0"/>
    <xf numFmtId="0" fontId="55" fillId="0" borderId="52" applyNumberFormat="0" applyFill="0" applyAlignment="0" applyProtection="0"/>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171" fontId="14" fillId="5" borderId="53">
      <alignment horizontal="right" vertical="center"/>
    </xf>
    <xf numFmtId="0" fontId="12" fillId="63" borderId="50" applyNumberFormat="0" applyFont="0" applyAlignment="0" applyProtection="0"/>
    <xf numFmtId="0" fontId="48" fillId="45" borderId="49" applyNumberFormat="0" applyAlignment="0" applyProtection="0"/>
    <xf numFmtId="171" fontId="12" fillId="0" borderId="53">
      <alignment vertical="center"/>
    </xf>
    <xf numFmtId="0" fontId="48" fillId="45" borderId="49" applyNumberFormat="0" applyAlignment="0" applyProtection="0"/>
    <xf numFmtId="164" fontId="14" fillId="5" borderId="53">
      <alignment horizontal="right" vertical="center"/>
    </xf>
    <xf numFmtId="0" fontId="48" fillId="45" borderId="49" applyNumberFormat="0" applyAlignment="0" applyProtection="0"/>
    <xf numFmtId="0" fontId="55" fillId="0" borderId="52" applyNumberFormat="0" applyFill="0" applyAlignment="0" applyProtection="0"/>
    <xf numFmtId="0" fontId="38" fillId="59"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5" fillId="0" borderId="52" applyNumberFormat="0" applyFill="0" applyAlignment="0" applyProtection="0"/>
    <xf numFmtId="0" fontId="12" fillId="0" borderId="53">
      <alignment vertical="center"/>
    </xf>
    <xf numFmtId="0" fontId="48" fillId="45" borderId="49" applyNumberFormat="0" applyAlignment="0" applyProtection="0"/>
    <xf numFmtId="0" fontId="55" fillId="0" borderId="52" applyNumberFormat="0" applyFill="0" applyAlignment="0" applyProtection="0"/>
    <xf numFmtId="0" fontId="12" fillId="0" borderId="53">
      <alignment vertical="center"/>
    </xf>
    <xf numFmtId="0" fontId="12" fillId="63" borderId="50" applyNumberFormat="0" applyFont="0" applyAlignment="0" applyProtection="0"/>
    <xf numFmtId="0" fontId="12" fillId="63" borderId="50" applyNumberFormat="0" applyFont="0" applyAlignment="0" applyProtection="0"/>
    <xf numFmtId="164" fontId="14" fillId="5" borderId="53">
      <alignment horizontal="right" vertical="center"/>
    </xf>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171"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0" borderId="53">
      <alignment vertical="center"/>
    </xf>
    <xf numFmtId="0" fontId="38" fillId="59" borderId="49" applyNumberFormat="0" applyAlignment="0" applyProtection="0"/>
    <xf numFmtId="0" fontId="38" fillId="59" borderId="49" applyNumberFormat="0" applyAlignment="0" applyProtection="0"/>
    <xf numFmtId="171" fontId="12" fillId="0" borderId="53">
      <alignment vertical="center"/>
    </xf>
    <xf numFmtId="171"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2" fillId="0" borderId="53">
      <alignment vertical="center"/>
    </xf>
    <xf numFmtId="171" fontId="12" fillId="0" borderId="53">
      <alignmen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53" fillId="59" borderId="51" applyNumberFormat="0" applyAlignment="0" applyProtection="0"/>
    <xf numFmtId="0" fontId="12" fillId="0" borderId="53">
      <alignment vertical="center"/>
    </xf>
    <xf numFmtId="171" fontId="14" fillId="5" borderId="53">
      <alignment horizontal="right" vertical="center"/>
    </xf>
    <xf numFmtId="171" fontId="14" fillId="5" borderId="53">
      <alignment horizontal="right" vertical="center"/>
    </xf>
    <xf numFmtId="0" fontId="53" fillId="59" borderId="51" applyNumberFormat="0" applyAlignment="0" applyProtection="0"/>
    <xf numFmtId="0" fontId="48" fillId="45" borderId="49" applyNumberFormat="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164" fontId="14" fillId="5" borderId="53">
      <alignment horizontal="right" vertical="center"/>
    </xf>
    <xf numFmtId="0" fontId="12" fillId="0" borderId="53">
      <alignment vertical="center"/>
    </xf>
    <xf numFmtId="0" fontId="12" fillId="0" borderId="53">
      <alignment vertical="center"/>
    </xf>
    <xf numFmtId="164" fontId="14" fillId="5" borderId="53">
      <alignment horizontal="right" vertical="center"/>
    </xf>
    <xf numFmtId="0" fontId="48" fillId="45" borderId="49" applyNumberFormat="0" applyAlignment="0" applyProtection="0"/>
    <xf numFmtId="171"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171" fontId="12" fillId="0" borderId="53">
      <alignment vertical="center"/>
    </xf>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0" fontId="12" fillId="0" borderId="53">
      <alignment vertical="center"/>
    </xf>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0" fontId="53" fillId="59" borderId="51" applyNumberForma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164" fontId="14" fillId="5" borderId="53">
      <alignment horizontal="right" vertical="center"/>
    </xf>
    <xf numFmtId="0" fontId="53" fillId="59" borderId="51" applyNumberFormat="0" applyAlignment="0" applyProtection="0"/>
    <xf numFmtId="0" fontId="38" fillId="59" borderId="49" applyNumberFormat="0" applyAlignment="0" applyProtection="0"/>
    <xf numFmtId="0" fontId="12" fillId="63" borderId="50" applyNumberFormat="0" applyFont="0" applyAlignment="0" applyProtection="0"/>
    <xf numFmtId="0" fontId="48" fillId="45" borderId="49" applyNumberFormat="0" applyAlignment="0" applyProtection="0"/>
    <xf numFmtId="0" fontId="12" fillId="0" borderId="53">
      <alignment vertical="center"/>
    </xf>
    <xf numFmtId="0" fontId="12" fillId="63" borderId="50" applyNumberFormat="0" applyFont="0" applyAlignment="0" applyProtection="0"/>
    <xf numFmtId="0" fontId="12" fillId="0" borderId="53">
      <alignment vertical="center"/>
    </xf>
    <xf numFmtId="0" fontId="12" fillId="63" borderId="50" applyNumberFormat="0" applyFont="0" applyAlignment="0" applyProtection="0"/>
    <xf numFmtId="164" fontId="14" fillId="5" borderId="53">
      <alignment horizontal="right" vertical="center"/>
    </xf>
    <xf numFmtId="164" fontId="14" fillId="5" borderId="53">
      <alignment horizontal="right" vertical="center"/>
    </xf>
    <xf numFmtId="0" fontId="55" fillId="0" borderId="52" applyNumberFormat="0" applyFill="0" applyAlignment="0" applyProtection="0"/>
    <xf numFmtId="171" fontId="14" fillId="5" borderId="53">
      <alignment horizontal="right" vertical="center"/>
    </xf>
    <xf numFmtId="171" fontId="12" fillId="0" borderId="53">
      <alignment vertical="center"/>
    </xf>
    <xf numFmtId="0" fontId="12" fillId="63" borderId="50" applyNumberFormat="0" applyFont="0" applyAlignment="0" applyProtection="0"/>
    <xf numFmtId="0" fontId="38" fillId="59" borderId="49" applyNumberFormat="0" applyAlignment="0" applyProtection="0"/>
    <xf numFmtId="0" fontId="12" fillId="0" borderId="53">
      <alignment vertical="center"/>
    </xf>
    <xf numFmtId="0" fontId="12" fillId="0" borderId="53">
      <alignmen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71" fontId="12" fillId="0" borderId="53">
      <alignment vertical="center"/>
    </xf>
    <xf numFmtId="171" fontId="14" fillId="5" borderId="53">
      <alignment horizontal="right" vertical="center"/>
    </xf>
    <xf numFmtId="0" fontId="53" fillId="59" borderId="51" applyNumberFormat="0" applyAlignment="0" applyProtection="0"/>
    <xf numFmtId="164" fontId="14" fillId="5" borderId="53">
      <alignment horizontal="right" vertical="center"/>
    </xf>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164" fontId="14" fillId="5" borderId="53">
      <alignment horizontal="right" vertical="center"/>
    </xf>
    <xf numFmtId="171" fontId="14" fillId="5" borderId="53">
      <alignment horizontal="right" vertical="center"/>
    </xf>
    <xf numFmtId="171" fontId="12" fillId="0" borderId="53">
      <alignment vertical="center"/>
    </xf>
    <xf numFmtId="171" fontId="14" fillId="5" borderId="53">
      <alignment horizontal="right" vertical="center"/>
    </xf>
    <xf numFmtId="0" fontId="55" fillId="0" borderId="52" applyNumberFormat="0" applyFill="0" applyAlignment="0" applyProtection="0"/>
    <xf numFmtId="0" fontId="55" fillId="0" borderId="52" applyNumberFormat="0" applyFill="0" applyAlignment="0" applyProtection="0"/>
    <xf numFmtId="164" fontId="14" fillId="5" borderId="53">
      <alignment horizontal="right" vertical="center"/>
    </xf>
    <xf numFmtId="0" fontId="48" fillId="45" borderId="49" applyNumberFormat="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48" fillId="45" borderId="49" applyNumberFormat="0" applyAlignment="0" applyProtection="0"/>
    <xf numFmtId="0" fontId="53" fillId="59" borderId="51" applyNumberFormat="0" applyAlignment="0" applyProtection="0"/>
    <xf numFmtId="171" fontId="14" fillId="5" borderId="53">
      <alignment horizontal="right" vertical="center"/>
    </xf>
    <xf numFmtId="0" fontId="12" fillId="0" borderId="53">
      <alignment vertical="center"/>
    </xf>
    <xf numFmtId="0" fontId="12" fillId="63" borderId="50" applyNumberFormat="0" applyFont="0" applyAlignment="0" applyProtection="0"/>
    <xf numFmtId="171" fontId="14" fillId="5" borderId="53">
      <alignment horizontal="right" vertical="center"/>
    </xf>
    <xf numFmtId="0" fontId="12" fillId="63" borderId="50" applyNumberFormat="0" applyFont="0" applyAlignment="0" applyProtection="0"/>
    <xf numFmtId="164" fontId="14" fillId="5" borderId="53">
      <alignment horizontal="righ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48" fillId="45" borderId="49" applyNumberFormat="0" applyAlignment="0" applyProtection="0"/>
    <xf numFmtId="0" fontId="38" fillId="59" borderId="49" applyNumberFormat="0" applyAlignment="0" applyProtection="0"/>
    <xf numFmtId="0" fontId="53" fillId="59" borderId="51" applyNumberFormat="0" applyAlignment="0" applyProtection="0"/>
    <xf numFmtId="0" fontId="12" fillId="0" borderId="53">
      <alignment vertical="center"/>
    </xf>
    <xf numFmtId="0" fontId="12" fillId="0" borderId="53">
      <alignment vertical="center"/>
    </xf>
    <xf numFmtId="0" fontId="53" fillId="59" borderId="51" applyNumberFormat="0" applyAlignment="0" applyProtection="0"/>
    <xf numFmtId="0" fontId="55" fillId="0" borderId="52" applyNumberFormat="0" applyFill="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0" fontId="53" fillId="59" borderId="51" applyNumberFormat="0" applyAlignment="0" applyProtection="0"/>
    <xf numFmtId="0" fontId="12" fillId="0" borderId="53">
      <alignment vertical="center"/>
    </xf>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171" fontId="12" fillId="0" borderId="53">
      <alignment vertical="center"/>
    </xf>
    <xf numFmtId="0" fontId="38" fillId="59" borderId="49" applyNumberFormat="0" applyAlignment="0" applyProtection="0"/>
    <xf numFmtId="171" fontId="14" fillId="5" borderId="53">
      <alignment horizontal="right" vertical="center"/>
    </xf>
    <xf numFmtId="0" fontId="38" fillId="59" borderId="49" applyNumberFormat="0" applyAlignment="0" applyProtection="0"/>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71" fontId="12" fillId="0" borderId="53">
      <alignment vertical="center"/>
    </xf>
    <xf numFmtId="171" fontId="12" fillId="0" borderId="53">
      <alignment vertical="center"/>
    </xf>
    <xf numFmtId="0" fontId="48" fillId="45" borderId="49" applyNumberFormat="0" applyAlignment="0" applyProtection="0"/>
    <xf numFmtId="0" fontId="48" fillId="45" borderId="49" applyNumberFormat="0" applyAlignment="0" applyProtection="0"/>
    <xf numFmtId="0" fontId="12" fillId="0" borderId="53">
      <alignment vertical="center"/>
    </xf>
    <xf numFmtId="0" fontId="12" fillId="0" borderId="53">
      <alignment vertical="center"/>
    </xf>
    <xf numFmtId="0" fontId="48" fillId="45" borderId="49" applyNumberFormat="0" applyAlignment="0" applyProtection="0"/>
    <xf numFmtId="164" fontId="14" fillId="5" borderId="53">
      <alignment horizontal="right" vertical="center"/>
    </xf>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171" fontId="14" fillId="5" borderId="53">
      <alignment horizontal="right" vertical="center"/>
    </xf>
    <xf numFmtId="0" fontId="38" fillId="59" borderId="49" applyNumberFormat="0" applyAlignment="0" applyProtection="0"/>
    <xf numFmtId="0" fontId="12" fillId="0" borderId="53">
      <alignment vertical="center"/>
    </xf>
    <xf numFmtId="164" fontId="14" fillId="5" borderId="53">
      <alignment horizontal="right" vertical="center"/>
    </xf>
    <xf numFmtId="171" fontId="14" fillId="5" borderId="53">
      <alignment horizontal="right" vertical="center"/>
    </xf>
    <xf numFmtId="0" fontId="38" fillId="59" borderId="49" applyNumberFormat="0" applyAlignment="0" applyProtection="0"/>
    <xf numFmtId="0" fontId="12" fillId="0" borderId="53">
      <alignment vertical="center"/>
    </xf>
    <xf numFmtId="0" fontId="38" fillId="59" borderId="49" applyNumberFormat="0" applyAlignment="0" applyProtection="0"/>
    <xf numFmtId="164" fontId="14" fillId="5" borderId="53">
      <alignment horizontal="right" vertical="center"/>
    </xf>
    <xf numFmtId="0" fontId="53" fillId="59" borderId="51" applyNumberFormat="0" applyAlignment="0" applyProtection="0"/>
    <xf numFmtId="171" fontId="12" fillId="0" borderId="53">
      <alignment vertical="center"/>
    </xf>
    <xf numFmtId="0" fontId="12" fillId="63" borderId="50" applyNumberFormat="0" applyFont="0" applyAlignment="0" applyProtection="0"/>
    <xf numFmtId="0" fontId="12" fillId="63" borderId="50" applyNumberFormat="0" applyFont="0" applyAlignment="0" applyProtection="0"/>
    <xf numFmtId="0" fontId="55" fillId="0" borderId="52" applyNumberFormat="0" applyFill="0" applyAlignment="0" applyProtection="0"/>
    <xf numFmtId="0" fontId="12" fillId="0" borderId="53">
      <alignment vertical="center"/>
    </xf>
    <xf numFmtId="0" fontId="55" fillId="0" borderId="52" applyNumberFormat="0" applyFill="0" applyAlignment="0" applyProtection="0"/>
    <xf numFmtId="164" fontId="14" fillId="5" borderId="53">
      <alignment horizontal="right" vertical="center"/>
    </xf>
    <xf numFmtId="164" fontId="14" fillId="5" borderId="53">
      <alignment horizontal="right" vertical="center"/>
    </xf>
    <xf numFmtId="164" fontId="14" fillId="5" borderId="53">
      <alignment horizontal="right" vertical="center"/>
    </xf>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53" fillId="59" borderId="51" applyNumberFormat="0" applyAlignment="0" applyProtection="0"/>
    <xf numFmtId="0" fontId="12" fillId="63" borderId="50" applyNumberFormat="0" applyFont="0" applyAlignment="0" applyProtection="0"/>
    <xf numFmtId="0" fontId="12" fillId="63" borderId="50" applyNumberFormat="0" applyFont="0" applyAlignment="0" applyProtection="0"/>
    <xf numFmtId="0" fontId="12" fillId="0" borderId="53">
      <alignment vertical="center"/>
    </xf>
    <xf numFmtId="171" fontId="12" fillId="0" borderId="53">
      <alignment vertical="center"/>
    </xf>
    <xf numFmtId="0" fontId="12" fillId="0" borderId="53">
      <alignment vertical="center"/>
    </xf>
    <xf numFmtId="171" fontId="12" fillId="0" borderId="53">
      <alignment vertical="center"/>
    </xf>
    <xf numFmtId="164" fontId="14" fillId="5" borderId="53">
      <alignment horizontal="right" vertical="center"/>
    </xf>
    <xf numFmtId="171" fontId="14" fillId="5" borderId="53">
      <alignment horizontal="right" vertical="center"/>
    </xf>
    <xf numFmtId="171" fontId="14" fillId="5" borderId="53">
      <alignment horizontal="right" vertical="center"/>
    </xf>
    <xf numFmtId="171" fontId="14" fillId="5" borderId="53">
      <alignment horizontal="right" vertical="center"/>
    </xf>
    <xf numFmtId="164" fontId="14" fillId="5" borderId="53">
      <alignment horizontal="right" vertical="center"/>
    </xf>
    <xf numFmtId="0" fontId="48" fillId="45" borderId="49" applyNumberFormat="0" applyAlignment="0" applyProtection="0"/>
    <xf numFmtId="0" fontId="48" fillId="45" borderId="49" applyNumberFormat="0" applyAlignment="0" applyProtection="0"/>
    <xf numFmtId="0" fontId="38" fillId="59" borderId="49" applyNumberFormat="0" applyAlignment="0" applyProtection="0"/>
    <xf numFmtId="171" fontId="12" fillId="0" borderId="53">
      <alignment vertical="center"/>
    </xf>
    <xf numFmtId="0" fontId="12" fillId="0" borderId="53">
      <alignment vertical="center"/>
    </xf>
    <xf numFmtId="0" fontId="38" fillId="59" borderId="49" applyNumberFormat="0" applyAlignment="0" applyProtection="0"/>
    <xf numFmtId="0" fontId="12" fillId="63" borderId="50" applyNumberFormat="0" applyFont="0" applyAlignment="0" applyProtection="0"/>
    <xf numFmtId="0" fontId="55" fillId="0" borderId="52" applyNumberFormat="0" applyFill="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53" fillId="59" borderId="51" applyNumberFormat="0" applyAlignment="0" applyProtection="0"/>
    <xf numFmtId="164" fontId="14" fillId="5" borderId="53">
      <alignment horizontal="right" vertical="center"/>
    </xf>
    <xf numFmtId="171" fontId="12" fillId="0" borderId="53">
      <alignment vertical="center"/>
    </xf>
    <xf numFmtId="0" fontId="12" fillId="0" borderId="53">
      <alignment vertical="center"/>
    </xf>
    <xf numFmtId="164" fontId="14" fillId="5" borderId="53">
      <alignment horizontal="right" vertical="center"/>
    </xf>
    <xf numFmtId="0" fontId="12" fillId="0" borderId="53">
      <alignment vertical="center"/>
    </xf>
    <xf numFmtId="0" fontId="38" fillId="59" borderId="49" applyNumberFormat="0" applyAlignment="0" applyProtection="0"/>
    <xf numFmtId="0" fontId="38" fillId="59" borderId="49" applyNumberFormat="0" applyAlignment="0" applyProtection="0"/>
    <xf numFmtId="0" fontId="48" fillId="45" borderId="49" applyNumberFormat="0" applyAlignment="0" applyProtection="0"/>
    <xf numFmtId="0" fontId="48" fillId="45" borderId="49" applyNumberFormat="0" applyAlignment="0" applyProtection="0"/>
    <xf numFmtId="171" fontId="14" fillId="5" borderId="53">
      <alignment horizontal="right" vertical="center"/>
    </xf>
    <xf numFmtId="171" fontId="14" fillId="5" borderId="53">
      <alignment horizontal="right" vertical="center"/>
    </xf>
    <xf numFmtId="164" fontId="14" fillId="5" borderId="53">
      <alignment horizontal="right" vertical="center"/>
    </xf>
    <xf numFmtId="171" fontId="12" fillId="0" borderId="53">
      <alignment vertical="center"/>
    </xf>
    <xf numFmtId="0" fontId="12" fillId="0" borderId="53">
      <alignment vertical="center"/>
    </xf>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12" fillId="63" borderId="50" applyNumberFormat="0" applyFont="0" applyAlignment="0" applyProtection="0"/>
    <xf numFmtId="0" fontId="53" fillId="59" borderId="51" applyNumberFormat="0" applyAlignment="0" applyProtection="0"/>
    <xf numFmtId="0" fontId="12" fillId="0" borderId="53">
      <alignment vertical="center"/>
    </xf>
    <xf numFmtId="164" fontId="14" fillId="5" borderId="53">
      <alignment horizontal="right" vertical="center"/>
    </xf>
    <xf numFmtId="0" fontId="55" fillId="0" borderId="52" applyNumberFormat="0" applyFill="0" applyAlignment="0" applyProtection="0"/>
    <xf numFmtId="0" fontId="38" fillId="59" borderId="49" applyNumberFormat="0" applyAlignment="0" applyProtection="0"/>
    <xf numFmtId="0" fontId="48" fillId="45" borderId="49" applyNumberFormat="0" applyAlignment="0" applyProtection="0"/>
    <xf numFmtId="0" fontId="12" fillId="63" borderId="50" applyNumberFormat="0" applyFont="0" applyAlignment="0" applyProtection="0"/>
    <xf numFmtId="0" fontId="53" fillId="59" borderId="51" applyNumberFormat="0" applyAlignment="0" applyProtection="0"/>
    <xf numFmtId="0" fontId="55" fillId="0" borderId="52" applyNumberFormat="0" applyFill="0" applyAlignment="0" applyProtection="0"/>
    <xf numFmtId="0" fontId="48" fillId="45" borderId="55" applyNumberFormat="0" applyAlignment="0" applyProtection="0"/>
    <xf numFmtId="0" fontId="53" fillId="59" borderId="57" applyNumberFormat="0" applyAlignment="0" applyProtection="0"/>
    <xf numFmtId="171" fontId="12" fillId="0" borderId="59">
      <alignmen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171" fontId="12" fillId="0" borderId="59">
      <alignmen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171" fontId="12" fillId="0" borderId="59">
      <alignment vertical="center"/>
    </xf>
    <xf numFmtId="0" fontId="12" fillId="0" borderId="59">
      <alignment vertical="center"/>
    </xf>
    <xf numFmtId="0" fontId="53" fillId="59" borderId="57" applyNumberFormat="0" applyAlignment="0" applyProtection="0"/>
    <xf numFmtId="171" fontId="14" fillId="5" borderId="59">
      <alignment horizontal="right" vertical="center"/>
    </xf>
    <xf numFmtId="171" fontId="14" fillId="5" borderId="59">
      <alignment horizontal="right" vertical="center"/>
    </xf>
    <xf numFmtId="171" fontId="14" fillId="5" borderId="59">
      <alignment horizontal="right" vertical="center"/>
    </xf>
    <xf numFmtId="171"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38" fillId="59" borderId="55" applyNumberFormat="0" applyAlignment="0" applyProtection="0"/>
    <xf numFmtId="171"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171"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171" fontId="12" fillId="0" borderId="59">
      <alignment vertical="center"/>
    </xf>
    <xf numFmtId="171" fontId="14" fillId="5" borderId="59">
      <alignment horizontal="right" vertical="center"/>
    </xf>
    <xf numFmtId="164" fontId="14" fillId="5" borderId="64">
      <alignment horizontal="right" vertical="center"/>
    </xf>
    <xf numFmtId="0" fontId="55" fillId="0" borderId="63" applyNumberFormat="0" applyFill="0" applyAlignment="0" applyProtection="0"/>
    <xf numFmtId="0" fontId="53" fillId="59" borderId="57" applyNumberFormat="0" applyAlignment="0" applyProtection="0"/>
    <xf numFmtId="0" fontId="12" fillId="63" borderId="61"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62" applyNumberFormat="0" applyAlignment="0" applyProtection="0"/>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38" fillId="59" borderId="60"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71"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0" fontId="48" fillId="45"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1" fontId="12" fillId="0" borderId="59">
      <alignment vertical="center"/>
    </xf>
    <xf numFmtId="164" fontId="14" fillId="5" borderId="59">
      <alignment horizontal="right" vertical="center"/>
    </xf>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171"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55" fillId="0" borderId="63" applyNumberFormat="0" applyFill="0" applyAlignment="0" applyProtection="0"/>
    <xf numFmtId="0" fontId="38" fillId="59" borderId="55" applyNumberFormat="0" applyAlignment="0" applyProtection="0"/>
    <xf numFmtId="0" fontId="12" fillId="63" borderId="56" applyNumberFormat="0" applyFon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171" fontId="12" fillId="0" borderId="59">
      <alignmen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71"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12" fillId="0" borderId="64">
      <alignment vertical="center"/>
    </xf>
    <xf numFmtId="171" fontId="12" fillId="0" borderId="59">
      <alignment vertical="center"/>
    </xf>
    <xf numFmtId="164" fontId="14" fillId="5" borderId="59">
      <alignment horizontal="right" vertical="center"/>
    </xf>
    <xf numFmtId="171" fontId="14" fillId="5" borderId="59">
      <alignment horizontal="right" vertical="center"/>
    </xf>
    <xf numFmtId="0" fontId="55" fillId="0" borderId="63" applyNumberFormat="0" applyFill="0" applyAlignment="0" applyProtection="0"/>
    <xf numFmtId="0" fontId="48" fillId="45" borderId="55" applyNumberFormat="0" applyAlignment="0" applyProtection="0"/>
    <xf numFmtId="0" fontId="38" fillId="59" borderId="55" applyNumberFormat="0" applyAlignment="0" applyProtection="0"/>
    <xf numFmtId="171"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171" fontId="12" fillId="0" borderId="59">
      <alignment vertical="center"/>
    </xf>
    <xf numFmtId="171" fontId="14" fillId="5" borderId="59">
      <alignment horizontal="right" vertical="center"/>
    </xf>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171" fontId="14" fillId="5" borderId="59">
      <alignment horizontal="righ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171"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1"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0" fontId="12" fillId="0" borderId="59">
      <alignment vertical="center"/>
    </xf>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171" fontId="12" fillId="0" borderId="59">
      <alignmen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60" applyNumberFormat="0" applyAlignment="0" applyProtection="0"/>
    <xf numFmtId="171" fontId="14" fillId="5" borderId="59">
      <alignment horizontal="right" vertical="center"/>
    </xf>
    <xf numFmtId="164" fontId="14" fillId="5" borderId="59">
      <alignment horizontal="righ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171" fontId="12" fillId="0" borderId="59">
      <alignment vertical="center"/>
    </xf>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164" fontId="14" fillId="5" borderId="59">
      <alignment horizontal="right" vertical="center"/>
    </xf>
    <xf numFmtId="171" fontId="12" fillId="0" borderId="59">
      <alignment vertical="center"/>
    </xf>
    <xf numFmtId="164" fontId="14" fillId="5" borderId="59">
      <alignment horizontal="right" vertical="center"/>
    </xf>
    <xf numFmtId="171" fontId="14" fillId="5" borderId="59">
      <alignment horizontal="right" vertical="center"/>
    </xf>
    <xf numFmtId="171" fontId="12" fillId="0" borderId="59">
      <alignment vertical="center"/>
    </xf>
    <xf numFmtId="171"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1" fontId="14" fillId="5" borderId="59">
      <alignment horizontal="right" vertical="center"/>
    </xf>
    <xf numFmtId="171" fontId="14" fillId="5" borderId="59">
      <alignment horizontal="right" vertical="center"/>
    </xf>
    <xf numFmtId="171" fontId="14" fillId="5" borderId="59">
      <alignment horizontal="right" vertical="center"/>
    </xf>
    <xf numFmtId="0" fontId="12" fillId="63" borderId="56" applyNumberFormat="0" applyFont="0" applyAlignment="0" applyProtection="0"/>
    <xf numFmtId="171" fontId="12" fillId="0" borderId="59">
      <alignmen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62" applyNumberFormat="0" applyAlignment="0" applyProtection="0"/>
    <xf numFmtId="0" fontId="53" fillId="59" borderId="62"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64">
      <alignment horizontal="right" vertical="center"/>
    </xf>
    <xf numFmtId="0" fontId="48" fillId="45" borderId="55" applyNumberFormat="0" applyAlignment="0" applyProtection="0"/>
    <xf numFmtId="171" fontId="14" fillId="5" borderId="59">
      <alignment horizontal="right" vertical="center"/>
    </xf>
    <xf numFmtId="0" fontId="53" fillId="59" borderId="57" applyNumberFormat="0" applyAlignment="0" applyProtection="0"/>
    <xf numFmtId="171" fontId="14" fillId="5" borderId="59">
      <alignment horizontal="right" vertical="center"/>
    </xf>
    <xf numFmtId="171"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164" fontId="14" fillId="5" borderId="64">
      <alignment horizontal="right" vertical="center"/>
    </xf>
    <xf numFmtId="171" fontId="14" fillId="5" borderId="59">
      <alignment horizontal="right" vertical="center"/>
    </xf>
    <xf numFmtId="0" fontId="12" fillId="0" borderId="59">
      <alignment vertical="center"/>
    </xf>
    <xf numFmtId="171"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171" fontId="12" fillId="0" borderId="59">
      <alignment vertical="center"/>
    </xf>
    <xf numFmtId="0" fontId="48" fillId="45" borderId="55" applyNumberFormat="0" applyAlignment="0" applyProtection="0"/>
    <xf numFmtId="171" fontId="12" fillId="0" borderId="59">
      <alignment vertical="center"/>
    </xf>
    <xf numFmtId="171"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171"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55" fillId="0" borderId="63"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62" applyNumberFormat="0" applyAlignment="0" applyProtection="0"/>
    <xf numFmtId="0" fontId="48" fillId="45" borderId="55" applyNumberForma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171" fontId="12" fillId="0" borderId="59">
      <alignment vertical="center"/>
    </xf>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171"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171" fontId="12" fillId="0" borderId="64">
      <alignment vertical="center"/>
    </xf>
    <xf numFmtId="0" fontId="12" fillId="0" borderId="59">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171"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0" borderId="64">
      <alignment vertical="center"/>
    </xf>
    <xf numFmtId="0" fontId="55" fillId="0" borderId="58" applyNumberFormat="0" applyFill="0" applyAlignment="0" applyProtection="0"/>
    <xf numFmtId="0" fontId="38" fillId="59" borderId="55" applyNumberFormat="0" applyAlignment="0" applyProtection="0"/>
    <xf numFmtId="0" fontId="48" fillId="45" borderId="60" applyNumberForma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171"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1" fontId="12" fillId="0" borderId="59">
      <alignmen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171" fontId="12" fillId="0" borderId="64">
      <alignment vertical="center"/>
    </xf>
    <xf numFmtId="0" fontId="53" fillId="59" borderId="57" applyNumberFormat="0" applyAlignment="0" applyProtection="0"/>
    <xf numFmtId="0" fontId="55" fillId="0" borderId="58" applyNumberFormat="0" applyFill="0" applyAlignment="0" applyProtection="0"/>
    <xf numFmtId="171" fontId="12" fillId="0" borderId="59">
      <alignment vertical="center"/>
    </xf>
    <xf numFmtId="0" fontId="55" fillId="0" borderId="58" applyNumberFormat="0" applyFill="0" applyAlignment="0" applyProtection="0"/>
    <xf numFmtId="0" fontId="12" fillId="0" borderId="59">
      <alignment vertical="center"/>
    </xf>
    <xf numFmtId="0" fontId="12" fillId="63" borderId="61" applyNumberFormat="0" applyFont="0" applyAlignment="0" applyProtection="0"/>
    <xf numFmtId="0" fontId="12" fillId="63" borderId="61" applyNumberFormat="0" applyFont="0" applyAlignment="0" applyProtection="0"/>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64">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171" fontId="14" fillId="5" borderId="59">
      <alignment horizontal="righ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171"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63" applyNumberFormat="0" applyFill="0" applyAlignment="0" applyProtection="0"/>
    <xf numFmtId="0" fontId="12" fillId="63" borderId="56" applyNumberFormat="0" applyFont="0" applyAlignment="0" applyProtection="0"/>
    <xf numFmtId="0" fontId="55" fillId="0" borderId="58" applyNumberFormat="0" applyFill="0" applyAlignment="0" applyProtection="0"/>
    <xf numFmtId="171" fontId="14" fillId="5" borderId="64">
      <alignment horizontal="right" vertical="center"/>
    </xf>
    <xf numFmtId="0" fontId="55" fillId="0" borderId="58" applyNumberFormat="0" applyFill="0" applyAlignment="0" applyProtection="0"/>
    <xf numFmtId="171"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171" fontId="12" fillId="0" borderId="59">
      <alignment vertical="center"/>
    </xf>
    <xf numFmtId="0" fontId="38" fillId="59" borderId="60"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171" fontId="14" fillId="5" borderId="64">
      <alignment horizontal="righ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64">
      <alignment horizontal="right" vertical="center"/>
    </xf>
    <xf numFmtId="0" fontId="53" fillId="59" borderId="57" applyNumberFormat="0" applyAlignment="0" applyProtection="0"/>
    <xf numFmtId="0" fontId="48" fillId="45" borderId="60" applyNumberFormat="0" applyAlignment="0" applyProtection="0"/>
    <xf numFmtId="171" fontId="14" fillId="5" borderId="64">
      <alignment horizontal="righ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53" fillId="59" borderId="62"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71" fontId="12" fillId="0" borderId="59">
      <alignment vertical="center"/>
    </xf>
    <xf numFmtId="171" fontId="12" fillId="0" borderId="59">
      <alignment vertical="center"/>
    </xf>
    <xf numFmtId="0" fontId="12" fillId="0" borderId="59">
      <alignment vertical="center"/>
    </xf>
    <xf numFmtId="171" fontId="14" fillId="5" borderId="59">
      <alignment horizontal="right" vertical="center"/>
    </xf>
    <xf numFmtId="0" fontId="12" fillId="63" borderId="56" applyNumberFormat="0" applyFont="0" applyAlignment="0" applyProtection="0"/>
    <xf numFmtId="171"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171"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0" fontId="12" fillId="63" borderId="56" applyNumberFormat="0" applyFont="0" applyAlignment="0" applyProtection="0"/>
    <xf numFmtId="0" fontId="48" fillId="45" borderId="60" applyNumberFormat="0" applyAlignment="0" applyProtection="0"/>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0" fontId="12" fillId="63" borderId="61"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1" fontId="12" fillId="0" borderId="59">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0" borderId="64">
      <alignment vertical="center"/>
    </xf>
    <xf numFmtId="0" fontId="12" fillId="0" borderId="59">
      <alignmen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12" fillId="63" borderId="61" applyNumberFormat="0" applyFont="0" applyAlignment="0" applyProtection="0"/>
    <xf numFmtId="0" fontId="12" fillId="0" borderId="59">
      <alignment vertical="center"/>
    </xf>
    <xf numFmtId="0" fontId="12" fillId="0" borderId="59">
      <alignmen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164" fontId="14" fillId="5" borderId="59">
      <alignment horizontal="right" vertical="center"/>
    </xf>
    <xf numFmtId="0" fontId="12" fillId="0" borderId="59">
      <alignment vertical="center"/>
    </xf>
    <xf numFmtId="171" fontId="12" fillId="0" borderId="64">
      <alignmen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53" fillId="59" borderId="62" applyNumberFormat="0" applyAlignment="0" applyProtection="0"/>
    <xf numFmtId="0" fontId="12" fillId="0" borderId="64">
      <alignment vertical="center"/>
    </xf>
    <xf numFmtId="164" fontId="14" fillId="5" borderId="59">
      <alignment horizontal="right" vertical="center"/>
    </xf>
    <xf numFmtId="0" fontId="48" fillId="45" borderId="55" applyNumberFormat="0" applyAlignment="0" applyProtection="0"/>
    <xf numFmtId="0" fontId="55" fillId="0" borderId="63" applyNumberFormat="0" applyFill="0" applyAlignment="0" applyProtection="0"/>
    <xf numFmtId="164" fontId="14" fillId="5" borderId="59">
      <alignment horizontal="right" vertical="center"/>
    </xf>
    <xf numFmtId="0" fontId="38" fillId="59" borderId="60"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53" fillId="59" borderId="62"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60"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63" applyNumberFormat="0" applyFill="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5" fillId="0" borderId="63" applyNumberFormat="0" applyFill="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71" fontId="14" fillId="5" borderId="59">
      <alignment horizontal="right" vertical="center"/>
    </xf>
    <xf numFmtId="0" fontId="12" fillId="63" borderId="61" applyNumberFormat="0" applyFon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171" fontId="12" fillId="0" borderId="59">
      <alignmen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171" fontId="14" fillId="5" borderId="64">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71" fontId="14" fillId="5" borderId="59">
      <alignment horizontal="righ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1" fontId="12" fillId="0" borderId="64">
      <alignment vertical="center"/>
    </xf>
    <xf numFmtId="0" fontId="12" fillId="0" borderId="64">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38" fillId="59" borderId="55" applyNumberFormat="0" applyAlignment="0" applyProtection="0"/>
    <xf numFmtId="171" fontId="12" fillId="0" borderId="59">
      <alignment vertical="center"/>
    </xf>
    <xf numFmtId="164" fontId="14" fillId="5" borderId="64">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0" fontId="38" fillId="59" borderId="60" applyNumberFormat="0" applyAlignment="0" applyProtection="0"/>
    <xf numFmtId="0" fontId="12" fillId="63" borderId="56" applyNumberFormat="0" applyFont="0" applyAlignment="0" applyProtection="0"/>
    <xf numFmtId="0" fontId="53" fillId="59" borderId="57" applyNumberFormat="0" applyAlignment="0" applyProtection="0"/>
    <xf numFmtId="171"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171" fontId="12" fillId="0" borderId="59">
      <alignment vertical="center"/>
    </xf>
    <xf numFmtId="0" fontId="12" fillId="63" borderId="56" applyNumberFormat="0" applyFont="0" applyAlignment="0" applyProtection="0"/>
    <xf numFmtId="171" fontId="14" fillId="5" borderId="59">
      <alignment horizontal="right" vertical="center"/>
    </xf>
    <xf numFmtId="0" fontId="55" fillId="0" borderId="58" applyNumberFormat="0" applyFill="0" applyAlignment="0" applyProtection="0"/>
    <xf numFmtId="171" fontId="12" fillId="0" borderId="59">
      <alignment vertical="center"/>
    </xf>
    <xf numFmtId="0" fontId="53" fillId="59" borderId="57" applyNumberFormat="0" applyAlignment="0" applyProtection="0"/>
    <xf numFmtId="0" fontId="12" fillId="63" borderId="56" applyNumberFormat="0" applyFont="0" applyAlignment="0" applyProtection="0"/>
    <xf numFmtId="171"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0" fontId="12" fillId="0" borderId="59">
      <alignment vertical="center"/>
    </xf>
    <xf numFmtId="171" fontId="14" fillId="5" borderId="59">
      <alignment horizontal="right" vertical="center"/>
    </xf>
    <xf numFmtId="0" fontId="55" fillId="0" borderId="63"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48" fillId="45" borderId="60" applyNumberFormat="0" applyAlignment="0" applyProtection="0"/>
    <xf numFmtId="171" fontId="14" fillId="5" borderId="59">
      <alignment horizontal="right" vertical="center"/>
    </xf>
    <xf numFmtId="0" fontId="55" fillId="0" borderId="58" applyNumberFormat="0" applyFill="0" applyAlignment="0" applyProtection="0"/>
    <xf numFmtId="164" fontId="14" fillId="5" borderId="64">
      <alignment horizontal="right" vertical="center"/>
    </xf>
    <xf numFmtId="0" fontId="12" fillId="0" borderId="64">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38" fillId="59" borderId="60" applyNumberFormat="0" applyAlignment="0" applyProtection="0"/>
    <xf numFmtId="0" fontId="53" fillId="59" borderId="62"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63" applyNumberFormat="0" applyFill="0" applyAlignment="0" applyProtection="0"/>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53" fillId="59" borderId="62"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12" fillId="0" borderId="64">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171" fontId="14" fillId="5" borderId="64">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64">
      <alignment horizontal="righ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55" fillId="0" borderId="63"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0" borderId="64">
      <alignment vertical="center"/>
    </xf>
    <xf numFmtId="0" fontId="38" fillId="59" borderId="60" applyNumberFormat="0" applyAlignment="0" applyProtection="0"/>
    <xf numFmtId="171" fontId="14" fillId="5" borderId="64">
      <alignment horizontal="righ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0" fontId="53" fillId="59" borderId="57"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0" fontId="12" fillId="0" borderId="59">
      <alignment vertical="center"/>
    </xf>
    <xf numFmtId="0" fontId="38" fillId="59" borderId="55" applyNumberFormat="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171"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71" fontId="12" fillId="0" borderId="59">
      <alignment vertical="center"/>
    </xf>
    <xf numFmtId="164" fontId="14" fillId="5" borderId="59">
      <alignment horizontal="right" vertical="center"/>
    </xf>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0" fontId="38" fillId="59" borderId="60" applyNumberForma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71" fontId="12" fillId="0" borderId="59">
      <alignment vertical="center"/>
    </xf>
    <xf numFmtId="0" fontId="48" fillId="45" borderId="60" applyNumberFormat="0" applyAlignment="0" applyProtection="0"/>
    <xf numFmtId="0" fontId="55" fillId="0" borderId="58" applyNumberFormat="0" applyFill="0" applyAlignment="0" applyProtection="0"/>
    <xf numFmtId="171" fontId="12" fillId="0" borderId="64">
      <alignmen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0" fontId="12" fillId="0" borderId="59">
      <alignment vertical="center"/>
    </xf>
    <xf numFmtId="171" fontId="12" fillId="0" borderId="59">
      <alignment vertical="center"/>
    </xf>
    <xf numFmtId="164" fontId="14" fillId="5" borderId="59">
      <alignment horizontal="right" vertical="center"/>
    </xf>
    <xf numFmtId="164" fontId="14" fillId="5" borderId="64">
      <alignment horizontal="right" vertical="center"/>
    </xf>
    <xf numFmtId="171" fontId="12" fillId="0" borderId="59">
      <alignment vertical="center"/>
    </xf>
    <xf numFmtId="0" fontId="12" fillId="0" borderId="59">
      <alignment vertical="center"/>
    </xf>
    <xf numFmtId="171" fontId="12" fillId="0" borderId="59">
      <alignment vertical="center"/>
    </xf>
    <xf numFmtId="171" fontId="12" fillId="0" borderId="59">
      <alignmen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171" fontId="14" fillId="5" borderId="59">
      <alignment horizontal="right" vertical="center"/>
    </xf>
    <xf numFmtId="171" fontId="12" fillId="0" borderId="59">
      <alignment vertical="center"/>
    </xf>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64">
      <alignment horizontal="right" vertical="center"/>
    </xf>
    <xf numFmtId="164" fontId="14" fillId="5" borderId="59">
      <alignment horizontal="right" vertical="center"/>
    </xf>
    <xf numFmtId="0" fontId="55" fillId="0" borderId="58" applyNumberFormat="0" applyFill="0" applyAlignment="0" applyProtection="0"/>
    <xf numFmtId="0" fontId="12" fillId="0" borderId="64">
      <alignment vertical="center"/>
    </xf>
    <xf numFmtId="0" fontId="55" fillId="0" borderId="58" applyNumberFormat="0" applyFill="0" applyAlignment="0" applyProtection="0"/>
    <xf numFmtId="0" fontId="38" fillId="59" borderId="55" applyNumberFormat="0" applyAlignment="0" applyProtection="0"/>
    <xf numFmtId="171" fontId="14" fillId="5" borderId="64">
      <alignment horizontal="righ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171" fontId="14" fillId="5" borderId="64">
      <alignment horizontal="right" vertical="center"/>
    </xf>
    <xf numFmtId="171"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0" borderId="64">
      <alignment vertical="center"/>
    </xf>
    <xf numFmtId="0" fontId="55" fillId="0" borderId="58" applyNumberFormat="0" applyFill="0" applyAlignment="0" applyProtection="0"/>
    <xf numFmtId="0" fontId="12" fillId="63" borderId="61"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71" fontId="12" fillId="0" borderId="59">
      <alignment vertical="center"/>
    </xf>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64">
      <alignment vertical="center"/>
    </xf>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171" fontId="14" fillId="5" borderId="59">
      <alignment horizontal="right" vertical="center"/>
    </xf>
    <xf numFmtId="164" fontId="14" fillId="5" borderId="59">
      <alignment horizontal="right" vertical="center"/>
    </xf>
    <xf numFmtId="0" fontId="48" fillId="45" borderId="60" applyNumberFormat="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164" fontId="14" fillId="5" borderId="64">
      <alignment horizontal="right" vertical="center"/>
    </xf>
    <xf numFmtId="0" fontId="55" fillId="0" borderId="58" applyNumberFormat="0" applyFill="0" applyAlignment="0" applyProtection="0"/>
    <xf numFmtId="171" fontId="12" fillId="0" borderId="59">
      <alignment vertical="center"/>
    </xf>
    <xf numFmtId="164" fontId="14" fillId="5" borderId="59">
      <alignment horizontal="righ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171" fontId="12" fillId="0" borderId="59">
      <alignment vertical="center"/>
    </xf>
    <xf numFmtId="171" fontId="14" fillId="5" borderId="59">
      <alignment horizontal="right" vertical="center"/>
    </xf>
    <xf numFmtId="171" fontId="12" fillId="0" borderId="64">
      <alignmen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71" fontId="12" fillId="0" borderId="59">
      <alignment vertical="center"/>
    </xf>
    <xf numFmtId="0" fontId="53" fillId="59" borderId="57" applyNumberFormat="0" applyAlignment="0" applyProtection="0"/>
    <xf numFmtId="0" fontId="55" fillId="0" borderId="58" applyNumberFormat="0" applyFill="0" applyAlignment="0" applyProtection="0"/>
    <xf numFmtId="164" fontId="14" fillId="5" borderId="64">
      <alignment horizontal="right" vertical="center"/>
    </xf>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53" fillId="59" borderId="62"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0" fontId="53" fillId="59" borderId="57" applyNumberFormat="0" applyAlignment="0" applyProtection="0"/>
    <xf numFmtId="171" fontId="12" fillId="0" borderId="59">
      <alignment vertical="center"/>
    </xf>
    <xf numFmtId="171" fontId="12" fillId="0" borderId="59">
      <alignment vertical="center"/>
    </xf>
    <xf numFmtId="0" fontId="12" fillId="0" borderId="64">
      <alignment vertical="center"/>
    </xf>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171" fontId="12" fillId="0" borderId="59">
      <alignment vertical="center"/>
    </xf>
    <xf numFmtId="0" fontId="53" fillId="59" borderId="57" applyNumberFormat="0" applyAlignment="0" applyProtection="0"/>
    <xf numFmtId="171" fontId="14" fillId="5" borderId="59">
      <alignment horizontal="right" vertical="center"/>
    </xf>
    <xf numFmtId="164" fontId="14" fillId="5" borderId="64">
      <alignment horizontal="right" vertical="center"/>
    </xf>
    <xf numFmtId="0" fontId="48" fillId="45" borderId="55" applyNumberFormat="0" applyAlignment="0" applyProtection="0"/>
    <xf numFmtId="0" fontId="12" fillId="63" borderId="56" applyNumberFormat="0" applyFont="0" applyAlignment="0" applyProtection="0"/>
    <xf numFmtId="0" fontId="38" fillId="59" borderId="60" applyNumberFormat="0" applyAlignment="0" applyProtection="0"/>
    <xf numFmtId="0" fontId="53" fillId="59" borderId="57" applyNumberFormat="0" applyAlignment="0" applyProtection="0"/>
    <xf numFmtId="171" fontId="14" fillId="5" borderId="59">
      <alignment horizontal="right" vertical="center"/>
    </xf>
    <xf numFmtId="171"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53" fillId="59" borderId="62" applyNumberFormat="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63" applyNumberFormat="0" applyFill="0" applyAlignment="0" applyProtection="0"/>
    <xf numFmtId="171"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38" fillId="59" borderId="60" applyNumberFormat="0" applyAlignment="0" applyProtection="0"/>
    <xf numFmtId="0" fontId="53" fillId="59" borderId="57" applyNumberFormat="0" applyAlignment="0" applyProtection="0"/>
    <xf numFmtId="0" fontId="12" fillId="0" borderId="59">
      <alignment vertical="center"/>
    </xf>
    <xf numFmtId="0" fontId="48" fillId="45" borderId="60"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164" fontId="14" fillId="5" borderId="64">
      <alignment horizontal="righ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171" fontId="14" fillId="5" borderId="59">
      <alignment horizontal="right" vertical="center"/>
    </xf>
    <xf numFmtId="0" fontId="12" fillId="0" borderId="64">
      <alignmen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171" fontId="14" fillId="5" borderId="64">
      <alignment horizontal="righ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48" fillId="45" borderId="60" applyNumberFormat="0" applyAlignment="0" applyProtection="0"/>
    <xf numFmtId="0" fontId="48" fillId="45" borderId="55" applyNumberFormat="0" applyAlignment="0" applyProtection="0"/>
    <xf numFmtId="0" fontId="53" fillId="59" borderId="62" applyNumberFormat="0" applyAlignment="0" applyProtection="0"/>
    <xf numFmtId="0" fontId="12" fillId="63" borderId="56" applyNumberFormat="0" applyFont="0" applyAlignment="0" applyProtection="0"/>
    <xf numFmtId="171" fontId="14" fillId="5" borderId="59">
      <alignment horizontal="right" vertical="center"/>
    </xf>
    <xf numFmtId="171" fontId="12" fillId="0" borderId="59">
      <alignment vertical="center"/>
    </xf>
    <xf numFmtId="0" fontId="48" fillId="45" borderId="55" applyNumberFormat="0" applyAlignment="0" applyProtection="0"/>
    <xf numFmtId="0" fontId="12" fillId="63" borderId="61" applyNumberFormat="0" applyFont="0" applyAlignment="0" applyProtection="0"/>
    <xf numFmtId="171" fontId="14" fillId="5" borderId="59">
      <alignment horizontal="right" vertical="center"/>
    </xf>
    <xf numFmtId="0" fontId="38" fillId="59" borderId="60"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171" fontId="14" fillId="5" borderId="59">
      <alignment horizontal="right" vertical="center"/>
    </xf>
    <xf numFmtId="0" fontId="12" fillId="0" borderId="59">
      <alignment vertical="center"/>
    </xf>
    <xf numFmtId="0" fontId="55" fillId="0" borderId="58" applyNumberFormat="0" applyFill="0" applyAlignment="0" applyProtection="0"/>
    <xf numFmtId="171" fontId="12" fillId="0" borderId="64">
      <alignmen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1" fontId="12" fillId="0" borderId="64">
      <alignment vertical="center"/>
    </xf>
    <xf numFmtId="0" fontId="53" fillId="59" borderId="57"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12" fillId="63" borderId="61"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12" fillId="0" borderId="64">
      <alignment vertical="center"/>
    </xf>
    <xf numFmtId="0" fontId="12" fillId="0" borderId="59">
      <alignment vertical="center"/>
    </xf>
    <xf numFmtId="171" fontId="12" fillId="0" borderId="59">
      <alignment vertical="center"/>
    </xf>
    <xf numFmtId="0" fontId="12" fillId="0" borderId="59">
      <alignment vertical="center"/>
    </xf>
    <xf numFmtId="0" fontId="12" fillId="0" borderId="59">
      <alignment vertical="center"/>
    </xf>
    <xf numFmtId="171"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64" fontId="14" fillId="5" borderId="64">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71" fontId="12" fillId="0" borderId="59">
      <alignment vertical="center"/>
    </xf>
    <xf numFmtId="171" fontId="12" fillId="0" borderId="59">
      <alignment vertical="center"/>
    </xf>
    <xf numFmtId="0" fontId="55" fillId="0" borderId="63" applyNumberFormat="0" applyFill="0" applyAlignment="0" applyProtection="0"/>
    <xf numFmtId="0" fontId="12" fillId="0" borderId="59">
      <alignment vertical="center"/>
    </xf>
    <xf numFmtId="171" fontId="12" fillId="0" borderId="59">
      <alignment vertical="center"/>
    </xf>
    <xf numFmtId="0" fontId="12" fillId="63" borderId="61" applyNumberFormat="0" applyFont="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171"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164" fontId="14" fillId="5" borderId="64">
      <alignment horizontal="right" vertical="center"/>
    </xf>
    <xf numFmtId="0" fontId="12" fillId="0" borderId="59">
      <alignment vertical="center"/>
    </xf>
    <xf numFmtId="0" fontId="12" fillId="0" borderId="64">
      <alignment vertical="center"/>
    </xf>
    <xf numFmtId="0" fontId="12" fillId="0" borderId="59">
      <alignmen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0" fontId="12" fillId="63" borderId="56" applyNumberFormat="0" applyFont="0" applyAlignment="0" applyProtection="0"/>
    <xf numFmtId="0" fontId="12" fillId="63" borderId="61" applyNumberFormat="0" applyFont="0" applyAlignment="0" applyProtection="0"/>
    <xf numFmtId="0" fontId="12" fillId="63" borderId="56" applyNumberFormat="0" applyFont="0" applyAlignment="0" applyProtection="0"/>
    <xf numFmtId="171" fontId="14" fillId="5" borderId="59">
      <alignment horizontal="right" vertical="center"/>
    </xf>
    <xf numFmtId="0" fontId="38" fillId="59" borderId="60" applyNumberFormat="0" applyAlignment="0" applyProtection="0"/>
    <xf numFmtId="0" fontId="12" fillId="63" borderId="56" applyNumberFormat="0" applyFont="0" applyAlignment="0" applyProtection="0"/>
    <xf numFmtId="171" fontId="14" fillId="5" borderId="59">
      <alignment horizontal="right" vertical="center"/>
    </xf>
    <xf numFmtId="171" fontId="12" fillId="0" borderId="59">
      <alignment vertical="center"/>
    </xf>
    <xf numFmtId="0" fontId="12" fillId="0" borderId="59">
      <alignment vertical="center"/>
    </xf>
    <xf numFmtId="0" fontId="38" fillId="59" borderId="55" applyNumberForma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0" fontId="38" fillId="59" borderId="60" applyNumberForma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62"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63" applyNumberFormat="0" applyFill="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0" borderId="59">
      <alignment vertical="center"/>
    </xf>
    <xf numFmtId="0" fontId="12" fillId="0" borderId="59">
      <alignment vertical="center"/>
    </xf>
    <xf numFmtId="171" fontId="12" fillId="0" borderId="59">
      <alignment vertical="center"/>
    </xf>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171" fontId="12" fillId="0" borderId="59">
      <alignment vertical="center"/>
    </xf>
    <xf numFmtId="0" fontId="12" fillId="0" borderId="64">
      <alignment vertical="center"/>
    </xf>
    <xf numFmtId="171" fontId="14" fillId="5" borderId="59">
      <alignment horizontal="right" vertical="center"/>
    </xf>
    <xf numFmtId="171" fontId="12" fillId="0" borderId="59">
      <alignmen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12" fillId="0" borderId="59">
      <alignment vertical="center"/>
    </xf>
    <xf numFmtId="171" fontId="12" fillId="0" borderId="59">
      <alignmen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0" fontId="12" fillId="0" borderId="64">
      <alignment vertical="center"/>
    </xf>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164" fontId="14" fillId="5" borderId="64">
      <alignment horizontal="right" vertical="center"/>
    </xf>
    <xf numFmtId="0" fontId="55" fillId="0" borderId="58" applyNumberFormat="0" applyFill="0" applyAlignment="0" applyProtection="0"/>
    <xf numFmtId="0" fontId="12" fillId="0" borderId="59">
      <alignment vertical="center"/>
    </xf>
    <xf numFmtId="171" fontId="12" fillId="0" borderId="59">
      <alignment vertical="center"/>
    </xf>
    <xf numFmtId="0" fontId="12" fillId="0" borderId="64">
      <alignmen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0" fontId="53" fillId="59" borderId="62"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171"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171" fontId="12" fillId="0" borderId="59">
      <alignmen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0" fontId="12" fillId="0" borderId="59">
      <alignment vertical="center"/>
    </xf>
    <xf numFmtId="171" fontId="14" fillId="5" borderId="59">
      <alignment horizontal="right" vertical="center"/>
    </xf>
    <xf numFmtId="0" fontId="12" fillId="0" borderId="59">
      <alignment vertical="center"/>
    </xf>
    <xf numFmtId="0" fontId="38" fillId="59" borderId="60" applyNumberFormat="0" applyAlignment="0" applyProtection="0"/>
    <xf numFmtId="0" fontId="12" fillId="0" borderId="59">
      <alignment vertical="center"/>
    </xf>
    <xf numFmtId="171"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171"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171" fontId="12" fillId="0" borderId="59">
      <alignmen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64">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171" fontId="12" fillId="0" borderId="59">
      <alignment vertical="center"/>
    </xf>
    <xf numFmtId="0" fontId="12" fillId="63" borderId="56" applyNumberFormat="0" applyFont="0" applyAlignment="0" applyProtection="0"/>
    <xf numFmtId="171" fontId="12" fillId="0" borderId="59">
      <alignment vertical="center"/>
    </xf>
    <xf numFmtId="0" fontId="53" fillId="59" borderId="57"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0" fontId="12" fillId="0" borderId="64">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171" fontId="12" fillId="0" borderId="59">
      <alignment vertical="center"/>
    </xf>
    <xf numFmtId="0" fontId="48" fillId="45" borderId="60" applyNumberFormat="0" applyAlignment="0" applyProtection="0"/>
    <xf numFmtId="0" fontId="55" fillId="0" borderId="58" applyNumberFormat="0" applyFill="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171" fontId="12" fillId="0" borderId="59">
      <alignment vertical="center"/>
    </xf>
    <xf numFmtId="171" fontId="14" fillId="5" borderId="59">
      <alignment horizontal="right" vertical="center"/>
    </xf>
    <xf numFmtId="164" fontId="14" fillId="5" borderId="64">
      <alignment horizontal="right" vertical="center"/>
    </xf>
    <xf numFmtId="171" fontId="14" fillId="5" borderId="59">
      <alignment horizontal="right" vertical="center"/>
    </xf>
    <xf numFmtId="164" fontId="14" fillId="5" borderId="59">
      <alignment horizontal="right" vertical="center"/>
    </xf>
    <xf numFmtId="0" fontId="12" fillId="0" borderId="59">
      <alignment vertical="center"/>
    </xf>
    <xf numFmtId="171"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71" fontId="12" fillId="0" borderId="59">
      <alignmen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171" fontId="14" fillId="5" borderId="59">
      <alignment horizontal="right" vertical="center"/>
    </xf>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48" fillId="45" borderId="60" applyNumberFormat="0" applyAlignment="0" applyProtection="0"/>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171" fontId="14" fillId="5" borderId="64">
      <alignment horizontal="right" vertical="center"/>
    </xf>
    <xf numFmtId="0" fontId="12" fillId="63" borderId="56" applyNumberFormat="0" applyFont="0" applyAlignment="0" applyProtection="0"/>
    <xf numFmtId="0" fontId="53" fillId="59" borderId="62"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12" fillId="0" borderId="59">
      <alignment vertical="center"/>
    </xf>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171" fontId="12" fillId="0" borderId="64">
      <alignment vertical="center"/>
    </xf>
    <xf numFmtId="171" fontId="12" fillId="0" borderId="59">
      <alignment vertical="center"/>
    </xf>
    <xf numFmtId="164" fontId="14" fillId="5" borderId="59">
      <alignment horizontal="right" vertical="center"/>
    </xf>
    <xf numFmtId="0" fontId="55" fillId="0" borderId="63" applyNumberFormat="0" applyFill="0" applyAlignment="0" applyProtection="0"/>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171" fontId="12" fillId="0" borderId="59">
      <alignment vertical="center"/>
    </xf>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171" fontId="12" fillId="0" borderId="59">
      <alignment vertical="center"/>
    </xf>
    <xf numFmtId="0" fontId="48" fillId="45" borderId="55" applyNumberFormat="0" applyAlignment="0" applyProtection="0"/>
    <xf numFmtId="0" fontId="38" fillId="59" borderId="60" applyNumberFormat="0" applyAlignment="0" applyProtection="0"/>
    <xf numFmtId="164" fontId="14" fillId="5" borderId="59">
      <alignment horizontal="right" vertical="center"/>
    </xf>
    <xf numFmtId="164" fontId="14" fillId="5" borderId="64">
      <alignment horizontal="right" vertical="center"/>
    </xf>
    <xf numFmtId="0" fontId="38" fillId="59" borderId="55" applyNumberFormat="0" applyAlignment="0" applyProtection="0"/>
    <xf numFmtId="171"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0" fontId="48" fillId="45" borderId="60"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171" fontId="14" fillId="5" borderId="64">
      <alignment horizontal="right" vertical="center"/>
    </xf>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171"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171" fontId="12" fillId="0" borderId="59">
      <alignment vertical="center"/>
    </xf>
    <xf numFmtId="171" fontId="14" fillId="5" borderId="59">
      <alignment horizontal="right" vertical="center"/>
    </xf>
    <xf numFmtId="164" fontId="14" fillId="5" borderId="64">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171"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12" fillId="0" borderId="64">
      <alignment vertical="center"/>
    </xf>
    <xf numFmtId="0" fontId="12" fillId="63" borderId="56" applyNumberFormat="0" applyFont="0" applyAlignment="0" applyProtection="0"/>
    <xf numFmtId="171" fontId="12" fillId="0" borderId="59">
      <alignment vertical="center"/>
    </xf>
    <xf numFmtId="171" fontId="12" fillId="0" borderId="59">
      <alignment vertical="center"/>
    </xf>
    <xf numFmtId="171" fontId="12" fillId="0" borderId="59">
      <alignmen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171" fontId="14" fillId="5" borderId="59">
      <alignment horizontal="righ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55" fillId="0" borderId="63" applyNumberFormat="0" applyFill="0" applyAlignment="0" applyProtection="0"/>
    <xf numFmtId="0" fontId="48" fillId="45" borderId="55" applyNumberFormat="0" applyAlignment="0" applyProtection="0"/>
    <xf numFmtId="171" fontId="14" fillId="5" borderId="59">
      <alignment horizontal="right" vertical="center"/>
    </xf>
    <xf numFmtId="0" fontId="12" fillId="63" borderId="61" applyNumberFormat="0" applyFont="0" applyAlignment="0" applyProtection="0"/>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171" fontId="12" fillId="0" borderId="59">
      <alignmen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53" fillId="59" borderId="62" applyNumberFormat="0" applyAlignment="0" applyProtection="0"/>
    <xf numFmtId="0" fontId="12" fillId="0" borderId="64">
      <alignment vertical="center"/>
    </xf>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12" fillId="0" borderId="59">
      <alignment vertical="center"/>
    </xf>
    <xf numFmtId="171" fontId="12" fillId="0" borderId="59">
      <alignment vertical="center"/>
    </xf>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1" fontId="12" fillId="0" borderId="59">
      <alignmen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164" fontId="14" fillId="5" borderId="64">
      <alignment horizontal="right" vertical="center"/>
    </xf>
    <xf numFmtId="164" fontId="14" fillId="5" borderId="59">
      <alignment horizontal="right" vertical="center"/>
    </xf>
    <xf numFmtId="0" fontId="48" fillId="45" borderId="60" applyNumberFormat="0" applyAlignment="0" applyProtection="0"/>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171" fontId="12" fillId="0" borderId="59">
      <alignment vertical="center"/>
    </xf>
    <xf numFmtId="0" fontId="12" fillId="63" borderId="61" applyNumberFormat="0" applyFont="0" applyAlignment="0" applyProtection="0"/>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171" fontId="14" fillId="5" borderId="64">
      <alignment horizontal="right" vertical="center"/>
    </xf>
    <xf numFmtId="0" fontId="55" fillId="0" borderId="58" applyNumberFormat="0" applyFill="0" applyAlignment="0" applyProtection="0"/>
    <xf numFmtId="0" fontId="53" fillId="59" borderId="62" applyNumberFormat="0" applyAlignment="0" applyProtection="0"/>
    <xf numFmtId="164" fontId="14" fillId="5" borderId="59">
      <alignment horizontal="right" vertical="center"/>
    </xf>
    <xf numFmtId="0" fontId="53" fillId="59" borderId="57" applyNumberFormat="0" applyAlignment="0" applyProtection="0"/>
    <xf numFmtId="171" fontId="12" fillId="0" borderId="59">
      <alignmen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12" fillId="0" borderId="59">
      <alignment vertical="center"/>
    </xf>
    <xf numFmtId="164" fontId="14" fillId="5" borderId="64">
      <alignment horizontal="righ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1" fontId="14" fillId="5" borderId="59">
      <alignment horizontal="right" vertical="center"/>
    </xf>
    <xf numFmtId="0" fontId="48" fillId="45" borderId="60" applyNumberFormat="0" applyAlignment="0" applyProtection="0"/>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171" fontId="14" fillId="5" borderId="59">
      <alignment horizontal="right" vertical="center"/>
    </xf>
    <xf numFmtId="0" fontId="12" fillId="63" borderId="61" applyNumberFormat="0" applyFont="0" applyAlignment="0" applyProtection="0"/>
    <xf numFmtId="0" fontId="53" fillId="59" borderId="57" applyNumberFormat="0" applyAlignment="0" applyProtection="0"/>
    <xf numFmtId="0" fontId="55" fillId="0" borderId="63" applyNumberFormat="0" applyFill="0" applyAlignment="0" applyProtection="0"/>
    <xf numFmtId="0" fontId="48" fillId="45" borderId="55" applyNumberFormat="0" applyAlignment="0" applyProtection="0"/>
    <xf numFmtId="0" fontId="12" fillId="0" borderId="59">
      <alignment vertical="center"/>
    </xf>
    <xf numFmtId="0" fontId="55" fillId="0" borderId="63"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0" fontId="48" fillId="45" borderId="55" applyNumberFormat="0" applyAlignment="0" applyProtection="0"/>
    <xf numFmtId="0" fontId="12" fillId="63" borderId="61" applyNumberFormat="0" applyFon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1" fontId="14" fillId="5" borderId="59">
      <alignment horizontal="right" vertical="center"/>
    </xf>
    <xf numFmtId="171" fontId="12" fillId="0" borderId="59">
      <alignment vertical="center"/>
    </xf>
    <xf numFmtId="0" fontId="55" fillId="0" borderId="58" applyNumberFormat="0" applyFill="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164" fontId="14" fillId="5" borderId="64">
      <alignment horizontal="right" vertical="center"/>
    </xf>
    <xf numFmtId="164" fontId="14" fillId="5" borderId="64">
      <alignment horizontal="right" vertical="center"/>
    </xf>
    <xf numFmtId="0" fontId="48" fillId="45" borderId="55" applyNumberFormat="0" applyAlignment="0" applyProtection="0"/>
    <xf numFmtId="0" fontId="12" fillId="63" borderId="56" applyNumberFormat="0" applyFont="0" applyAlignment="0" applyProtection="0"/>
    <xf numFmtId="0" fontId="38" fillId="59" borderId="60" applyNumberFormat="0" applyAlignment="0" applyProtection="0"/>
    <xf numFmtId="0" fontId="12" fillId="0" borderId="59">
      <alignment vertical="center"/>
    </xf>
    <xf numFmtId="171"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55" fillId="0" borderId="63" applyNumberFormat="0" applyFill="0" applyAlignment="0" applyProtection="0"/>
    <xf numFmtId="0" fontId="38" fillId="59" borderId="55" applyNumberFormat="0" applyAlignment="0" applyProtection="0"/>
    <xf numFmtId="164" fontId="14" fillId="5" borderId="64">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3" fillId="59" borderId="62"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164" fontId="14" fillId="5" borderId="64">
      <alignment horizontal="righ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71" fontId="12" fillId="0" borderId="59">
      <alignmen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71" fontId="14" fillId="5" borderId="64">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48" fillId="45" borderId="60"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71" fontId="14" fillId="5" borderId="59">
      <alignment horizontal="righ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1"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171" fontId="14" fillId="5" borderId="59">
      <alignment horizontal="right" vertical="center"/>
    </xf>
    <xf numFmtId="0" fontId="12" fillId="0" borderId="59">
      <alignment vertical="center"/>
    </xf>
    <xf numFmtId="0" fontId="48" fillId="45" borderId="60" applyNumberFormat="0" applyAlignment="0" applyProtection="0"/>
    <xf numFmtId="0" fontId="53" fillId="59" borderId="57" applyNumberFormat="0" applyAlignment="0" applyProtection="0"/>
    <xf numFmtId="0" fontId="12" fillId="63" borderId="56" applyNumberFormat="0" applyFont="0" applyAlignment="0" applyProtection="0"/>
    <xf numFmtId="0" fontId="55" fillId="0" borderId="63" applyNumberFormat="0" applyFill="0" applyAlignment="0" applyProtection="0"/>
    <xf numFmtId="0" fontId="12" fillId="0" borderId="59">
      <alignment vertical="center"/>
    </xf>
    <xf numFmtId="171" fontId="12" fillId="0" borderId="59">
      <alignment vertical="center"/>
    </xf>
    <xf numFmtId="171" fontId="12" fillId="0" borderId="64">
      <alignment vertical="center"/>
    </xf>
    <xf numFmtId="0" fontId="12" fillId="63" borderId="56" applyNumberFormat="0" applyFont="0" applyAlignment="0" applyProtection="0"/>
    <xf numFmtId="164" fontId="14" fillId="5" borderId="64">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171"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171" fontId="12" fillId="0" borderId="59">
      <alignment vertical="center"/>
    </xf>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53" fillId="59" borderId="62" applyNumberFormat="0" applyAlignment="0" applyProtection="0"/>
    <xf numFmtId="0" fontId="48" fillId="45" borderId="55" applyNumberFormat="0" applyAlignment="0" applyProtection="0"/>
    <xf numFmtId="0" fontId="38" fillId="59" borderId="55" applyNumberFormat="0" applyAlignment="0" applyProtection="0"/>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55" fillId="0" borderId="63"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164" fontId="14" fillId="5" borderId="64">
      <alignment horizontal="right" vertical="center"/>
    </xf>
    <xf numFmtId="0" fontId="38" fillId="59" borderId="60" applyNumberForma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171" fontId="12" fillId="0" borderId="59">
      <alignment vertical="center"/>
    </xf>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171" fontId="14" fillId="5" borderId="59">
      <alignment horizontal="right" vertical="center"/>
    </xf>
    <xf numFmtId="171" fontId="14" fillId="5" borderId="59">
      <alignment horizontal="right" vertical="center"/>
    </xf>
    <xf numFmtId="0" fontId="12" fillId="63" borderId="56" applyNumberFormat="0" applyFont="0" applyAlignment="0" applyProtection="0"/>
    <xf numFmtId="164" fontId="14" fillId="5" borderId="64">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171" fontId="12" fillId="0" borderId="59">
      <alignment vertical="center"/>
    </xf>
    <xf numFmtId="171" fontId="12" fillId="0" borderId="64">
      <alignment vertical="center"/>
    </xf>
    <xf numFmtId="0" fontId="12" fillId="0" borderId="59">
      <alignment vertical="center"/>
    </xf>
    <xf numFmtId="0" fontId="12" fillId="0" borderId="59">
      <alignment vertical="center"/>
    </xf>
    <xf numFmtId="0" fontId="12" fillId="63" borderId="61" applyNumberFormat="0" applyFont="0" applyAlignment="0" applyProtection="0"/>
    <xf numFmtId="0" fontId="12" fillId="63" borderId="61" applyNumberFormat="0" applyFont="0" applyAlignment="0" applyProtection="0"/>
    <xf numFmtId="0" fontId="12" fillId="63" borderId="56" applyNumberFormat="0" applyFont="0" applyAlignment="0" applyProtection="0"/>
    <xf numFmtId="164" fontId="14" fillId="5" borderId="64">
      <alignment horizontal="right" vertical="center"/>
    </xf>
    <xf numFmtId="171" fontId="12" fillId="0" borderId="59">
      <alignmen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71" fontId="12" fillId="0" borderId="59">
      <alignment vertical="center"/>
    </xf>
    <xf numFmtId="0" fontId="12" fillId="0" borderId="59">
      <alignment vertical="center"/>
    </xf>
    <xf numFmtId="0" fontId="55" fillId="0" borderId="58" applyNumberFormat="0" applyFill="0" applyAlignment="0" applyProtection="0"/>
    <xf numFmtId="0" fontId="12" fillId="0" borderId="59">
      <alignment vertical="center"/>
    </xf>
    <xf numFmtId="171" fontId="14" fillId="5" borderId="59">
      <alignment horizontal="right" vertical="center"/>
    </xf>
    <xf numFmtId="0" fontId="12" fillId="0" borderId="59">
      <alignmen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171" fontId="12" fillId="0" borderId="59">
      <alignment vertical="center"/>
    </xf>
    <xf numFmtId="0" fontId="55" fillId="0" borderId="58" applyNumberFormat="0" applyFill="0" applyAlignment="0" applyProtection="0"/>
    <xf numFmtId="0" fontId="38" fillId="59" borderId="55" applyNumberFormat="0" applyAlignment="0" applyProtection="0"/>
    <xf numFmtId="171" fontId="12" fillId="0" borderId="59">
      <alignment vertical="center"/>
    </xf>
    <xf numFmtId="171" fontId="14" fillId="5" borderId="59">
      <alignment horizontal="right" vertical="center"/>
    </xf>
    <xf numFmtId="171" fontId="12" fillId="0" borderId="59">
      <alignment vertical="center"/>
    </xf>
    <xf numFmtId="171" fontId="14" fillId="5" borderId="59">
      <alignment horizontal="right" vertical="center"/>
    </xf>
    <xf numFmtId="171" fontId="12" fillId="0" borderId="59">
      <alignment vertical="center"/>
    </xf>
    <xf numFmtId="171" fontId="12" fillId="0" borderId="59">
      <alignment vertical="center"/>
    </xf>
    <xf numFmtId="171" fontId="12" fillId="0" borderId="59">
      <alignment vertical="center"/>
    </xf>
    <xf numFmtId="0" fontId="12" fillId="63" borderId="61" applyNumberFormat="0" applyFon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171" fontId="12" fillId="0" borderId="59">
      <alignment vertical="center"/>
    </xf>
    <xf numFmtId="0" fontId="48" fillId="45" borderId="55" applyNumberFormat="0" applyAlignment="0" applyProtection="0"/>
    <xf numFmtId="171" fontId="14" fillId="5" borderId="59">
      <alignment horizontal="righ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1" fontId="12" fillId="0" borderId="59">
      <alignment vertical="center"/>
    </xf>
    <xf numFmtId="171" fontId="14" fillId="5" borderId="59">
      <alignment horizontal="right" vertical="center"/>
    </xf>
    <xf numFmtId="164" fontId="14" fillId="5" borderId="59">
      <alignment horizontal="right" vertical="center"/>
    </xf>
    <xf numFmtId="0" fontId="53" fillId="59" borderId="62" applyNumberFormat="0" applyAlignment="0" applyProtection="0"/>
    <xf numFmtId="0" fontId="53" fillId="59" borderId="57" applyNumberFormat="0" applyAlignment="0" applyProtection="0"/>
    <xf numFmtId="0" fontId="55" fillId="0" borderId="58" applyNumberFormat="0" applyFill="0" applyAlignment="0" applyProtection="0"/>
    <xf numFmtId="171" fontId="12" fillId="0" borderId="59">
      <alignment vertical="center"/>
    </xf>
    <xf numFmtId="0" fontId="12" fillId="63" borderId="61" applyNumberFormat="0" applyFont="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63" applyNumberFormat="0" applyFill="0" applyAlignment="0" applyProtection="0"/>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53" fillId="59" borderId="57" applyNumberFormat="0" applyAlignment="0" applyProtection="0"/>
    <xf numFmtId="0" fontId="12" fillId="0" borderId="59">
      <alignment vertical="center"/>
    </xf>
    <xf numFmtId="171" fontId="14" fillId="5" borderId="59">
      <alignment horizontal="right" vertical="center"/>
    </xf>
    <xf numFmtId="171"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164" fontId="14" fillId="5" borderId="64">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171" fontId="12" fillId="0" borderId="59">
      <alignment vertical="center"/>
    </xf>
    <xf numFmtId="0" fontId="12" fillId="0" borderId="59">
      <alignment vertical="center"/>
    </xf>
    <xf numFmtId="0" fontId="53" fillId="59" borderId="57" applyNumberFormat="0" applyAlignment="0" applyProtection="0"/>
    <xf numFmtId="171" fontId="14" fillId="5" borderId="59">
      <alignment horizontal="right" vertical="center"/>
    </xf>
    <xf numFmtId="0" fontId="55" fillId="0" borderId="63" applyNumberFormat="0" applyFill="0" applyAlignment="0" applyProtection="0"/>
    <xf numFmtId="0" fontId="38" fillId="59" borderId="55" applyNumberFormat="0" applyAlignment="0" applyProtection="0"/>
    <xf numFmtId="0" fontId="12" fillId="63" borderId="61" applyNumberFormat="0" applyFont="0" applyAlignment="0" applyProtection="0"/>
    <xf numFmtId="164" fontId="14" fillId="5" borderId="59">
      <alignment horizontal="right" vertical="center"/>
    </xf>
    <xf numFmtId="171" fontId="14" fillId="5" borderId="59">
      <alignment horizontal="right" vertical="center"/>
    </xf>
    <xf numFmtId="171" fontId="14" fillId="5" borderId="64">
      <alignment horizontal="right" vertical="center"/>
    </xf>
    <xf numFmtId="171"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171" fontId="12" fillId="0" borderId="59">
      <alignmen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71" fontId="12" fillId="0" borderId="64">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0" fontId="38" fillId="59" borderId="55" applyNumberFormat="0" applyAlignment="0" applyProtection="0"/>
    <xf numFmtId="0" fontId="12" fillId="0" borderId="59">
      <alignment vertical="center"/>
    </xf>
    <xf numFmtId="0" fontId="12" fillId="0" borderId="59">
      <alignment vertical="center"/>
    </xf>
    <xf numFmtId="171" fontId="14" fillId="5" borderId="59">
      <alignment horizontal="right" vertical="center"/>
    </xf>
    <xf numFmtId="164" fontId="14" fillId="5" borderId="59">
      <alignment horizontal="right" vertical="center"/>
    </xf>
    <xf numFmtId="164" fontId="14" fillId="5" borderId="64">
      <alignment horizontal="right" vertical="center"/>
    </xf>
    <xf numFmtId="0" fontId="53" fillId="59" borderId="57" applyNumberFormat="0" applyAlignment="0" applyProtection="0"/>
    <xf numFmtId="0" fontId="38" fillId="59" borderId="60" applyNumberFormat="0" applyAlignment="0" applyProtection="0"/>
    <xf numFmtId="0" fontId="53" fillId="59" borderId="57" applyNumberFormat="0" applyAlignment="0" applyProtection="0"/>
    <xf numFmtId="171" fontId="12" fillId="0" borderId="59">
      <alignment vertical="center"/>
    </xf>
    <xf numFmtId="164" fontId="14" fillId="5" borderId="59">
      <alignment horizontal="right" vertical="center"/>
    </xf>
    <xf numFmtId="0" fontId="48" fillId="45" borderId="55" applyNumberFormat="0" applyAlignment="0" applyProtection="0"/>
    <xf numFmtId="171" fontId="14" fillId="5" borderId="59">
      <alignment horizontal="right" vertical="center"/>
    </xf>
    <xf numFmtId="0" fontId="48" fillId="45" borderId="55" applyNumberFormat="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71" fontId="12" fillId="0" borderId="59">
      <alignment vertical="center"/>
    </xf>
    <xf numFmtId="171"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12" fillId="0" borderId="64">
      <alignmen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38" fillId="59" borderId="60" applyNumberFormat="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164" fontId="14" fillId="5" borderId="64">
      <alignment horizontal="right" vertical="center"/>
    </xf>
    <xf numFmtId="171" fontId="14" fillId="5" borderId="59">
      <alignment horizontal="right" vertical="center"/>
    </xf>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171" fontId="12" fillId="0" borderId="59">
      <alignment vertical="center"/>
    </xf>
    <xf numFmtId="164" fontId="14" fillId="5" borderId="64">
      <alignment horizontal="right" vertical="center"/>
    </xf>
    <xf numFmtId="171"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71"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71" fontId="14" fillId="5" borderId="59">
      <alignment horizontal="right" vertical="center"/>
    </xf>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53" fillId="59" borderId="62"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64">
      <alignment horizontal="right" vertical="center"/>
    </xf>
    <xf numFmtId="0" fontId="53" fillId="59" borderId="57" applyNumberFormat="0" applyAlignment="0" applyProtection="0"/>
    <xf numFmtId="171" fontId="12" fillId="0" borderId="59">
      <alignment vertical="center"/>
    </xf>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171"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38" fillId="59" borderId="60"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64" fontId="14" fillId="5" borderId="64">
      <alignment horizontal="right" vertical="center"/>
    </xf>
    <xf numFmtId="171" fontId="14" fillId="5" borderId="59">
      <alignment horizontal="right" vertical="center"/>
    </xf>
    <xf numFmtId="0" fontId="12" fillId="0" borderId="59">
      <alignment vertical="center"/>
    </xf>
    <xf numFmtId="164" fontId="14" fillId="5" borderId="59">
      <alignment horizontal="right" vertical="center"/>
    </xf>
    <xf numFmtId="0" fontId="53" fillId="59" borderId="62" applyNumberFormat="0" applyAlignment="0" applyProtection="0"/>
    <xf numFmtId="0" fontId="12" fillId="0" borderId="64">
      <alignment vertical="center"/>
    </xf>
    <xf numFmtId="171" fontId="14" fillId="5" borderId="59">
      <alignment horizontal="right" vertical="center"/>
    </xf>
    <xf numFmtId="171" fontId="12" fillId="0" borderId="59">
      <alignment vertical="center"/>
    </xf>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164" fontId="14" fillId="5" borderId="64">
      <alignment horizontal="righ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171" fontId="12" fillId="0" borderId="64">
      <alignment vertical="center"/>
    </xf>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64">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1" fontId="12" fillId="0" borderId="64">
      <alignment vertical="center"/>
    </xf>
    <xf numFmtId="0" fontId="55" fillId="0" borderId="58" applyNumberFormat="0" applyFill="0" applyAlignment="0" applyProtection="0"/>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171" fontId="14" fillId="5" borderId="59">
      <alignment horizontal="right" vertical="center"/>
    </xf>
    <xf numFmtId="171" fontId="14" fillId="5" borderId="59">
      <alignment horizontal="right" vertical="center"/>
    </xf>
    <xf numFmtId="171" fontId="12" fillId="0" borderId="59">
      <alignment vertical="center"/>
    </xf>
    <xf numFmtId="0"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53" fillId="59" borderId="62" applyNumberFormat="0" applyAlignment="0" applyProtection="0"/>
    <xf numFmtId="0" fontId="48" fillId="45" borderId="55" applyNumberFormat="0" applyAlignment="0" applyProtection="0"/>
    <xf numFmtId="0" fontId="12" fillId="0" borderId="59">
      <alignment vertical="center"/>
    </xf>
    <xf numFmtId="0" fontId="48" fillId="45" borderId="60" applyNumberFormat="0" applyAlignment="0" applyProtection="0"/>
    <xf numFmtId="164" fontId="14" fillId="5" borderId="59">
      <alignment horizontal="righ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38" fillId="59" borderId="60"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171" fontId="12" fillId="0" borderId="59">
      <alignment vertical="center"/>
    </xf>
    <xf numFmtId="0" fontId="38" fillId="59" borderId="55" applyNumberFormat="0" applyAlignment="0" applyProtection="0"/>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64">
      <alignment horizontal="right" vertical="center"/>
    </xf>
    <xf numFmtId="0" fontId="12" fillId="63" borderId="61" applyNumberFormat="0" applyFont="0" applyAlignment="0" applyProtection="0"/>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48" fillId="45" borderId="60"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55" fillId="0" borderId="63"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12" fillId="63" borderId="61" applyNumberFormat="0" applyFont="0" applyAlignment="0" applyProtection="0"/>
    <xf numFmtId="164" fontId="14" fillId="5" borderId="59">
      <alignment horizontal="right" vertical="center"/>
    </xf>
    <xf numFmtId="171" fontId="12" fillId="0" borderId="59">
      <alignment vertical="center"/>
    </xf>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171" fontId="14" fillId="5" borderId="59">
      <alignment horizontal="righ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38" fillId="59" borderId="55" applyNumberFormat="0" applyAlignment="0" applyProtection="0"/>
    <xf numFmtId="0" fontId="48" fillId="45" borderId="60" applyNumberFormat="0" applyAlignment="0" applyProtection="0"/>
    <xf numFmtId="164" fontId="14" fillId="5" borderId="64">
      <alignment horizontal="right" vertical="center"/>
    </xf>
    <xf numFmtId="0" fontId="55" fillId="0" borderId="58" applyNumberFormat="0" applyFill="0" applyAlignment="0" applyProtection="0"/>
    <xf numFmtId="171" fontId="12" fillId="0" borderId="59">
      <alignment vertical="center"/>
    </xf>
    <xf numFmtId="171" fontId="12" fillId="0" borderId="59">
      <alignment vertical="center"/>
    </xf>
    <xf numFmtId="171" fontId="12" fillId="0" borderId="59">
      <alignment vertical="center"/>
    </xf>
    <xf numFmtId="0" fontId="48" fillId="45" borderId="60" applyNumberFormat="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71" fontId="12" fillId="0" borderId="59">
      <alignmen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171" fontId="12" fillId="0" borderId="59">
      <alignment vertical="center"/>
    </xf>
    <xf numFmtId="0" fontId="53" fillId="59" borderId="57" applyNumberFormat="0" applyAlignment="0" applyProtection="0"/>
    <xf numFmtId="0" fontId="12" fillId="0" borderId="64">
      <alignment vertical="center"/>
    </xf>
    <xf numFmtId="0" fontId="53" fillId="59" borderId="57" applyNumberFormat="0" applyAlignment="0" applyProtection="0"/>
    <xf numFmtId="0" fontId="12" fillId="0" borderId="59">
      <alignment vertical="center"/>
    </xf>
    <xf numFmtId="0" fontId="12" fillId="0" borderId="64">
      <alignment vertical="center"/>
    </xf>
    <xf numFmtId="0" fontId="48" fillId="45" borderId="55" applyNumberFormat="0" applyAlignment="0" applyProtection="0"/>
    <xf numFmtId="171" fontId="12" fillId="0" borderId="59">
      <alignment vertical="center"/>
    </xf>
    <xf numFmtId="0" fontId="12" fillId="0" borderId="64">
      <alignment vertical="center"/>
    </xf>
    <xf numFmtId="0" fontId="12" fillId="0" borderId="64">
      <alignment vertical="center"/>
    </xf>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164" fontId="14" fillId="5" borderId="64">
      <alignment horizontal="righ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12" fillId="63" borderId="61" applyNumberFormat="0" applyFont="0" applyAlignment="0" applyProtection="0"/>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171" fontId="12" fillId="0" borderId="59">
      <alignment vertical="center"/>
    </xf>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171"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171"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0" fontId="48" fillId="45" borderId="60"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62" applyNumberFormat="0" applyAlignment="0" applyProtection="0"/>
    <xf numFmtId="0" fontId="53" fillId="59" borderId="62"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1" fontId="14" fillId="5" borderId="64">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64">
      <alignment horizontal="right" vertical="center"/>
    </xf>
    <xf numFmtId="164"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171" fontId="12" fillId="0" borderId="59">
      <alignment vertical="center"/>
    </xf>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48" fillId="45" borderId="60" applyNumberFormat="0" applyAlignment="0" applyProtection="0"/>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55" fillId="0" borderId="63" applyNumberFormat="0" applyFill="0" applyAlignment="0" applyProtection="0"/>
    <xf numFmtId="164" fontId="14" fillId="5" borderId="59">
      <alignment horizontal="right" vertical="center"/>
    </xf>
    <xf numFmtId="0" fontId="12" fillId="0" borderId="59">
      <alignment vertical="center"/>
    </xf>
    <xf numFmtId="171" fontId="14" fillId="5" borderId="59">
      <alignment horizontal="right" vertical="center"/>
    </xf>
    <xf numFmtId="0" fontId="53" fillId="59" borderId="57" applyNumberFormat="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62" applyNumberFormat="0" applyAlignment="0" applyProtection="0"/>
    <xf numFmtId="0" fontId="12" fillId="63" borderId="61" applyNumberFormat="0" applyFont="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171" fontId="12" fillId="0" borderId="59">
      <alignment vertical="center"/>
    </xf>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64">
      <alignment horizontal="right" vertical="center"/>
    </xf>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12" fillId="0" borderId="64">
      <alignment vertical="center"/>
    </xf>
    <xf numFmtId="0" fontId="55" fillId="0" borderId="58" applyNumberFormat="0" applyFill="0" applyAlignment="0" applyProtection="0"/>
    <xf numFmtId="171" fontId="12" fillId="0" borderId="59">
      <alignmen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48" fillId="45" borderId="60"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171" fontId="12" fillId="0" borderId="59">
      <alignment vertical="center"/>
    </xf>
    <xf numFmtId="0" fontId="38" fillId="59" borderId="60" applyNumberFormat="0" applyAlignment="0" applyProtection="0"/>
    <xf numFmtId="0" fontId="48" fillId="45" borderId="55" applyNumberFormat="0" applyAlignment="0" applyProtection="0"/>
    <xf numFmtId="171" fontId="12" fillId="0" borderId="59">
      <alignment vertical="center"/>
    </xf>
    <xf numFmtId="0" fontId="38" fillId="59" borderId="55" applyNumberFormat="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0" fontId="38" fillId="59" borderId="60" applyNumberFormat="0" applyAlignment="0" applyProtection="0"/>
    <xf numFmtId="171"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55" fillId="0" borderId="63" applyNumberFormat="0" applyFill="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12" fillId="63" borderId="61" applyNumberFormat="0" applyFont="0" applyAlignment="0" applyProtection="0"/>
    <xf numFmtId="0" fontId="53" fillId="59" borderId="57" applyNumberFormat="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164" fontId="14" fillId="5" borderId="64">
      <alignment horizontal="right" vertical="center"/>
    </xf>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38" fillId="59" borderId="60"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171" fontId="14" fillId="5" borderId="64">
      <alignment horizontal="right" vertical="center"/>
    </xf>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171" fontId="14" fillId="5" borderId="59">
      <alignment horizontal="righ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0" fontId="53" fillId="59" borderId="57" applyNumberFormat="0" applyAlignment="0" applyProtection="0"/>
    <xf numFmtId="171" fontId="12" fillId="0" borderId="59">
      <alignment vertical="center"/>
    </xf>
    <xf numFmtId="0" fontId="38" fillId="59" borderId="60" applyNumberFormat="0" applyAlignment="0" applyProtection="0"/>
    <xf numFmtId="0" fontId="12" fillId="0" borderId="59">
      <alignment vertical="center"/>
    </xf>
    <xf numFmtId="171" fontId="14" fillId="5" borderId="64">
      <alignment horizontal="right" vertical="center"/>
    </xf>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0" fontId="38" fillId="59" borderId="55" applyNumberFormat="0" applyAlignment="0" applyProtection="0"/>
    <xf numFmtId="0" fontId="38" fillId="59" borderId="55" applyNumberFormat="0" applyAlignment="0" applyProtection="0"/>
    <xf numFmtId="171" fontId="12" fillId="0" borderId="64">
      <alignment vertical="center"/>
    </xf>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171" fontId="14" fillId="5" borderId="59">
      <alignment horizontal="right" vertical="center"/>
    </xf>
    <xf numFmtId="0" fontId="53" fillId="59" borderId="57" applyNumberFormat="0" applyAlignment="0" applyProtection="0"/>
    <xf numFmtId="171" fontId="14" fillId="5" borderId="64">
      <alignment horizontal="righ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64">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63" borderId="61" applyNumberFormat="0" applyFont="0" applyAlignment="0" applyProtection="0"/>
    <xf numFmtId="171" fontId="12" fillId="0" borderId="59">
      <alignment vertical="center"/>
    </xf>
    <xf numFmtId="0" fontId="12" fillId="0" borderId="59">
      <alignment vertical="center"/>
    </xf>
    <xf numFmtId="0" fontId="53" fillId="59" borderId="57" applyNumberFormat="0" applyAlignment="0" applyProtection="0"/>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55" fillId="0" borderId="58" applyNumberFormat="0" applyFill="0" applyAlignment="0" applyProtection="0"/>
    <xf numFmtId="171" fontId="14" fillId="5" borderId="64">
      <alignment horizontal="right" vertical="center"/>
    </xf>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0" fontId="12" fillId="0" borderId="59">
      <alignment vertical="center"/>
    </xf>
    <xf numFmtId="0" fontId="12" fillId="63" borderId="56" applyNumberFormat="0" applyFont="0" applyAlignment="0" applyProtection="0"/>
    <xf numFmtId="0" fontId="12" fillId="63" borderId="61" applyNumberFormat="0" applyFont="0" applyAlignment="0" applyProtection="0"/>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171" fontId="12" fillId="0" borderId="59">
      <alignment vertical="center"/>
    </xf>
    <xf numFmtId="171" fontId="14" fillId="5" borderId="59">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12" fillId="63" borderId="61" applyNumberFormat="0" applyFon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71" fontId="12" fillId="0" borderId="59">
      <alignment vertical="center"/>
    </xf>
    <xf numFmtId="0" fontId="12" fillId="63" borderId="56" applyNumberFormat="0" applyFon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0" fontId="55" fillId="0" borderId="63" applyNumberFormat="0" applyFill="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64">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171" fontId="12" fillId="0" borderId="59">
      <alignmen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171" fontId="12" fillId="0" borderId="64">
      <alignmen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12" fillId="0" borderId="59">
      <alignment vertical="center"/>
    </xf>
    <xf numFmtId="164" fontId="14" fillId="5" borderId="64">
      <alignment horizontal="righ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0" borderId="64">
      <alignment vertical="center"/>
    </xf>
    <xf numFmtId="0" fontId="53" fillId="59" borderId="57" applyNumberFormat="0" applyAlignment="0" applyProtection="0"/>
    <xf numFmtId="164" fontId="14" fillId="5" borderId="59">
      <alignment horizontal="right" vertical="center"/>
    </xf>
    <xf numFmtId="0" fontId="12" fillId="63" borderId="61" applyNumberFormat="0" applyFont="0" applyAlignment="0" applyProtection="0"/>
    <xf numFmtId="171" fontId="12" fillId="0" borderId="59">
      <alignment vertical="center"/>
    </xf>
    <xf numFmtId="0" fontId="53" fillId="59" borderId="57" applyNumberFormat="0" applyAlignment="0" applyProtection="0"/>
    <xf numFmtId="0" fontId="12" fillId="0" borderId="59">
      <alignment vertical="center"/>
    </xf>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53" fillId="59" borderId="62" applyNumberFormat="0" applyAlignment="0" applyProtection="0"/>
    <xf numFmtId="0" fontId="12" fillId="0" borderId="64">
      <alignment vertical="center"/>
    </xf>
    <xf numFmtId="0" fontId="12" fillId="0" borderId="59">
      <alignment vertical="center"/>
    </xf>
    <xf numFmtId="0" fontId="48" fillId="45" borderId="55" applyNumberFormat="0" applyAlignment="0" applyProtection="0"/>
    <xf numFmtId="0" fontId="53" fillId="59" borderId="62"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38" fillId="59" borderId="55" applyNumberFormat="0" applyAlignment="0" applyProtection="0"/>
    <xf numFmtId="0" fontId="53" fillId="59" borderId="57" applyNumberFormat="0" applyAlignment="0" applyProtection="0"/>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55" fillId="0" borderId="63" applyNumberFormat="0" applyFill="0" applyAlignment="0" applyProtection="0"/>
    <xf numFmtId="0" fontId="55" fillId="0" borderId="58" applyNumberFormat="0" applyFill="0" applyAlignment="0" applyProtection="0"/>
    <xf numFmtId="171" fontId="14" fillId="5" borderId="59">
      <alignment horizontal="right" vertical="center"/>
    </xf>
    <xf numFmtId="0" fontId="48" fillId="45" borderId="55" applyNumberFormat="0" applyAlignment="0" applyProtection="0"/>
    <xf numFmtId="171" fontId="12" fillId="0" borderId="59">
      <alignment vertical="center"/>
    </xf>
    <xf numFmtId="0" fontId="12" fillId="0" borderId="59">
      <alignment vertical="center"/>
    </xf>
    <xf numFmtId="171" fontId="12" fillId="0" borderId="59">
      <alignment vertical="center"/>
    </xf>
    <xf numFmtId="0" fontId="12" fillId="63" borderId="56" applyNumberFormat="0" applyFont="0" applyAlignment="0" applyProtection="0"/>
    <xf numFmtId="0" fontId="53" fillId="59" borderId="62" applyNumberFormat="0" applyAlignment="0" applyProtection="0"/>
    <xf numFmtId="0" fontId="38" fillId="59" borderId="60" applyNumberFormat="0" applyAlignment="0" applyProtection="0"/>
    <xf numFmtId="171"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0" fontId="38" fillId="59" borderId="55" applyNumberFormat="0" applyAlignment="0" applyProtection="0"/>
    <xf numFmtId="171" fontId="12" fillId="0" borderId="59">
      <alignment vertical="center"/>
    </xf>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48" fillId="45" borderId="60" applyNumberFormat="0" applyAlignment="0" applyProtection="0"/>
    <xf numFmtId="171" fontId="12" fillId="0" borderId="64">
      <alignment vertical="center"/>
    </xf>
    <xf numFmtId="0" fontId="12" fillId="63" borderId="56" applyNumberFormat="0" applyFont="0" applyAlignment="0" applyProtection="0"/>
    <xf numFmtId="0" fontId="38" fillId="59" borderId="60" applyNumberFormat="0" applyAlignment="0" applyProtection="0"/>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71" fontId="14" fillId="5" borderId="59">
      <alignment horizontal="right" vertical="center"/>
    </xf>
    <xf numFmtId="164" fontId="14" fillId="5" borderId="59">
      <alignment horizontal="right" vertical="center"/>
    </xf>
    <xf numFmtId="0" fontId="12" fillId="0" borderId="59">
      <alignment vertical="center"/>
    </xf>
    <xf numFmtId="171" fontId="14" fillId="5" borderId="64">
      <alignment horizontal="righ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171" fontId="12" fillId="0" borderId="64">
      <alignment vertical="center"/>
    </xf>
    <xf numFmtId="0" fontId="48" fillId="45" borderId="60" applyNumberFormat="0" applyAlignment="0" applyProtection="0"/>
    <xf numFmtId="0" fontId="48" fillId="45" borderId="55" applyNumberFormat="0" applyAlignment="0" applyProtection="0"/>
    <xf numFmtId="171" fontId="14" fillId="5" borderId="59">
      <alignment horizontal="right" vertical="center"/>
    </xf>
    <xf numFmtId="0" fontId="12" fillId="0" borderId="59">
      <alignment vertical="center"/>
    </xf>
    <xf numFmtId="0" fontId="12" fillId="0" borderId="64">
      <alignment vertical="center"/>
    </xf>
    <xf numFmtId="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171"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53" fillId="59" borderId="62" applyNumberFormat="0" applyAlignment="0" applyProtection="0"/>
    <xf numFmtId="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60"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48" fillId="45" borderId="60" applyNumberFormat="0" applyAlignment="0" applyProtection="0"/>
    <xf numFmtId="164" fontId="14" fillId="5" borderId="64">
      <alignment horizontal="right" vertical="center"/>
    </xf>
    <xf numFmtId="164" fontId="14" fillId="5" borderId="59">
      <alignment horizontal="right" vertical="center"/>
    </xf>
    <xf numFmtId="0" fontId="12" fillId="0" borderId="64">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5" fillId="0" borderId="63" applyNumberFormat="0" applyFill="0" applyAlignment="0" applyProtection="0"/>
    <xf numFmtId="0" fontId="48" fillId="45" borderId="55" applyNumberFormat="0" applyAlignment="0" applyProtection="0"/>
    <xf numFmtId="0" fontId="53" fillId="59" borderId="57"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171" fontId="14" fillId="5" borderId="59">
      <alignment horizontal="right" vertical="center"/>
    </xf>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171" fontId="12" fillId="0" borderId="59">
      <alignment vertical="center"/>
    </xf>
    <xf numFmtId="0" fontId="48" fillId="45" borderId="60" applyNumberFormat="0" applyAlignment="0" applyProtection="0"/>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164" fontId="14" fillId="5" borderId="64">
      <alignment horizontal="right" vertical="center"/>
    </xf>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164" fontId="14" fillId="5" borderId="64">
      <alignment horizontal="right" vertical="center"/>
    </xf>
    <xf numFmtId="171" fontId="12" fillId="0" borderId="59">
      <alignment vertical="center"/>
    </xf>
    <xf numFmtId="164" fontId="14" fillId="5" borderId="59">
      <alignment horizontal="right" vertical="center"/>
    </xf>
    <xf numFmtId="0" fontId="53" fillId="59" borderId="57" applyNumberFormat="0" applyAlignment="0" applyProtection="0"/>
    <xf numFmtId="164" fontId="14" fillId="5" borderId="64">
      <alignment horizontal="righ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48" fillId="45" borderId="60" applyNumberFormat="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164" fontId="14" fillId="5" borderId="64">
      <alignment horizontal="right" vertical="center"/>
    </xf>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12" fillId="0" borderId="59">
      <alignment vertical="center"/>
    </xf>
    <xf numFmtId="164" fontId="14" fillId="5" borderId="64">
      <alignment horizontal="right" vertical="center"/>
    </xf>
    <xf numFmtId="0" fontId="12" fillId="0" borderId="59">
      <alignment vertical="center"/>
    </xf>
    <xf numFmtId="0" fontId="53" fillId="59" borderId="57" applyNumberFormat="0" applyAlignment="0" applyProtection="0"/>
    <xf numFmtId="0" fontId="12" fillId="63" borderId="61"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0" borderId="64">
      <alignment vertical="center"/>
    </xf>
    <xf numFmtId="0" fontId="38" fillId="59" borderId="55" applyNumberFormat="0" applyAlignment="0" applyProtection="0"/>
    <xf numFmtId="171" fontId="12" fillId="0" borderId="59">
      <alignmen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171" fontId="14" fillId="5" borderId="59">
      <alignment horizontal="right" vertical="center"/>
    </xf>
    <xf numFmtId="171" fontId="12" fillId="0" borderId="59">
      <alignment vertical="center"/>
    </xf>
    <xf numFmtId="164" fontId="14" fillId="5" borderId="59">
      <alignment horizontal="right" vertical="center"/>
    </xf>
    <xf numFmtId="0" fontId="48" fillId="45" borderId="60" applyNumberFormat="0" applyAlignment="0" applyProtection="0"/>
    <xf numFmtId="0" fontId="38" fillId="59" borderId="55" applyNumberFormat="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164" fontId="14" fillId="5" borderId="64">
      <alignment horizontal="right" vertical="center"/>
    </xf>
    <xf numFmtId="0" fontId="53" fillId="59" borderId="57" applyNumberFormat="0" applyAlignment="0" applyProtection="0"/>
    <xf numFmtId="0" fontId="48" fillId="45" borderId="60" applyNumberFormat="0" applyAlignment="0" applyProtection="0"/>
    <xf numFmtId="0" fontId="12" fillId="63" borderId="61" applyNumberFormat="0" applyFon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1" fontId="12" fillId="0" borderId="59">
      <alignment vertical="center"/>
    </xf>
    <xf numFmtId="171" fontId="12" fillId="0" borderId="64">
      <alignment vertical="center"/>
    </xf>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171" fontId="12" fillId="0" borderId="59">
      <alignment vertical="center"/>
    </xf>
    <xf numFmtId="0" fontId="12" fillId="0" borderId="59">
      <alignment vertical="center"/>
    </xf>
    <xf numFmtId="0" fontId="48" fillId="45" borderId="55" applyNumberFormat="0" applyAlignment="0" applyProtection="0"/>
    <xf numFmtId="0" fontId="38" fillId="59" borderId="60" applyNumberFormat="0" applyAlignment="0" applyProtection="0"/>
    <xf numFmtId="171"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48" fillId="45" borderId="55" applyNumberFormat="0" applyAlignment="0" applyProtection="0"/>
    <xf numFmtId="171" fontId="14" fillId="5" borderId="64">
      <alignment horizontal="right" vertical="center"/>
    </xf>
    <xf numFmtId="0" fontId="12" fillId="0" borderId="59">
      <alignment vertical="center"/>
    </xf>
    <xf numFmtId="0" fontId="55" fillId="0" borderId="58" applyNumberFormat="0" applyFill="0" applyAlignment="0" applyProtection="0"/>
    <xf numFmtId="0" fontId="12" fillId="0" borderId="59">
      <alignment vertical="center"/>
    </xf>
    <xf numFmtId="0" fontId="53" fillId="59" borderId="57" applyNumberFormat="0" applyAlignment="0" applyProtection="0"/>
    <xf numFmtId="171" fontId="14" fillId="5" borderId="59">
      <alignment horizontal="right" vertical="center"/>
    </xf>
    <xf numFmtId="0" fontId="12" fillId="0" borderId="64">
      <alignment vertical="center"/>
    </xf>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64">
      <alignment vertical="center"/>
    </xf>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12" fillId="0" borderId="64">
      <alignment vertical="center"/>
    </xf>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12" fillId="0" borderId="64">
      <alignment vertical="center"/>
    </xf>
    <xf numFmtId="0" fontId="55" fillId="0" borderId="58" applyNumberFormat="0" applyFill="0" applyAlignment="0" applyProtection="0"/>
    <xf numFmtId="0" fontId="38" fillId="59" borderId="55" applyNumberFormat="0" applyAlignment="0" applyProtection="0"/>
    <xf numFmtId="171" fontId="12" fillId="0" borderId="59">
      <alignment vertical="center"/>
    </xf>
    <xf numFmtId="0" fontId="48" fillId="45" borderId="55" applyNumberFormat="0" applyAlignment="0" applyProtection="0"/>
    <xf numFmtId="0" fontId="12" fillId="0" borderId="59">
      <alignmen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60" applyNumberFormat="0" applyAlignment="0" applyProtection="0"/>
    <xf numFmtId="171" fontId="12" fillId="0" borderId="64">
      <alignment vertical="center"/>
    </xf>
    <xf numFmtId="0" fontId="48" fillId="45" borderId="55" applyNumberFormat="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71" fontId="12" fillId="0" borderId="59">
      <alignment vertical="center"/>
    </xf>
    <xf numFmtId="171" fontId="14" fillId="5" borderId="59">
      <alignment horizontal="right" vertical="center"/>
    </xf>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53" fillId="59" borderId="62"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53" fillId="59" borderId="62"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12" fillId="0" borderId="59">
      <alignment vertical="center"/>
    </xf>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64">
      <alignment horizontal="right" vertical="center"/>
    </xf>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0" fontId="12" fillId="0" borderId="59">
      <alignment vertical="center"/>
    </xf>
    <xf numFmtId="0" fontId="12" fillId="0" borderId="64">
      <alignment vertical="center"/>
    </xf>
    <xf numFmtId="0" fontId="12" fillId="0" borderId="59">
      <alignment vertical="center"/>
    </xf>
    <xf numFmtId="164" fontId="14" fillId="5" borderId="59">
      <alignment horizontal="right" vertical="center"/>
    </xf>
    <xf numFmtId="0" fontId="12" fillId="0" borderId="64">
      <alignment vertical="center"/>
    </xf>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55" fillId="0" borderId="63" applyNumberFormat="0" applyFill="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12" fillId="0" borderId="59">
      <alignment vertical="center"/>
    </xf>
    <xf numFmtId="171"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171"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71" fontId="14" fillId="5" borderId="59">
      <alignment horizontal="right" vertical="center"/>
    </xf>
    <xf numFmtId="171" fontId="12" fillId="0" borderId="59">
      <alignmen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164" fontId="14" fillId="5" borderId="64">
      <alignment horizontal="right" vertical="center"/>
    </xf>
    <xf numFmtId="0" fontId="38" fillId="59" borderId="55" applyNumberFormat="0" applyAlignment="0" applyProtection="0"/>
    <xf numFmtId="171" fontId="12" fillId="0" borderId="59">
      <alignment vertical="center"/>
    </xf>
    <xf numFmtId="171" fontId="14" fillId="5" borderId="59">
      <alignment horizontal="right" vertical="center"/>
    </xf>
    <xf numFmtId="0" fontId="38" fillId="59" borderId="60"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171" fontId="12" fillId="0" borderId="59">
      <alignment vertical="center"/>
    </xf>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171" fontId="12" fillId="0" borderId="59">
      <alignmen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60" applyNumberFormat="0" applyAlignment="0" applyProtection="0"/>
    <xf numFmtId="0" fontId="38" fillId="59" borderId="55" applyNumberFormat="0" applyAlignment="0" applyProtection="0"/>
    <xf numFmtId="0" fontId="12" fillId="63" borderId="61" applyNumberFormat="0" applyFont="0" applyAlignment="0" applyProtection="0"/>
    <xf numFmtId="171"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5" fillId="0" borderId="63" applyNumberFormat="0" applyFill="0" applyAlignment="0" applyProtection="0"/>
    <xf numFmtId="0" fontId="48" fillId="45" borderId="55" applyNumberFormat="0" applyAlignment="0" applyProtection="0"/>
    <xf numFmtId="0" fontId="12" fillId="63" borderId="61" applyNumberFormat="0" applyFont="0" applyAlignment="0" applyProtection="0"/>
    <xf numFmtId="0" fontId="12" fillId="0" borderId="59">
      <alignment vertical="center"/>
    </xf>
    <xf numFmtId="0" fontId="38" fillId="59" borderId="55" applyNumberFormat="0" applyAlignment="0" applyProtection="0"/>
    <xf numFmtId="171" fontId="12" fillId="0" borderId="59">
      <alignment vertical="center"/>
    </xf>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0" borderId="64">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71" fontId="12" fillId="0" borderId="59">
      <alignment vertical="center"/>
    </xf>
    <xf numFmtId="164" fontId="14" fillId="5" borderId="59">
      <alignment horizontal="righ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64" fontId="14" fillId="5" borderId="64">
      <alignment horizontal="right" vertical="center"/>
    </xf>
    <xf numFmtId="0" fontId="12" fillId="0" borderId="59">
      <alignment vertical="center"/>
    </xf>
    <xf numFmtId="0" fontId="12" fillId="0" borderId="59">
      <alignment vertical="center"/>
    </xf>
    <xf numFmtId="171" fontId="12" fillId="0" borderId="59">
      <alignmen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71" fontId="12" fillId="0" borderId="64">
      <alignment vertical="center"/>
    </xf>
    <xf numFmtId="0" fontId="12" fillId="63" borderId="56" applyNumberFormat="0" applyFont="0" applyAlignment="0" applyProtection="0"/>
    <xf numFmtId="171" fontId="12" fillId="0" borderId="64">
      <alignmen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171" fontId="14" fillId="5" borderId="64">
      <alignment horizontal="right" vertical="center"/>
    </xf>
    <xf numFmtId="0" fontId="12" fillId="0" borderId="64">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171" fontId="14" fillId="5" borderId="59">
      <alignment horizontal="right" vertical="center"/>
    </xf>
    <xf numFmtId="0" fontId="12" fillId="0" borderId="59">
      <alignmen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171"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0" borderId="64">
      <alignmen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171" fontId="14" fillId="5" borderId="59">
      <alignment horizontal="right" vertical="center"/>
    </xf>
    <xf numFmtId="0" fontId="12" fillId="0" borderId="64">
      <alignment vertical="center"/>
    </xf>
    <xf numFmtId="0" fontId="12" fillId="0" borderId="64">
      <alignment vertical="center"/>
    </xf>
    <xf numFmtId="171" fontId="12" fillId="0" borderId="59">
      <alignment vertical="center"/>
    </xf>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71" fontId="12" fillId="0" borderId="64">
      <alignment vertical="center"/>
    </xf>
    <xf numFmtId="164" fontId="14" fillId="5" borderId="59">
      <alignment horizontal="right" vertical="center"/>
    </xf>
    <xf numFmtId="0" fontId="48" fillId="45" borderId="55" applyNumberFormat="0" applyAlignment="0" applyProtection="0"/>
    <xf numFmtId="0" fontId="38" fillId="59" borderId="60" applyNumberFormat="0" applyAlignment="0" applyProtection="0"/>
    <xf numFmtId="0" fontId="53" fillId="59" borderId="57" applyNumberFormat="0" applyAlignment="0" applyProtection="0"/>
    <xf numFmtId="0" fontId="55" fillId="0" borderId="58" applyNumberFormat="0" applyFill="0" applyAlignment="0" applyProtection="0"/>
    <xf numFmtId="171" fontId="12" fillId="0" borderId="59">
      <alignment vertical="center"/>
    </xf>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71" fontId="12" fillId="0" borderId="64">
      <alignment vertical="center"/>
    </xf>
    <xf numFmtId="0" fontId="48" fillId="45" borderId="60" applyNumberFormat="0" applyAlignment="0" applyProtection="0"/>
    <xf numFmtId="0" fontId="12" fillId="0" borderId="59">
      <alignment vertical="center"/>
    </xf>
    <xf numFmtId="0" fontId="12" fillId="63" borderId="56" applyNumberFormat="0" applyFont="0" applyAlignment="0" applyProtection="0"/>
    <xf numFmtId="0" fontId="38" fillId="59" borderId="60"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0" borderId="59">
      <alignment vertical="center"/>
    </xf>
    <xf numFmtId="0" fontId="53" fillId="59" borderId="57" applyNumberFormat="0" applyAlignment="0" applyProtection="0"/>
    <xf numFmtId="0" fontId="12" fillId="0" borderId="64">
      <alignment vertical="center"/>
    </xf>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0" fontId="12" fillId="0" borderId="59">
      <alignment vertical="center"/>
    </xf>
    <xf numFmtId="164" fontId="14" fillId="5" borderId="64">
      <alignment horizontal="right" vertical="center"/>
    </xf>
    <xf numFmtId="0" fontId="53" fillId="59" borderId="57"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12" fillId="63" borderId="61" applyNumberFormat="0" applyFon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71" fontId="12" fillId="0" borderId="59">
      <alignmen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53" fillId="59" borderId="62" applyNumberFormat="0" applyAlignment="0" applyProtection="0"/>
    <xf numFmtId="171" fontId="12" fillId="0" borderId="59">
      <alignment vertical="center"/>
    </xf>
    <xf numFmtId="164" fontId="14" fillId="5" borderId="59">
      <alignment horizontal="right" vertical="center"/>
    </xf>
    <xf numFmtId="0" fontId="48" fillId="45" borderId="60" applyNumberFormat="0" applyAlignment="0" applyProtection="0"/>
    <xf numFmtId="0" fontId="48" fillId="45" borderId="60" applyNumberFormat="0" applyAlignment="0" applyProtection="0"/>
    <xf numFmtId="0" fontId="53" fillId="59" borderId="57"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71" fontId="12" fillId="0" borderId="59">
      <alignment vertical="center"/>
    </xf>
    <xf numFmtId="0" fontId="55" fillId="0" borderId="58" applyNumberFormat="0" applyFill="0" applyAlignment="0" applyProtection="0"/>
    <xf numFmtId="171" fontId="12" fillId="0" borderId="64">
      <alignment vertical="center"/>
    </xf>
    <xf numFmtId="0" fontId="38" fillId="59" borderId="55" applyNumberFormat="0" applyAlignment="0" applyProtection="0"/>
    <xf numFmtId="171" fontId="12" fillId="0" borderId="59">
      <alignment vertical="center"/>
    </xf>
    <xf numFmtId="0" fontId="55" fillId="0" borderId="63" applyNumberFormat="0" applyFill="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63" applyNumberFormat="0" applyFill="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171" fontId="12" fillId="0" borderId="64">
      <alignment vertical="center"/>
    </xf>
    <xf numFmtId="0" fontId="12" fillId="0" borderId="59">
      <alignment vertical="center"/>
    </xf>
    <xf numFmtId="0" fontId="12" fillId="63" borderId="61" applyNumberFormat="0" applyFont="0" applyAlignment="0" applyProtection="0"/>
    <xf numFmtId="0" fontId="38" fillId="59" borderId="60" applyNumberFormat="0" applyAlignment="0" applyProtection="0"/>
    <xf numFmtId="171"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60"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12" fillId="63" borderId="56" applyNumberFormat="0" applyFont="0" applyAlignment="0" applyProtection="0"/>
    <xf numFmtId="171"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12" fillId="0" borderId="64">
      <alignment vertical="center"/>
    </xf>
    <xf numFmtId="0" fontId="12" fillId="63" borderId="56" applyNumberFormat="0" applyFont="0" applyAlignment="0" applyProtection="0"/>
    <xf numFmtId="0" fontId="53" fillId="59" borderId="57" applyNumberFormat="0" applyAlignment="0" applyProtection="0"/>
    <xf numFmtId="171" fontId="14" fillId="5" borderId="64">
      <alignment horizontal="righ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12" fillId="0" borderId="64">
      <alignment vertical="center"/>
    </xf>
    <xf numFmtId="0" fontId="53" fillId="59" borderId="57" applyNumberFormat="0" applyAlignment="0" applyProtection="0"/>
    <xf numFmtId="171" fontId="12" fillId="0" borderId="59">
      <alignment vertical="center"/>
    </xf>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171" fontId="12" fillId="0" borderId="64">
      <alignment vertical="center"/>
    </xf>
    <xf numFmtId="0" fontId="55" fillId="0" borderId="58" applyNumberFormat="0" applyFill="0" applyAlignment="0" applyProtection="0"/>
    <xf numFmtId="164" fontId="14" fillId="5" borderId="64">
      <alignment horizontal="right" vertical="center"/>
    </xf>
    <xf numFmtId="171" fontId="14" fillId="5" borderId="59">
      <alignment horizontal="right" vertical="center"/>
    </xf>
    <xf numFmtId="0" fontId="38" fillId="59" borderId="55" applyNumberFormat="0" applyAlignment="0" applyProtection="0"/>
    <xf numFmtId="0" fontId="12" fillId="0" borderId="64">
      <alignment vertical="center"/>
    </xf>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171" fontId="14" fillId="5" borderId="59">
      <alignment horizontal="right" vertical="center"/>
    </xf>
    <xf numFmtId="0" fontId="12" fillId="0" borderId="59">
      <alignment vertical="center"/>
    </xf>
    <xf numFmtId="171" fontId="14" fillId="5" borderId="59">
      <alignment horizontal="righ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164" fontId="14" fillId="5" borderId="64">
      <alignment horizontal="right" vertical="center"/>
    </xf>
    <xf numFmtId="171" fontId="12" fillId="0" borderId="59">
      <alignment vertical="center"/>
    </xf>
    <xf numFmtId="0" fontId="53" fillId="59" borderId="62" applyNumberFormat="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164" fontId="14" fillId="5" borderId="64">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171" fontId="14" fillId="5" borderId="59">
      <alignment horizontal="right" vertical="center"/>
    </xf>
    <xf numFmtId="171" fontId="14" fillId="5" borderId="59">
      <alignment horizontal="right" vertical="center"/>
    </xf>
    <xf numFmtId="0" fontId="48" fillId="45" borderId="55" applyNumberFormat="0" applyAlignment="0" applyProtection="0"/>
    <xf numFmtId="171" fontId="12" fillId="0" borderId="59">
      <alignment vertical="center"/>
    </xf>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164" fontId="14" fillId="5" borderId="64">
      <alignment horizontal="right" vertical="center"/>
    </xf>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12" fillId="0" borderId="59">
      <alignment vertical="center"/>
    </xf>
    <xf numFmtId="164" fontId="14" fillId="5" borderId="59">
      <alignment horizontal="right" vertical="center"/>
    </xf>
    <xf numFmtId="171" fontId="12" fillId="0" borderId="59">
      <alignmen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53" fillId="59" borderId="62"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48" fillId="45" borderId="60" applyNumberFormat="0" applyAlignment="0" applyProtection="0"/>
    <xf numFmtId="164" fontId="14" fillId="5" borderId="59">
      <alignment horizontal="right" vertical="center"/>
    </xf>
    <xf numFmtId="0" fontId="55" fillId="0" borderId="63"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64" fontId="14" fillId="5" borderId="64">
      <alignment horizontal="right" vertical="center"/>
    </xf>
    <xf numFmtId="0" fontId="53" fillId="59" borderId="57" applyNumberFormat="0" applyAlignment="0" applyProtection="0"/>
    <xf numFmtId="164" fontId="14" fillId="5" borderId="59">
      <alignment horizontal="right" vertical="center"/>
    </xf>
    <xf numFmtId="171" fontId="14" fillId="5" borderId="64">
      <alignment horizontal="right" vertical="center"/>
    </xf>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63" borderId="61" applyNumberFormat="0" applyFont="0" applyAlignment="0" applyProtection="0"/>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12" fillId="63" borderId="61" applyNumberFormat="0" applyFont="0" applyAlignment="0" applyProtection="0"/>
    <xf numFmtId="164" fontId="14" fillId="5" borderId="59">
      <alignment horizontal="right" vertical="center"/>
    </xf>
    <xf numFmtId="171" fontId="14" fillId="5" borderId="59">
      <alignment horizontal="right" vertical="center"/>
    </xf>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63" applyNumberFormat="0" applyFill="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53" fillId="59" borderId="57" applyNumberFormat="0" applyAlignment="0" applyProtection="0"/>
    <xf numFmtId="0" fontId="12" fillId="63" borderId="61" applyNumberFormat="0" applyFont="0" applyAlignment="0" applyProtection="0"/>
    <xf numFmtId="0" fontId="12" fillId="0" borderId="64">
      <alignment vertical="center"/>
    </xf>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171" fontId="12" fillId="0" borderId="59">
      <alignment vertical="center"/>
    </xf>
    <xf numFmtId="0" fontId="12" fillId="63" borderId="61" applyNumberFormat="0" applyFont="0" applyAlignment="0" applyProtection="0"/>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171" fontId="12" fillId="0" borderId="59">
      <alignment vertical="center"/>
    </xf>
    <xf numFmtId="0" fontId="12" fillId="0" borderId="59">
      <alignment vertical="center"/>
    </xf>
    <xf numFmtId="0" fontId="38" fillId="59" borderId="55" applyNumberFormat="0" applyAlignment="0" applyProtection="0"/>
    <xf numFmtId="0" fontId="55" fillId="0" borderId="63"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38" fillId="59" borderId="60"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171" fontId="12" fillId="0" borderId="64">
      <alignmen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171" fontId="12" fillId="0" borderId="59">
      <alignment vertical="center"/>
    </xf>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171" fontId="14" fillId="5" borderId="59">
      <alignment horizontal="right" vertical="center"/>
    </xf>
    <xf numFmtId="171" fontId="12" fillId="0" borderId="59">
      <alignment vertical="center"/>
    </xf>
    <xf numFmtId="0" fontId="12" fillId="63" borderId="56" applyNumberFormat="0" applyFont="0" applyAlignment="0" applyProtection="0"/>
    <xf numFmtId="171"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60" applyNumberFormat="0" applyAlignment="0" applyProtection="0"/>
    <xf numFmtId="171" fontId="14" fillId="5" borderId="64">
      <alignment horizontal="right" vertical="center"/>
    </xf>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0" fontId="48" fillId="45" borderId="60" applyNumberFormat="0" applyAlignment="0" applyProtection="0"/>
    <xf numFmtId="0" fontId="12" fillId="63" borderId="56" applyNumberFormat="0" applyFon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12" fillId="0" borderId="64">
      <alignment vertical="center"/>
    </xf>
    <xf numFmtId="0" fontId="12" fillId="0" borderId="59">
      <alignment vertical="center"/>
    </xf>
    <xf numFmtId="171" fontId="12" fillId="0" borderId="59">
      <alignment vertical="center"/>
    </xf>
    <xf numFmtId="0" fontId="12" fillId="63" borderId="56" applyNumberFormat="0" applyFont="0" applyAlignment="0" applyProtection="0"/>
    <xf numFmtId="0" fontId="12" fillId="0" borderId="59">
      <alignment vertical="center"/>
    </xf>
    <xf numFmtId="164" fontId="14" fillId="5" borderId="64">
      <alignment horizontal="right" vertical="center"/>
    </xf>
    <xf numFmtId="0" fontId="53" fillId="59" borderId="62"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12" fillId="0" borderId="59">
      <alignment vertical="center"/>
    </xf>
    <xf numFmtId="0" fontId="38" fillId="59" borderId="60" applyNumberFormat="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12" fillId="0" borderId="64">
      <alignmen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60" applyNumberFormat="0" applyAlignment="0" applyProtection="0"/>
    <xf numFmtId="171"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171" fontId="14" fillId="5" borderId="59">
      <alignment horizontal="right" vertical="center"/>
    </xf>
    <xf numFmtId="0" fontId="12" fillId="0" borderId="59">
      <alignment vertical="center"/>
    </xf>
    <xf numFmtId="0" fontId="12" fillId="0" borderId="59">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171" fontId="14" fillId="5" borderId="59">
      <alignment horizontal="right" vertical="center"/>
    </xf>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48" fillId="45" borderId="60"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63" applyNumberFormat="0" applyFill="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171" fontId="12" fillId="0" borderId="59">
      <alignment vertical="center"/>
    </xf>
    <xf numFmtId="0" fontId="55" fillId="0" borderId="58" applyNumberFormat="0" applyFill="0" applyAlignment="0" applyProtection="0"/>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12" fillId="0" borderId="64">
      <alignmen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55" fillId="0" borderId="63"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171" fontId="12" fillId="0" borderId="59">
      <alignmen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64">
      <alignment horizontal="righ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164" fontId="14" fillId="5" borderId="64">
      <alignment horizontal="right" vertical="center"/>
    </xf>
    <xf numFmtId="0" fontId="55" fillId="0" borderId="58" applyNumberFormat="0" applyFill="0" applyAlignment="0" applyProtection="0"/>
    <xf numFmtId="171" fontId="14" fillId="5" borderId="64">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171" fontId="12" fillId="0" borderId="59">
      <alignment vertical="center"/>
    </xf>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71" fontId="12" fillId="0" borderId="59">
      <alignment vertical="center"/>
    </xf>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164" fontId="14" fillId="5" borderId="59">
      <alignment horizontal="right" vertical="center"/>
    </xf>
    <xf numFmtId="0" fontId="12" fillId="0" borderId="59">
      <alignment vertical="center"/>
    </xf>
    <xf numFmtId="0" fontId="12" fillId="0" borderId="59">
      <alignment vertical="center"/>
    </xf>
    <xf numFmtId="164" fontId="14" fillId="5" borderId="59">
      <alignment horizontal="righ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71" fontId="12" fillId="0" borderId="64">
      <alignment vertical="center"/>
    </xf>
    <xf numFmtId="171" fontId="14" fillId="5" borderId="59">
      <alignment horizontal="right" vertical="center"/>
    </xf>
    <xf numFmtId="0" fontId="12" fillId="63" borderId="56" applyNumberFormat="0" applyFont="0" applyAlignment="0" applyProtection="0"/>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0" fontId="12" fillId="0" borderId="59">
      <alignment vertical="center"/>
    </xf>
    <xf numFmtId="171" fontId="12" fillId="0" borderId="59">
      <alignment vertical="center"/>
    </xf>
    <xf numFmtId="0" fontId="53" fillId="59" borderId="62" applyNumberFormat="0" applyAlignment="0" applyProtection="0"/>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171"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1" fontId="12" fillId="0" borderId="59">
      <alignment vertical="center"/>
    </xf>
    <xf numFmtId="0" fontId="12" fillId="0" borderId="59">
      <alignment vertical="center"/>
    </xf>
    <xf numFmtId="0" fontId="48" fillId="45" borderId="55" applyNumberFormat="0" applyAlignment="0" applyProtection="0"/>
    <xf numFmtId="164" fontId="14" fillId="5" borderId="64">
      <alignment horizontal="right" vertical="center"/>
    </xf>
    <xf numFmtId="0" fontId="12" fillId="0" borderId="59">
      <alignment vertical="center"/>
    </xf>
    <xf numFmtId="0" fontId="38" fillId="59" borderId="55" applyNumberFormat="0" applyAlignment="0" applyProtection="0"/>
    <xf numFmtId="0" fontId="38" fillId="59" borderId="55" applyNumberFormat="0" applyAlignment="0" applyProtection="0"/>
    <xf numFmtId="0" fontId="12" fillId="0" borderId="59">
      <alignment vertical="center"/>
    </xf>
    <xf numFmtId="171" fontId="12" fillId="0" borderId="59">
      <alignmen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48" fillId="45"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3" fillId="59" borderId="57" applyNumberFormat="0" applyAlignment="0" applyProtection="0"/>
    <xf numFmtId="0" fontId="55" fillId="0" borderId="63" applyNumberFormat="0" applyFill="0" applyAlignment="0" applyProtection="0"/>
    <xf numFmtId="171" fontId="12" fillId="0" borderId="59">
      <alignmen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164" fontId="14" fillId="5" borderId="64">
      <alignment horizontal="right" vertical="center"/>
    </xf>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0" borderId="59">
      <alignment vertical="center"/>
    </xf>
    <xf numFmtId="164" fontId="14" fillId="5" borderId="59">
      <alignment horizontal="right" vertical="center"/>
    </xf>
    <xf numFmtId="0" fontId="55" fillId="0" borderId="58" applyNumberFormat="0" applyFill="0" applyAlignment="0" applyProtection="0"/>
    <xf numFmtId="171" fontId="12" fillId="0" borderId="59">
      <alignmen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0" borderId="64">
      <alignment vertical="center"/>
    </xf>
    <xf numFmtId="0" fontId="53" fillId="59" borderId="57" applyNumberFormat="0" applyAlignment="0" applyProtection="0"/>
    <xf numFmtId="0" fontId="38" fillId="59" borderId="60" applyNumberFormat="0" applyAlignment="0" applyProtection="0"/>
    <xf numFmtId="0" fontId="12" fillId="63" borderId="56" applyNumberFormat="0" applyFont="0" applyAlignment="0" applyProtection="0"/>
    <xf numFmtId="171" fontId="12" fillId="0" borderId="59">
      <alignment vertical="center"/>
    </xf>
    <xf numFmtId="0" fontId="12" fillId="0" borderId="59">
      <alignment vertical="center"/>
    </xf>
    <xf numFmtId="0" fontId="55" fillId="0" borderId="63" applyNumberFormat="0" applyFill="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171" fontId="12" fillId="0" borderId="59">
      <alignmen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171" fontId="12" fillId="0" borderId="59">
      <alignment vertical="center"/>
    </xf>
    <xf numFmtId="164" fontId="14" fillId="5" borderId="64">
      <alignment horizontal="right" vertical="center"/>
    </xf>
    <xf numFmtId="0" fontId="38" fillId="59" borderId="55" applyNumberFormat="0" applyAlignment="0" applyProtection="0"/>
    <xf numFmtId="171" fontId="14" fillId="5" borderId="59">
      <alignment horizontal="right" vertical="center"/>
    </xf>
    <xf numFmtId="0" fontId="12" fillId="63" borderId="61" applyNumberFormat="0" applyFon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171" fontId="12" fillId="0" borderId="59">
      <alignment vertical="center"/>
    </xf>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12" fillId="0" borderId="59">
      <alignment vertical="center"/>
    </xf>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171" fontId="14" fillId="5" borderId="59">
      <alignment horizontal="right" vertical="center"/>
    </xf>
    <xf numFmtId="0" fontId="53" fillId="59" borderId="57" applyNumberFormat="0" applyAlignment="0" applyProtection="0"/>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1" fontId="14" fillId="5" borderId="59">
      <alignment horizontal="right" vertical="center"/>
    </xf>
    <xf numFmtId="0" fontId="12" fillId="0" borderId="59">
      <alignmen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0" fontId="53" fillId="59" borderId="57" applyNumberFormat="0" applyAlignment="0" applyProtection="0"/>
    <xf numFmtId="0" fontId="55" fillId="0" borderId="58" applyNumberFormat="0" applyFill="0" applyAlignment="0" applyProtection="0"/>
    <xf numFmtId="0" fontId="12" fillId="0" borderId="59">
      <alignment vertical="center"/>
    </xf>
    <xf numFmtId="171" fontId="14" fillId="5" borderId="59">
      <alignment horizontal="right" vertical="center"/>
    </xf>
    <xf numFmtId="164" fontId="14" fillId="5" borderId="64">
      <alignment horizontal="right" vertical="center"/>
    </xf>
    <xf numFmtId="171" fontId="12" fillId="0" borderId="64">
      <alignment vertical="center"/>
    </xf>
    <xf numFmtId="171" fontId="12" fillId="0" borderId="59">
      <alignmen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0" fontId="12" fillId="0" borderId="59">
      <alignment vertical="center"/>
    </xf>
    <xf numFmtId="0" fontId="12" fillId="0" borderId="59">
      <alignment vertical="center"/>
    </xf>
    <xf numFmtId="171" fontId="12" fillId="0" borderId="59">
      <alignment vertical="center"/>
    </xf>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48" fillId="45" borderId="55" applyNumberFormat="0" applyAlignment="0" applyProtection="0"/>
    <xf numFmtId="0" fontId="48" fillId="45" borderId="55" applyNumberFormat="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171" fontId="12" fillId="0" borderId="59">
      <alignment vertical="center"/>
    </xf>
    <xf numFmtId="0" fontId="48" fillId="45" borderId="55" applyNumberFormat="0" applyAlignment="0" applyProtection="0"/>
    <xf numFmtId="171" fontId="14" fillId="5" borderId="59">
      <alignment horizontal="right" vertical="center"/>
    </xf>
    <xf numFmtId="171" fontId="14" fillId="5" borderId="59">
      <alignment horizontal="right" vertical="center"/>
    </xf>
    <xf numFmtId="0" fontId="12" fillId="0" borderId="59">
      <alignment vertical="center"/>
    </xf>
    <xf numFmtId="0" fontId="48" fillId="45"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64">
      <alignment vertical="center"/>
    </xf>
    <xf numFmtId="0" fontId="12" fillId="63" borderId="56" applyNumberFormat="0" applyFont="0" applyAlignment="0" applyProtection="0"/>
    <xf numFmtId="164" fontId="14" fillId="5" borderId="59">
      <alignment horizontal="right" vertical="center"/>
    </xf>
    <xf numFmtId="164" fontId="14" fillId="5" borderId="64">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60" applyNumberFormat="0" applyAlignment="0" applyProtection="0"/>
    <xf numFmtId="164" fontId="14" fillId="5" borderId="64">
      <alignment horizontal="righ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171" fontId="12" fillId="0" borderId="59">
      <alignment vertical="center"/>
    </xf>
    <xf numFmtId="0" fontId="48" fillId="45" borderId="60" applyNumberFormat="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60" applyNumberFormat="0" applyAlignment="0" applyProtection="0"/>
    <xf numFmtId="0" fontId="53" fillId="59" borderId="57" applyNumberFormat="0" applyAlignment="0" applyProtection="0"/>
    <xf numFmtId="0" fontId="12" fillId="0" borderId="64">
      <alignment vertical="center"/>
    </xf>
    <xf numFmtId="171" fontId="14" fillId="5" borderId="59">
      <alignment horizontal="right" vertical="center"/>
    </xf>
    <xf numFmtId="0" fontId="38" fillId="59" borderId="55" applyNumberFormat="0" applyAlignment="0" applyProtection="0"/>
    <xf numFmtId="171" fontId="12" fillId="0" borderId="59">
      <alignmen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48" fillId="45" borderId="60" applyNumberFormat="0" applyAlignment="0" applyProtection="0"/>
    <xf numFmtId="0" fontId="38" fillId="59" borderId="55" applyNumberFormat="0" applyAlignment="0" applyProtection="0"/>
    <xf numFmtId="0" fontId="38" fillId="59" borderId="55" applyNumberFormat="0" applyAlignment="0" applyProtection="0"/>
    <xf numFmtId="171"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71" fontId="12" fillId="0" borderId="59">
      <alignment vertical="center"/>
    </xf>
    <xf numFmtId="171" fontId="14" fillId="5" borderId="59">
      <alignment horizontal="right" vertical="center"/>
    </xf>
    <xf numFmtId="171" fontId="14" fillId="5" borderId="59">
      <alignment horizontal="right" vertical="center"/>
    </xf>
    <xf numFmtId="171" fontId="14" fillId="5" borderId="59">
      <alignment horizontal="right" vertical="center"/>
    </xf>
    <xf numFmtId="171" fontId="12" fillId="0" borderId="59">
      <alignment vertical="center"/>
    </xf>
    <xf numFmtId="0" fontId="48" fillId="45" borderId="55" applyNumberFormat="0" applyAlignment="0" applyProtection="0"/>
    <xf numFmtId="0" fontId="12" fillId="0" borderId="59">
      <alignmen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0" borderId="59">
      <alignment vertical="center"/>
    </xf>
    <xf numFmtId="0" fontId="53" fillId="59" borderId="57" applyNumberFormat="0" applyAlignment="0" applyProtection="0"/>
    <xf numFmtId="171" fontId="14" fillId="5" borderId="59">
      <alignment horizontal="right" vertical="center"/>
    </xf>
    <xf numFmtId="164" fontId="14" fillId="5" borderId="59">
      <alignment horizontal="right" vertical="center"/>
    </xf>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171" fontId="12" fillId="0" borderId="59">
      <alignment vertical="center"/>
    </xf>
    <xf numFmtId="0" fontId="12" fillId="0" borderId="59">
      <alignment vertical="center"/>
    </xf>
    <xf numFmtId="0" fontId="48" fillId="45" borderId="55" applyNumberFormat="0" applyAlignment="0" applyProtection="0"/>
    <xf numFmtId="171"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171" fontId="12" fillId="0" borderId="59">
      <alignment vertical="center"/>
    </xf>
    <xf numFmtId="0" fontId="12" fillId="0" borderId="59">
      <alignment vertical="center"/>
    </xf>
    <xf numFmtId="0" fontId="48" fillId="45" borderId="55" applyNumberFormat="0" applyAlignment="0" applyProtection="0"/>
    <xf numFmtId="0" fontId="48" fillId="45" borderId="60"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171" fontId="14" fillId="5" borderId="59">
      <alignment horizontal="right" vertical="center"/>
    </xf>
    <xf numFmtId="0" fontId="12" fillId="63" borderId="61" applyNumberFormat="0" applyFont="0" applyAlignment="0" applyProtection="0"/>
    <xf numFmtId="0" fontId="53" fillId="59" borderId="57" applyNumberFormat="0" applyAlignment="0" applyProtection="0"/>
    <xf numFmtId="171" fontId="14" fillId="5" borderId="64">
      <alignment horizontal="right" vertical="center"/>
    </xf>
    <xf numFmtId="0" fontId="38" fillId="59" borderId="55" applyNumberFormat="0" applyAlignment="0" applyProtection="0"/>
    <xf numFmtId="171"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0" fontId="12" fillId="63" borderId="61" applyNumberFormat="0" applyFont="0" applyAlignment="0" applyProtection="0"/>
    <xf numFmtId="0" fontId="55" fillId="0" borderId="58" applyNumberFormat="0" applyFill="0" applyAlignment="0" applyProtection="0"/>
    <xf numFmtId="171" fontId="12" fillId="0" borderId="59">
      <alignment vertical="center"/>
    </xf>
    <xf numFmtId="0" fontId="53" fillId="59" borderId="62" applyNumberFormat="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53" fillId="59" borderId="57" applyNumberFormat="0" applyAlignment="0" applyProtection="0"/>
    <xf numFmtId="171"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53" fillId="59" borderId="57" applyNumberFormat="0" applyAlignment="0" applyProtection="0"/>
    <xf numFmtId="0" fontId="53" fillId="59" borderId="62" applyNumberFormat="0" applyAlignment="0" applyProtection="0"/>
    <xf numFmtId="171" fontId="12" fillId="0" borderId="64">
      <alignment vertical="center"/>
    </xf>
    <xf numFmtId="0" fontId="12" fillId="63" borderId="56" applyNumberFormat="0" applyFont="0" applyAlignment="0" applyProtection="0"/>
    <xf numFmtId="0" fontId="53" fillId="59" borderId="57" applyNumberFormat="0" applyAlignment="0" applyProtection="0"/>
    <xf numFmtId="0" fontId="48" fillId="45" borderId="55" applyNumberFormat="0" applyAlignment="0" applyProtection="0"/>
    <xf numFmtId="171" fontId="14" fillId="5" borderId="59">
      <alignment horizontal="right" vertical="center"/>
    </xf>
    <xf numFmtId="171"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5" fillId="0" borderId="63" applyNumberFormat="0" applyFill="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0" fontId="53" fillId="59" borderId="62" applyNumberFormat="0" applyAlignment="0" applyProtection="0"/>
    <xf numFmtId="171" fontId="12" fillId="0" borderId="64">
      <alignment vertical="center"/>
    </xf>
    <xf numFmtId="0" fontId="38" fillId="59" borderId="55"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71" fontId="14" fillId="5" borderId="59">
      <alignment horizontal="right" vertical="center"/>
    </xf>
    <xf numFmtId="164" fontId="14" fillId="5" borderId="59">
      <alignment horizontal="right" vertical="center"/>
    </xf>
    <xf numFmtId="0" fontId="12" fillId="0" borderId="64">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164" fontId="14" fillId="5" borderId="59">
      <alignment horizontal="right" vertical="center"/>
    </xf>
    <xf numFmtId="171" fontId="12" fillId="0" borderId="59">
      <alignment vertical="center"/>
    </xf>
    <xf numFmtId="0" fontId="12" fillId="0" borderId="59">
      <alignment vertical="center"/>
    </xf>
    <xf numFmtId="171" fontId="14" fillId="5" borderId="59">
      <alignment horizontal="right" vertical="center"/>
    </xf>
    <xf numFmtId="0" fontId="48" fillId="45" borderId="55" applyNumberFormat="0" applyAlignment="0" applyProtection="0"/>
    <xf numFmtId="164" fontId="14" fillId="5" borderId="59">
      <alignment horizontal="right" vertical="center"/>
    </xf>
    <xf numFmtId="171" fontId="12" fillId="0" borderId="59">
      <alignmen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38" fillId="59" borderId="60"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171" fontId="12" fillId="0" borderId="59">
      <alignment vertical="center"/>
    </xf>
    <xf numFmtId="171" fontId="12" fillId="0" borderId="59">
      <alignment vertical="center"/>
    </xf>
    <xf numFmtId="0" fontId="38" fillId="59" borderId="60" applyNumberFormat="0" applyAlignment="0" applyProtection="0"/>
    <xf numFmtId="0" fontId="38" fillId="59" borderId="55" applyNumberFormat="0" applyAlignment="0" applyProtection="0"/>
    <xf numFmtId="164" fontId="14" fillId="5" borderId="59">
      <alignment horizontal="right" vertical="center"/>
    </xf>
    <xf numFmtId="171" fontId="12" fillId="0" borderId="64">
      <alignment vertical="center"/>
    </xf>
    <xf numFmtId="171" fontId="14" fillId="5" borderId="59">
      <alignment horizontal="right" vertical="center"/>
    </xf>
    <xf numFmtId="0" fontId="48" fillId="45" borderId="55" applyNumberFormat="0" applyAlignment="0" applyProtection="0"/>
    <xf numFmtId="0" fontId="48" fillId="45" borderId="60" applyNumberFormat="0" applyAlignment="0" applyProtection="0"/>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1"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71" fontId="12" fillId="0" borderId="59">
      <alignment vertical="center"/>
    </xf>
    <xf numFmtId="0" fontId="12" fillId="0" borderId="59">
      <alignment vertical="center"/>
    </xf>
    <xf numFmtId="164" fontId="14" fillId="5" borderId="59">
      <alignment horizontal="righ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0" borderId="59">
      <alignment vertical="center"/>
    </xf>
    <xf numFmtId="171" fontId="12" fillId="0" borderId="64">
      <alignmen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48" fillId="45" borderId="60" applyNumberFormat="0" applyAlignment="0" applyProtection="0"/>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0" fontId="53" fillId="59" borderId="57" applyNumberFormat="0" applyAlignment="0" applyProtection="0"/>
    <xf numFmtId="171" fontId="14" fillId="5" borderId="59">
      <alignment horizontal="right" vertical="center"/>
    </xf>
    <xf numFmtId="164" fontId="14" fillId="5" borderId="64">
      <alignment horizontal="righ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12" fillId="63" borderId="56" applyNumberFormat="0" applyFont="0" applyAlignment="0" applyProtection="0"/>
    <xf numFmtId="171" fontId="12" fillId="0" borderId="59">
      <alignment vertical="center"/>
    </xf>
    <xf numFmtId="0" fontId="12" fillId="0" borderId="59">
      <alignment vertical="center"/>
    </xf>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0" borderId="59">
      <alignment vertical="center"/>
    </xf>
    <xf numFmtId="171" fontId="14" fillId="5" borderId="64">
      <alignment horizontal="right" vertical="center"/>
    </xf>
    <xf numFmtId="0" fontId="48" fillId="45" borderId="55" applyNumberFormat="0" applyAlignment="0" applyProtection="0"/>
    <xf numFmtId="0" fontId="12" fillId="0" borderId="59">
      <alignment vertical="center"/>
    </xf>
    <xf numFmtId="0" fontId="48" fillId="45" borderId="60" applyNumberFormat="0" applyAlignment="0" applyProtection="0"/>
    <xf numFmtId="171" fontId="12" fillId="0" borderId="59">
      <alignment vertical="center"/>
    </xf>
    <xf numFmtId="0" fontId="12" fillId="0" borderId="59">
      <alignment vertical="center"/>
    </xf>
    <xf numFmtId="0" fontId="12" fillId="0" borderId="64">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55" fillId="0" borderId="58" applyNumberFormat="0" applyFill="0" applyAlignment="0" applyProtection="0"/>
    <xf numFmtId="0" fontId="12" fillId="0" borderId="59">
      <alignment vertical="center"/>
    </xf>
    <xf numFmtId="171" fontId="14" fillId="5" borderId="59">
      <alignment horizontal="right" vertical="center"/>
    </xf>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55" fillId="0" borderId="63" applyNumberFormat="0" applyFill="0" applyAlignment="0" applyProtection="0"/>
    <xf numFmtId="171" fontId="14" fillId="5" borderId="59">
      <alignment horizontal="right" vertical="center"/>
    </xf>
    <xf numFmtId="0" fontId="12" fillId="63" borderId="56" applyNumberFormat="0" applyFont="0" applyAlignment="0" applyProtection="0"/>
    <xf numFmtId="0" fontId="12" fillId="0" borderId="64">
      <alignment vertical="center"/>
    </xf>
    <xf numFmtId="171"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71" fontId="14" fillId="5" borderId="64">
      <alignment horizontal="right" vertical="center"/>
    </xf>
    <xf numFmtId="0" fontId="38" fillId="59" borderId="55" applyNumberFormat="0" applyAlignment="0" applyProtection="0"/>
    <xf numFmtId="0" fontId="55" fillId="0" borderId="58" applyNumberFormat="0" applyFill="0" applyAlignment="0" applyProtection="0"/>
    <xf numFmtId="0" fontId="53" fillId="59" borderId="62" applyNumberForma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0" fontId="48" fillId="45"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12" fillId="0" borderId="64">
      <alignment vertical="center"/>
    </xf>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55" fillId="0" borderId="63" applyNumberFormat="0" applyFill="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171" fontId="12" fillId="0" borderId="59">
      <alignment vertical="center"/>
    </xf>
    <xf numFmtId="0" fontId="38" fillId="59" borderId="55" applyNumberFormat="0" applyAlignment="0" applyProtection="0"/>
    <xf numFmtId="0" fontId="53" fillId="59" borderId="57" applyNumberFormat="0" applyAlignment="0" applyProtection="0"/>
    <xf numFmtId="171"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38" fillId="59" borderId="55" applyNumberFormat="0" applyAlignment="0" applyProtection="0"/>
    <xf numFmtId="171" fontId="12" fillId="0" borderId="59">
      <alignment vertical="center"/>
    </xf>
    <xf numFmtId="0" fontId="38" fillId="59"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171" fontId="12" fillId="0" borderId="59">
      <alignment vertical="center"/>
    </xf>
    <xf numFmtId="0" fontId="53" fillId="59" borderId="57" applyNumberFormat="0" applyAlignment="0" applyProtection="0"/>
    <xf numFmtId="0" fontId="12" fillId="0" borderId="59">
      <alignment vertical="center"/>
    </xf>
    <xf numFmtId="0" fontId="12" fillId="0" borderId="59">
      <alignment vertical="center"/>
    </xf>
    <xf numFmtId="0" fontId="12" fillId="0" borderId="64">
      <alignmen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64">
      <alignment horizontal="right" vertical="center"/>
    </xf>
    <xf numFmtId="0" fontId="55" fillId="0" borderId="63" applyNumberFormat="0" applyFill="0" applyAlignment="0" applyProtection="0"/>
    <xf numFmtId="171" fontId="14" fillId="5" borderId="59">
      <alignment horizontal="right" vertical="center"/>
    </xf>
    <xf numFmtId="0" fontId="12" fillId="0" borderId="59">
      <alignment vertical="center"/>
    </xf>
    <xf numFmtId="0" fontId="12" fillId="63" borderId="56" applyNumberFormat="0" applyFont="0" applyAlignment="0" applyProtection="0"/>
    <xf numFmtId="171" fontId="12" fillId="0" borderId="59">
      <alignment vertical="center"/>
    </xf>
    <xf numFmtId="0" fontId="38" fillId="59" borderId="55" applyNumberFormat="0" applyAlignment="0" applyProtection="0"/>
    <xf numFmtId="0" fontId="12" fillId="0" borderId="59">
      <alignment vertical="center"/>
    </xf>
    <xf numFmtId="0" fontId="55" fillId="0" borderId="58" applyNumberFormat="0" applyFill="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12" fillId="63" borderId="56" applyNumberFormat="0" applyFont="0" applyAlignment="0" applyProtection="0"/>
    <xf numFmtId="171" fontId="14" fillId="5" borderId="59">
      <alignment horizontal="right" vertical="center"/>
    </xf>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171" fontId="14" fillId="5" borderId="59">
      <alignment horizontal="right" vertical="center"/>
    </xf>
    <xf numFmtId="164" fontId="14" fillId="5" borderId="59">
      <alignment horizontal="right" vertical="center"/>
    </xf>
    <xf numFmtId="164" fontId="14" fillId="5" borderId="59">
      <alignment horizontal="right" vertical="center"/>
    </xf>
    <xf numFmtId="171" fontId="12" fillId="0" borderId="59">
      <alignment vertical="center"/>
    </xf>
    <xf numFmtId="0" fontId="48" fillId="45" borderId="55" applyNumberFormat="0" applyAlignment="0" applyProtection="0"/>
    <xf numFmtId="0" fontId="48" fillId="45" borderId="55" applyNumberFormat="0" applyAlignment="0" applyProtection="0"/>
    <xf numFmtId="0" fontId="12" fillId="0" borderId="59">
      <alignment vertical="center"/>
    </xf>
    <xf numFmtId="171" fontId="12" fillId="0" borderId="59">
      <alignment vertical="center"/>
    </xf>
    <xf numFmtId="0" fontId="12" fillId="0" borderId="59">
      <alignment vertical="center"/>
    </xf>
    <xf numFmtId="171" fontId="12" fillId="0" borderId="59">
      <alignment vertical="center"/>
    </xf>
    <xf numFmtId="0" fontId="55" fillId="0" borderId="58" applyNumberFormat="0" applyFill="0" applyAlignment="0" applyProtection="0"/>
    <xf numFmtId="0" fontId="48" fillId="45"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0" fontId="38" fillId="59" borderId="60" applyNumberFormat="0" applyAlignment="0" applyProtection="0"/>
    <xf numFmtId="0" fontId="53" fillId="59" borderId="62" applyNumberFormat="0" applyAlignment="0" applyProtection="0"/>
    <xf numFmtId="0" fontId="48" fillId="45" borderId="55" applyNumberFormat="0" applyAlignment="0" applyProtection="0"/>
    <xf numFmtId="0" fontId="12" fillId="0" borderId="64">
      <alignment vertical="center"/>
    </xf>
    <xf numFmtId="0" fontId="55" fillId="0" borderId="58" applyNumberFormat="0" applyFill="0" applyAlignment="0" applyProtection="0"/>
    <xf numFmtId="0" fontId="12" fillId="63" borderId="56" applyNumberFormat="0" applyFont="0" applyAlignment="0" applyProtection="0"/>
    <xf numFmtId="0" fontId="12" fillId="0" borderId="64">
      <alignment vertical="center"/>
    </xf>
    <xf numFmtId="0" fontId="12" fillId="0" borderId="59">
      <alignmen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12" fillId="0" borderId="59">
      <alignment vertical="center"/>
    </xf>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171"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53" fillId="59" borderId="62" applyNumberFormat="0" applyAlignment="0" applyProtection="0"/>
    <xf numFmtId="0" fontId="53" fillId="59" borderId="57" applyNumberFormat="0" applyAlignment="0" applyProtection="0"/>
    <xf numFmtId="0" fontId="12" fillId="0" borderId="59">
      <alignment vertical="center"/>
    </xf>
    <xf numFmtId="171" fontId="12" fillId="0" borderId="59">
      <alignment vertical="center"/>
    </xf>
    <xf numFmtId="164" fontId="14" fillId="5" borderId="59">
      <alignment horizontal="right" vertical="center"/>
    </xf>
    <xf numFmtId="0" fontId="12" fillId="0" borderId="59">
      <alignment vertical="center"/>
    </xf>
    <xf numFmtId="0" fontId="38" fillId="59" borderId="55" applyNumberFormat="0" applyAlignment="0" applyProtection="0"/>
    <xf numFmtId="0" fontId="53" fillId="59" borderId="57" applyNumberFormat="0" applyAlignment="0" applyProtection="0"/>
    <xf numFmtId="0" fontId="53" fillId="59" borderId="57"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71" fontId="12" fillId="0" borderId="59">
      <alignment vertical="center"/>
    </xf>
    <xf numFmtId="0" fontId="38" fillId="59" borderId="55"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38" fillId="59" borderId="55" applyNumberFormat="0" applyAlignment="0" applyProtection="0"/>
    <xf numFmtId="0" fontId="12" fillId="63" borderId="61" applyNumberFormat="0" applyFont="0" applyAlignment="0" applyProtection="0"/>
    <xf numFmtId="0" fontId="53" fillId="59" borderId="57" applyNumberFormat="0" applyAlignment="0" applyProtection="0"/>
    <xf numFmtId="164" fontId="14" fillId="5" borderId="64">
      <alignment horizontal="right" vertical="center"/>
    </xf>
    <xf numFmtId="0" fontId="48" fillId="45" borderId="55" applyNumberFormat="0" applyAlignment="0" applyProtection="0"/>
    <xf numFmtId="0" fontId="12" fillId="63" borderId="61" applyNumberFormat="0" applyFont="0" applyAlignment="0" applyProtection="0"/>
    <xf numFmtId="171" fontId="12" fillId="0" borderId="59">
      <alignment vertical="center"/>
    </xf>
    <xf numFmtId="0" fontId="12" fillId="0" borderId="59">
      <alignment vertical="center"/>
    </xf>
    <xf numFmtId="0" fontId="48" fillId="45" borderId="55" applyNumberFormat="0" applyAlignment="0" applyProtection="0"/>
    <xf numFmtId="0" fontId="48" fillId="45" borderId="60" applyNumberFormat="0" applyAlignment="0" applyProtection="0"/>
    <xf numFmtId="0" fontId="12" fillId="0" borderId="59">
      <alignment vertical="center"/>
    </xf>
    <xf numFmtId="0" fontId="38" fillId="59" borderId="55"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12" fillId="0" borderId="59">
      <alignmen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0" borderId="59">
      <alignment vertical="center"/>
    </xf>
    <xf numFmtId="164" fontId="14" fillId="5" borderId="59">
      <alignment horizontal="right" vertical="center"/>
    </xf>
    <xf numFmtId="171" fontId="12" fillId="0" borderId="64">
      <alignment vertical="center"/>
    </xf>
    <xf numFmtId="171" fontId="14" fillId="5" borderId="59">
      <alignment horizontal="right" vertical="center"/>
    </xf>
    <xf numFmtId="0" fontId="48" fillId="45" borderId="55" applyNumberFormat="0" applyAlignment="0" applyProtection="0"/>
    <xf numFmtId="0" fontId="53" fillId="59" borderId="62" applyNumberFormat="0" applyAlignment="0" applyProtection="0"/>
    <xf numFmtId="0" fontId="48" fillId="45" borderId="60"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171" fontId="12" fillId="0" borderId="59">
      <alignment vertical="center"/>
    </xf>
    <xf numFmtId="0" fontId="12" fillId="63" borderId="56" applyNumberFormat="0" applyFont="0" applyAlignment="0" applyProtection="0"/>
    <xf numFmtId="0" fontId="38" fillId="59" borderId="55" applyNumberForma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164" fontId="14" fillId="5" borderId="64">
      <alignment horizontal="right" vertical="center"/>
    </xf>
    <xf numFmtId="171" fontId="12" fillId="0" borderId="59">
      <alignment vertical="center"/>
    </xf>
    <xf numFmtId="0" fontId="12" fillId="63" borderId="56" applyNumberFormat="0" applyFont="0" applyAlignment="0" applyProtection="0"/>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164" fontId="14" fillId="5" borderId="64">
      <alignment horizontal="right" vertical="center"/>
    </xf>
    <xf numFmtId="0" fontId="12" fillId="63" borderId="56" applyNumberFormat="0" applyFont="0" applyAlignment="0" applyProtection="0"/>
    <xf numFmtId="0" fontId="12" fillId="63" borderId="56" applyNumberFormat="0" applyFont="0" applyAlignment="0" applyProtection="0"/>
    <xf numFmtId="164" fontId="14" fillId="5" borderId="59">
      <alignment horizontal="right" vertical="center"/>
    </xf>
    <xf numFmtId="164" fontId="14" fillId="5" borderId="59">
      <alignment horizontal="right" vertical="center"/>
    </xf>
    <xf numFmtId="171" fontId="12" fillId="0" borderId="59">
      <alignment vertical="center"/>
    </xf>
    <xf numFmtId="0" fontId="48" fillId="45" borderId="55" applyNumberFormat="0" applyAlignment="0" applyProtection="0"/>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164" fontId="14" fillId="5" borderId="59">
      <alignment horizontal="right" vertical="center"/>
    </xf>
    <xf numFmtId="171" fontId="14" fillId="5" borderId="59">
      <alignment horizontal="right" vertical="center"/>
    </xf>
    <xf numFmtId="0" fontId="38" fillId="59" borderId="60" applyNumberFormat="0" applyAlignment="0" applyProtection="0"/>
    <xf numFmtId="171" fontId="12" fillId="0" borderId="59">
      <alignment vertical="center"/>
    </xf>
    <xf numFmtId="171" fontId="14" fillId="5" borderId="64">
      <alignment horizontal="right" vertical="center"/>
    </xf>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63" borderId="56" applyNumberFormat="0" applyFont="0" applyAlignment="0" applyProtection="0"/>
    <xf numFmtId="0" fontId="48" fillId="45" borderId="55" applyNumberFormat="0" applyAlignment="0" applyProtection="0"/>
    <xf numFmtId="0" fontId="38" fillId="59" borderId="60" applyNumberFormat="0" applyAlignment="0" applyProtection="0"/>
    <xf numFmtId="0" fontId="53" fillId="59" borderId="57" applyNumberFormat="0" applyAlignment="0" applyProtection="0"/>
    <xf numFmtId="0" fontId="12" fillId="0" borderId="59">
      <alignment vertical="center"/>
    </xf>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0" fontId="48" fillId="45" borderId="55" applyNumberFormat="0" applyAlignment="0" applyProtection="0"/>
    <xf numFmtId="0" fontId="55" fillId="0" borderId="63" applyNumberFormat="0" applyFill="0" applyAlignment="0" applyProtection="0"/>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38" fillId="59" borderId="55" applyNumberFormat="0" applyAlignment="0" applyProtection="0"/>
    <xf numFmtId="0" fontId="48" fillId="45" borderId="60" applyNumberFormat="0" applyAlignment="0" applyProtection="0"/>
    <xf numFmtId="0" fontId="53" fillId="59" borderId="57" applyNumberFormat="0" applyAlignment="0" applyProtection="0"/>
    <xf numFmtId="171" fontId="14" fillId="5" borderId="59">
      <alignment horizontal="right" vertical="center"/>
    </xf>
    <xf numFmtId="0" fontId="53" fillId="59" borderId="57" applyNumberFormat="0" applyAlignment="0" applyProtection="0"/>
    <xf numFmtId="0" fontId="48" fillId="45" borderId="60" applyNumberFormat="0" applyAlignment="0" applyProtection="0"/>
    <xf numFmtId="0" fontId="48" fillId="45" borderId="55" applyNumberFormat="0" applyAlignment="0" applyProtection="0"/>
    <xf numFmtId="0" fontId="48" fillId="45" borderId="55"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63" borderId="61" applyNumberFormat="0" applyFont="0" applyAlignment="0" applyProtection="0"/>
    <xf numFmtId="164"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171" fontId="14" fillId="5" borderId="64">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0" fontId="55" fillId="0" borderId="58" applyNumberFormat="0" applyFill="0" applyAlignment="0" applyProtection="0"/>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171" fontId="14" fillId="5" borderId="59">
      <alignment horizontal="right" vertical="center"/>
    </xf>
    <xf numFmtId="0" fontId="55" fillId="0" borderId="58" applyNumberFormat="0" applyFill="0" applyAlignment="0" applyProtection="0"/>
    <xf numFmtId="0" fontId="12" fillId="63" borderId="56" applyNumberFormat="0" applyFont="0" applyAlignment="0" applyProtection="0"/>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53" fillId="59" borderId="57" applyNumberFormat="0" applyAlignment="0" applyProtection="0"/>
    <xf numFmtId="164" fontId="14" fillId="5" borderId="59">
      <alignment horizontal="right" vertical="center"/>
    </xf>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0" fontId="48" fillId="45" borderId="55" applyNumberFormat="0" applyAlignment="0" applyProtection="0"/>
    <xf numFmtId="0" fontId="12" fillId="63" borderId="61" applyNumberFormat="0" applyFont="0" applyAlignment="0" applyProtection="0"/>
    <xf numFmtId="0" fontId="55" fillId="0" borderId="58" applyNumberFormat="0" applyFill="0" applyAlignment="0" applyProtection="0"/>
    <xf numFmtId="0" fontId="38" fillId="59" borderId="60" applyNumberFormat="0" applyAlignment="0" applyProtection="0"/>
    <xf numFmtId="164" fontId="14" fillId="5" borderId="59">
      <alignment horizontal="right" vertical="center"/>
    </xf>
    <xf numFmtId="0" fontId="53" fillId="59" borderId="57" applyNumberFormat="0" applyAlignment="0" applyProtection="0"/>
    <xf numFmtId="164" fontId="14" fillId="5" borderId="59">
      <alignment horizontal="right" vertical="center"/>
    </xf>
    <xf numFmtId="0" fontId="12" fillId="0" borderId="59">
      <alignmen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38" fillId="59" borderId="60" applyNumberFormat="0" applyAlignment="0" applyProtection="0"/>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71" fontId="12" fillId="0" borderId="59">
      <alignment vertical="center"/>
    </xf>
    <xf numFmtId="171" fontId="12" fillId="0" borderId="64">
      <alignment vertical="center"/>
    </xf>
    <xf numFmtId="171" fontId="12" fillId="0" borderId="59">
      <alignment vertical="center"/>
    </xf>
    <xf numFmtId="164" fontId="14" fillId="5" borderId="64">
      <alignment horizontal="right" vertical="center"/>
    </xf>
    <xf numFmtId="0" fontId="12" fillId="0" borderId="59">
      <alignment vertical="center"/>
    </xf>
    <xf numFmtId="164" fontId="14" fillId="5" borderId="64">
      <alignment horizontal="right" vertical="center"/>
    </xf>
    <xf numFmtId="0" fontId="55" fillId="0" borderId="58" applyNumberFormat="0" applyFill="0" applyAlignment="0" applyProtection="0"/>
    <xf numFmtId="171" fontId="14" fillId="5" borderId="59">
      <alignment horizontal="righ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0" fontId="38" fillId="59" borderId="55" applyNumberFormat="0" applyAlignment="0" applyProtection="0"/>
    <xf numFmtId="171" fontId="12" fillId="0" borderId="59">
      <alignment vertical="center"/>
    </xf>
    <xf numFmtId="0" fontId="48" fillId="45" borderId="55" applyNumberFormat="0" applyAlignment="0" applyProtection="0"/>
    <xf numFmtId="0" fontId="48" fillId="45" borderId="55" applyNumberFormat="0" applyAlignment="0" applyProtection="0"/>
    <xf numFmtId="164" fontId="14" fillId="5" borderId="59">
      <alignment horizontal="right" vertical="center"/>
    </xf>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48" fillId="45" borderId="55" applyNumberFormat="0" applyAlignment="0" applyProtection="0"/>
    <xf numFmtId="0" fontId="55" fillId="0" borderId="58" applyNumberFormat="0" applyFill="0" applyAlignment="0" applyProtection="0"/>
    <xf numFmtId="0" fontId="53" fillId="59" borderId="57" applyNumberFormat="0" applyAlignment="0" applyProtection="0"/>
    <xf numFmtId="171" fontId="12" fillId="0" borderId="59">
      <alignment vertical="center"/>
    </xf>
    <xf numFmtId="164"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0" fontId="12" fillId="0" borderId="59">
      <alignment vertical="center"/>
    </xf>
    <xf numFmtId="0" fontId="53" fillId="59" borderId="57" applyNumberFormat="0" applyAlignment="0" applyProtection="0"/>
    <xf numFmtId="171" fontId="14" fillId="5" borderId="59">
      <alignment horizontal="right" vertical="center"/>
    </xf>
    <xf numFmtId="0" fontId="12" fillId="0" borderId="59">
      <alignmen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171" fontId="12" fillId="0" borderId="59">
      <alignment vertical="center"/>
    </xf>
    <xf numFmtId="0" fontId="12" fillId="63" borderId="56" applyNumberFormat="0" applyFont="0" applyAlignment="0" applyProtection="0"/>
    <xf numFmtId="0" fontId="48" fillId="45" borderId="55" applyNumberFormat="0" applyAlignment="0" applyProtection="0"/>
    <xf numFmtId="0" fontId="38" fillId="59" borderId="55" applyNumberFormat="0" applyAlignment="0" applyProtection="0"/>
    <xf numFmtId="0" fontId="38" fillId="59" borderId="60" applyNumberFormat="0" applyAlignment="0" applyProtection="0"/>
    <xf numFmtId="164" fontId="14" fillId="5" borderId="59">
      <alignment horizontal="right" vertical="center"/>
    </xf>
    <xf numFmtId="171" fontId="12" fillId="0" borderId="59">
      <alignment vertical="center"/>
    </xf>
    <xf numFmtId="0" fontId="53" fillId="59" borderId="57" applyNumberFormat="0" applyAlignment="0" applyProtection="0"/>
    <xf numFmtId="0" fontId="38" fillId="59" borderId="55" applyNumberFormat="0" applyAlignment="0" applyProtection="0"/>
    <xf numFmtId="0" fontId="48" fillId="45" borderId="55" applyNumberFormat="0" applyAlignment="0" applyProtection="0"/>
    <xf numFmtId="171" fontId="14" fillId="5" borderId="59">
      <alignment horizontal="right" vertical="center"/>
    </xf>
    <xf numFmtId="171" fontId="12" fillId="0" borderId="59">
      <alignment vertical="center"/>
    </xf>
    <xf numFmtId="0" fontId="38" fillId="59" borderId="55" applyNumberFormat="0" applyAlignment="0" applyProtection="0"/>
    <xf numFmtId="0" fontId="12" fillId="63" borderId="56" applyNumberFormat="0" applyFont="0" applyAlignment="0" applyProtection="0"/>
    <xf numFmtId="164" fontId="14" fillId="5" borderId="59">
      <alignment horizontal="right" vertical="center"/>
    </xf>
    <xf numFmtId="0" fontId="12" fillId="0" borderId="59">
      <alignment vertical="center"/>
    </xf>
    <xf numFmtId="171" fontId="12" fillId="0" borderId="59">
      <alignment vertical="center"/>
    </xf>
    <xf numFmtId="0" fontId="12" fillId="0" borderId="59">
      <alignment vertical="center"/>
    </xf>
    <xf numFmtId="0" fontId="53" fillId="59" borderId="57" applyNumberFormat="0" applyAlignment="0" applyProtection="0"/>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48" fillId="45" borderId="55" applyNumberFormat="0" applyAlignment="0" applyProtection="0"/>
    <xf numFmtId="0" fontId="12" fillId="0" borderId="64">
      <alignment vertical="center"/>
    </xf>
    <xf numFmtId="0" fontId="38" fillId="59" borderId="60" applyNumberFormat="0" applyAlignment="0" applyProtection="0"/>
    <xf numFmtId="0" fontId="53" fillId="59" borderId="57" applyNumberFormat="0" applyAlignment="0" applyProtection="0"/>
    <xf numFmtId="0" fontId="48" fillId="45" borderId="55" applyNumberFormat="0" applyAlignment="0" applyProtection="0"/>
    <xf numFmtId="0" fontId="55" fillId="0" borderId="63"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171" fontId="12" fillId="0" borderId="59">
      <alignment vertical="center"/>
    </xf>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171"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38" fillId="59" borderId="55" applyNumberFormat="0" applyAlignment="0" applyProtection="0"/>
    <xf numFmtId="0" fontId="55" fillId="0" borderId="58" applyNumberFormat="0" applyFill="0" applyAlignment="0" applyProtection="0"/>
    <xf numFmtId="0" fontId="53" fillId="59" borderId="57" applyNumberForma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71" fontId="14" fillId="5" borderId="64">
      <alignment horizontal="right" vertical="center"/>
    </xf>
    <xf numFmtId="0" fontId="48" fillId="45" borderId="55" applyNumberFormat="0" applyAlignment="0" applyProtection="0"/>
    <xf numFmtId="0" fontId="53" fillId="59" borderId="57" applyNumberFormat="0" applyAlignment="0" applyProtection="0"/>
    <xf numFmtId="0" fontId="12" fillId="63" borderId="56" applyNumberFormat="0" applyFont="0" applyAlignment="0" applyProtection="0"/>
    <xf numFmtId="0" fontId="38" fillId="59" borderId="55" applyNumberFormat="0" applyAlignment="0" applyProtection="0"/>
    <xf numFmtId="0" fontId="38" fillId="59" borderId="55" applyNumberFormat="0" applyAlignment="0" applyProtection="0"/>
    <xf numFmtId="0" fontId="55" fillId="0" borderId="58" applyNumberFormat="0" applyFill="0" applyAlignment="0" applyProtection="0"/>
    <xf numFmtId="164" fontId="14" fillId="5" borderId="64">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53" fillId="59" borderId="57" applyNumberFormat="0" applyAlignment="0" applyProtection="0"/>
    <xf numFmtId="171" fontId="12" fillId="0" borderId="59">
      <alignment vertical="center"/>
    </xf>
    <xf numFmtId="0" fontId="12" fillId="63" borderId="56" applyNumberFormat="0" applyFont="0" applyAlignment="0" applyProtection="0"/>
    <xf numFmtId="171" fontId="14" fillId="5" borderId="59">
      <alignment horizontal="right" vertical="center"/>
    </xf>
    <xf numFmtId="0" fontId="38" fillId="59" borderId="55" applyNumberFormat="0" applyAlignment="0" applyProtection="0"/>
    <xf numFmtId="171" fontId="12" fillId="0" borderId="59">
      <alignment vertical="center"/>
    </xf>
    <xf numFmtId="0" fontId="38" fillId="59" borderId="55" applyNumberFormat="0" applyAlignment="0" applyProtection="0"/>
    <xf numFmtId="171" fontId="14" fillId="5" borderId="59">
      <alignment horizontal="right" vertical="center"/>
    </xf>
    <xf numFmtId="164" fontId="14" fillId="5" borderId="64">
      <alignment horizontal="right" vertical="center"/>
    </xf>
    <xf numFmtId="171" fontId="12" fillId="0" borderId="59">
      <alignment vertical="center"/>
    </xf>
    <xf numFmtId="164" fontId="14" fillId="5" borderId="59">
      <alignment horizontal="right" vertical="center"/>
    </xf>
    <xf numFmtId="0" fontId="55" fillId="0" borderId="58" applyNumberFormat="0" applyFill="0" applyAlignment="0" applyProtection="0"/>
    <xf numFmtId="0" fontId="48" fillId="45" borderId="55" applyNumberFormat="0" applyAlignment="0" applyProtection="0"/>
    <xf numFmtId="0" fontId="53" fillId="59" borderId="57" applyNumberFormat="0" applyAlignment="0" applyProtection="0"/>
    <xf numFmtId="171" fontId="14" fillId="5" borderId="64">
      <alignment horizontal="right" vertical="center"/>
    </xf>
    <xf numFmtId="0" fontId="12" fillId="0" borderId="64">
      <alignment vertical="center"/>
    </xf>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3" fillId="59" borderId="57" applyNumberFormat="0" applyAlignment="0" applyProtection="0"/>
    <xf numFmtId="0" fontId="38" fillId="59" borderId="55" applyNumberFormat="0" applyAlignment="0" applyProtection="0"/>
    <xf numFmtId="171" fontId="14" fillId="5" borderId="59">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59">
      <alignment horizontal="righ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12" fillId="0" borderId="59">
      <alignment vertical="center"/>
    </xf>
    <xf numFmtId="0" fontId="48" fillId="45" borderId="55" applyNumberForma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59">
      <alignment vertical="center"/>
    </xf>
    <xf numFmtId="171" fontId="14" fillId="5" borderId="59">
      <alignment horizontal="right" vertical="center"/>
    </xf>
    <xf numFmtId="0" fontId="53" fillId="59" borderId="57" applyNumberFormat="0" applyAlignment="0" applyProtection="0"/>
    <xf numFmtId="164" fontId="14" fillId="5" borderId="59">
      <alignment horizontal="right" vertical="center"/>
    </xf>
    <xf numFmtId="0" fontId="38" fillId="59" borderId="60" applyNumberFormat="0" applyAlignment="0" applyProtection="0"/>
    <xf numFmtId="171" fontId="14" fillId="5" borderId="64">
      <alignment horizontal="right" vertical="center"/>
    </xf>
    <xf numFmtId="0" fontId="53" fillId="59" borderId="57" applyNumberFormat="0" applyAlignment="0" applyProtection="0"/>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38" fillId="59" borderId="55" applyNumberFormat="0" applyAlignment="0" applyProtection="0"/>
    <xf numFmtId="0" fontId="53" fillId="59" borderId="62" applyNumberFormat="0" applyAlignment="0" applyProtection="0"/>
    <xf numFmtId="0" fontId="38" fillId="59" borderId="55" applyNumberFormat="0" applyAlignment="0" applyProtection="0"/>
    <xf numFmtId="0" fontId="12" fillId="63" borderId="56" applyNumberFormat="0" applyFont="0" applyAlignment="0" applyProtection="0"/>
    <xf numFmtId="0" fontId="12" fillId="63" borderId="56" applyNumberFormat="0" applyFont="0" applyAlignment="0" applyProtection="0"/>
    <xf numFmtId="0" fontId="12" fillId="63" borderId="56" applyNumberFormat="0" applyFont="0" applyAlignment="0" applyProtection="0"/>
    <xf numFmtId="0" fontId="55" fillId="0" borderId="58" applyNumberFormat="0" applyFill="0" applyAlignment="0" applyProtection="0"/>
    <xf numFmtId="0" fontId="12" fillId="0" borderId="59">
      <alignment vertical="center"/>
    </xf>
    <xf numFmtId="0" fontId="38" fillId="59" borderId="55"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171" fontId="12" fillId="0" borderId="59">
      <alignment vertical="center"/>
    </xf>
    <xf numFmtId="0" fontId="55" fillId="0" borderId="58" applyNumberFormat="0" applyFill="0" applyAlignment="0" applyProtection="0"/>
    <xf numFmtId="0" fontId="12" fillId="0" borderId="59">
      <alignment vertical="center"/>
    </xf>
    <xf numFmtId="0" fontId="48" fillId="45" borderId="55" applyNumberFormat="0" applyAlignment="0" applyProtection="0"/>
    <xf numFmtId="0" fontId="38" fillId="59" borderId="55" applyNumberFormat="0" applyAlignment="0" applyProtection="0"/>
    <xf numFmtId="171" fontId="12" fillId="0" borderId="59">
      <alignment vertical="center"/>
    </xf>
    <xf numFmtId="171" fontId="14" fillId="5" borderId="59">
      <alignment horizontal="right" vertical="center"/>
    </xf>
    <xf numFmtId="0" fontId="38" fillId="59" borderId="60" applyNumberFormat="0" applyAlignment="0" applyProtection="0"/>
    <xf numFmtId="0" fontId="53" fillId="59" borderId="57" applyNumberFormat="0" applyAlignment="0" applyProtection="0"/>
    <xf numFmtId="0" fontId="55" fillId="0" borderId="58" applyNumberFormat="0" applyFill="0" applyAlignment="0" applyProtection="0"/>
    <xf numFmtId="0" fontId="53" fillId="59" borderId="57" applyNumberFormat="0" applyAlignment="0" applyProtection="0"/>
    <xf numFmtId="171" fontId="14" fillId="5" borderId="59">
      <alignment horizontal="right" vertical="center"/>
    </xf>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0" borderId="59">
      <alignment vertical="center"/>
    </xf>
    <xf numFmtId="0" fontId="55" fillId="0" borderId="58" applyNumberFormat="0" applyFill="0" applyAlignment="0" applyProtection="0"/>
    <xf numFmtId="0" fontId="12" fillId="63" borderId="61" applyNumberFormat="0" applyFont="0" applyAlignment="0" applyProtection="0"/>
    <xf numFmtId="171" fontId="12" fillId="0" borderId="59">
      <alignment vertical="center"/>
    </xf>
    <xf numFmtId="0" fontId="48" fillId="45" borderId="55" applyNumberFormat="0" applyAlignment="0" applyProtection="0"/>
    <xf numFmtId="171" fontId="12" fillId="0" borderId="59">
      <alignment vertical="center"/>
    </xf>
    <xf numFmtId="0" fontId="53" fillId="59" borderId="57" applyNumberFormat="0" applyAlignment="0" applyProtection="0"/>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0" fontId="53" fillId="59" borderId="57" applyNumberFormat="0" applyAlignment="0" applyProtection="0"/>
    <xf numFmtId="0" fontId="12" fillId="0" borderId="59">
      <alignment vertical="center"/>
    </xf>
    <xf numFmtId="164" fontId="14" fillId="5" borderId="59">
      <alignment horizontal="right" vertical="center"/>
    </xf>
    <xf numFmtId="0" fontId="38" fillId="59" borderId="55"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71" fontId="12" fillId="0" borderId="59">
      <alignment vertical="center"/>
    </xf>
    <xf numFmtId="0" fontId="38" fillId="59" borderId="55"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164" fontId="14" fillId="5" borderId="64">
      <alignment horizontal="right" vertical="center"/>
    </xf>
    <xf numFmtId="164" fontId="14" fillId="5" borderId="59">
      <alignment horizontal="right" vertical="center"/>
    </xf>
    <xf numFmtId="171" fontId="12" fillId="0" borderId="59">
      <alignment vertical="center"/>
    </xf>
    <xf numFmtId="0"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0" fontId="53" fillId="59" borderId="57" applyNumberFormat="0" applyAlignment="0" applyProtection="0"/>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0" fontId="48" fillId="45" borderId="55" applyNumberFormat="0" applyAlignment="0" applyProtection="0"/>
    <xf numFmtId="0" fontId="12" fillId="0" borderId="59">
      <alignment vertical="center"/>
    </xf>
    <xf numFmtId="164" fontId="14" fillId="5" borderId="64">
      <alignment horizontal="right" vertical="center"/>
    </xf>
    <xf numFmtId="0" fontId="38" fillId="59" borderId="55" applyNumberFormat="0" applyAlignment="0" applyProtection="0"/>
    <xf numFmtId="171" fontId="14" fillId="5" borderId="59">
      <alignment horizontal="right" vertical="center"/>
    </xf>
    <xf numFmtId="0" fontId="12" fillId="0" borderId="59">
      <alignment vertical="center"/>
    </xf>
    <xf numFmtId="0" fontId="12" fillId="0" borderId="64">
      <alignment vertical="center"/>
    </xf>
    <xf numFmtId="0" fontId="53" fillId="59" borderId="57" applyNumberFormat="0" applyAlignment="0" applyProtection="0"/>
    <xf numFmtId="164" fontId="14" fillId="5" borderId="59">
      <alignment horizontal="right" vertical="center"/>
    </xf>
    <xf numFmtId="164" fontId="14" fillId="5" borderId="64">
      <alignment horizontal="right" vertical="center"/>
    </xf>
    <xf numFmtId="171"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0" fontId="12" fillId="63" borderId="56" applyNumberFormat="0" applyFont="0" applyAlignment="0" applyProtection="0"/>
    <xf numFmtId="171" fontId="12" fillId="0" borderId="59">
      <alignmen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63" applyNumberFormat="0" applyFill="0" applyAlignment="0" applyProtection="0"/>
    <xf numFmtId="164" fontId="14" fillId="5" borderId="59">
      <alignment horizontal="right" vertical="center"/>
    </xf>
    <xf numFmtId="164" fontId="14" fillId="5" borderId="59">
      <alignment horizontal="right" vertical="center"/>
    </xf>
    <xf numFmtId="164" fontId="14" fillId="5" borderId="59">
      <alignment horizontal="right" vertical="center"/>
    </xf>
    <xf numFmtId="171" fontId="12" fillId="0" borderId="59">
      <alignment vertical="center"/>
    </xf>
    <xf numFmtId="0" fontId="48" fillId="45" borderId="55" applyNumberFormat="0" applyAlignment="0" applyProtection="0"/>
    <xf numFmtId="171" fontId="14" fillId="5" borderId="59">
      <alignment horizontal="right" vertical="center"/>
    </xf>
    <xf numFmtId="164" fontId="14" fillId="5" borderId="59">
      <alignment horizontal="right" vertical="center"/>
    </xf>
    <xf numFmtId="171" fontId="14" fillId="5" borderId="59">
      <alignment horizontal="right" vertical="center"/>
    </xf>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171" fontId="12" fillId="0" borderId="64">
      <alignment vertical="center"/>
    </xf>
    <xf numFmtId="0" fontId="53" fillId="59" borderId="62" applyNumberFormat="0" applyAlignment="0" applyProtection="0"/>
    <xf numFmtId="0" fontId="53" fillId="59" borderId="57" applyNumberForma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56" applyNumberFormat="0" applyFont="0" applyAlignment="0" applyProtection="0"/>
    <xf numFmtId="0" fontId="38" fillId="59" borderId="55" applyNumberFormat="0" applyAlignment="0" applyProtection="0"/>
    <xf numFmtId="171" fontId="12" fillId="0" borderId="59">
      <alignment vertical="center"/>
    </xf>
    <xf numFmtId="0" fontId="55" fillId="0" borderId="58" applyNumberFormat="0" applyFill="0" applyAlignment="0" applyProtection="0"/>
    <xf numFmtId="0" fontId="12" fillId="0" borderId="59">
      <alignment vertical="center"/>
    </xf>
    <xf numFmtId="0" fontId="12" fillId="0" borderId="59">
      <alignment vertical="center"/>
    </xf>
    <xf numFmtId="0" fontId="12" fillId="0" borderId="59">
      <alignmen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0" fontId="38" fillId="59" borderId="55" applyNumberFormat="0" applyAlignment="0" applyProtection="0"/>
    <xf numFmtId="0" fontId="38" fillId="59" borderId="55" applyNumberFormat="0" applyAlignment="0" applyProtection="0"/>
    <xf numFmtId="164" fontId="14" fillId="5" borderId="59">
      <alignment horizontal="right" vertical="center"/>
    </xf>
    <xf numFmtId="0" fontId="12" fillId="63" borderId="56" applyNumberFormat="0" applyFont="0" applyAlignment="0" applyProtection="0"/>
    <xf numFmtId="171" fontId="14" fillId="5" borderId="59">
      <alignment horizontal="right" vertical="center"/>
    </xf>
    <xf numFmtId="0" fontId="12" fillId="0" borderId="59">
      <alignment vertical="center"/>
    </xf>
    <xf numFmtId="171" fontId="14" fillId="5" borderId="59">
      <alignment horizontal="right" vertical="center"/>
    </xf>
    <xf numFmtId="0" fontId="38" fillId="59" borderId="60" applyNumberFormat="0" applyAlignment="0" applyProtection="0"/>
    <xf numFmtId="164" fontId="14" fillId="5" borderId="59">
      <alignment horizontal="right" vertical="center"/>
    </xf>
    <xf numFmtId="0" fontId="53" fillId="59" borderId="57" applyNumberFormat="0" applyAlignment="0" applyProtection="0"/>
    <xf numFmtId="0" fontId="53" fillId="59" borderId="57" applyNumberFormat="0" applyAlignment="0" applyProtection="0"/>
    <xf numFmtId="0" fontId="55" fillId="0" borderId="58" applyNumberFormat="0" applyFill="0" applyAlignment="0" applyProtection="0"/>
    <xf numFmtId="0" fontId="12" fillId="0" borderId="59">
      <alignment vertical="center"/>
    </xf>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0" fontId="48" fillId="45" borderId="60" applyNumberFormat="0" applyAlignment="0" applyProtection="0"/>
    <xf numFmtId="171" fontId="12" fillId="0" borderId="59">
      <alignment vertical="center"/>
    </xf>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171" fontId="12" fillId="0" borderId="59">
      <alignment vertical="center"/>
    </xf>
    <xf numFmtId="164" fontId="14" fillId="5" borderId="59">
      <alignment horizontal="right" vertical="center"/>
    </xf>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0" fontId="55" fillId="0" borderId="63" applyNumberFormat="0" applyFill="0" applyAlignment="0" applyProtection="0"/>
    <xf numFmtId="164" fontId="14" fillId="5" borderId="59">
      <alignment horizontal="right" vertical="center"/>
    </xf>
    <xf numFmtId="0" fontId="53" fillId="59" borderId="57" applyNumberFormat="0" applyAlignment="0" applyProtection="0"/>
    <xf numFmtId="0" fontId="55" fillId="0" borderId="63" applyNumberFormat="0" applyFill="0" applyAlignment="0" applyProtection="0"/>
    <xf numFmtId="0" fontId="53" fillId="59" borderId="57" applyNumberFormat="0" applyAlignment="0" applyProtection="0"/>
    <xf numFmtId="0" fontId="12" fillId="63" borderId="56" applyNumberFormat="0" applyFont="0" applyAlignment="0" applyProtection="0"/>
    <xf numFmtId="0" fontId="12" fillId="0" borderId="59">
      <alignment vertical="center"/>
    </xf>
    <xf numFmtId="0" fontId="38" fillId="59" borderId="60" applyNumberFormat="0" applyAlignment="0" applyProtection="0"/>
    <xf numFmtId="0" fontId="12" fillId="0" borderId="64">
      <alignment vertical="center"/>
    </xf>
    <xf numFmtId="0" fontId="12" fillId="63" borderId="56" applyNumberFormat="0" applyFont="0" applyAlignment="0" applyProtection="0"/>
    <xf numFmtId="0" fontId="12" fillId="0" borderId="59">
      <alignment vertical="center"/>
    </xf>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164" fontId="14" fillId="5" borderId="59">
      <alignment horizontal="right" vertical="center"/>
    </xf>
    <xf numFmtId="0" fontId="12" fillId="0" borderId="59">
      <alignment vertical="center"/>
    </xf>
    <xf numFmtId="0" fontId="12" fillId="0" borderId="64">
      <alignment vertical="center"/>
    </xf>
    <xf numFmtId="0" fontId="55" fillId="0" borderId="58" applyNumberFormat="0" applyFill="0" applyAlignment="0" applyProtection="0"/>
    <xf numFmtId="0" fontId="38" fillId="59" borderId="55" applyNumberFormat="0" applyAlignment="0" applyProtection="0"/>
    <xf numFmtId="0" fontId="48" fillId="45" borderId="55" applyNumberFormat="0" applyAlignment="0" applyProtection="0"/>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0" fontId="12" fillId="63" borderId="56" applyNumberFormat="0" applyFont="0" applyAlignment="0" applyProtection="0"/>
    <xf numFmtId="0" fontId="48" fillId="45" borderId="55" applyNumberFormat="0" applyAlignment="0" applyProtection="0"/>
    <xf numFmtId="0" fontId="48" fillId="45" borderId="60" applyNumberFormat="0" applyAlignment="0" applyProtection="0"/>
    <xf numFmtId="0" fontId="48" fillId="45" borderId="60" applyNumberFormat="0" applyAlignment="0" applyProtection="0"/>
    <xf numFmtId="171" fontId="12" fillId="0" borderId="59">
      <alignment vertical="center"/>
    </xf>
    <xf numFmtId="0" fontId="12" fillId="63" borderId="56" applyNumberFormat="0" applyFont="0" applyAlignment="0" applyProtection="0"/>
    <xf numFmtId="164" fontId="14" fillId="5" borderId="59">
      <alignment horizontal="right" vertical="center"/>
    </xf>
    <xf numFmtId="0" fontId="12" fillId="0" borderId="59">
      <alignment vertical="center"/>
    </xf>
    <xf numFmtId="164" fontId="14" fillId="5" borderId="59">
      <alignment horizontal="right" vertical="center"/>
    </xf>
    <xf numFmtId="171"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171" fontId="12" fillId="0" borderId="59">
      <alignment vertical="center"/>
    </xf>
    <xf numFmtId="0" fontId="53" fillId="59" borderId="62" applyNumberFormat="0" applyAlignment="0" applyProtection="0"/>
    <xf numFmtId="0" fontId="38" fillId="59" borderId="55" applyNumberFormat="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38" fillId="59" borderId="55" applyNumberFormat="0" applyAlignment="0" applyProtection="0"/>
    <xf numFmtId="0" fontId="12" fillId="63" borderId="56" applyNumberFormat="0" applyFont="0" applyAlignment="0" applyProtection="0"/>
    <xf numFmtId="0" fontId="12" fillId="0" borderId="59">
      <alignment vertical="center"/>
    </xf>
    <xf numFmtId="0" fontId="12" fillId="0" borderId="59">
      <alignment vertical="center"/>
    </xf>
    <xf numFmtId="0" fontId="53" fillId="59" borderId="57" applyNumberFormat="0" applyAlignment="0" applyProtection="0"/>
    <xf numFmtId="0" fontId="12" fillId="63" borderId="61" applyNumberFormat="0" applyFont="0" applyAlignment="0" applyProtection="0"/>
    <xf numFmtId="171" fontId="14" fillId="5" borderId="59">
      <alignment horizontal="right" vertical="center"/>
    </xf>
    <xf numFmtId="0" fontId="12" fillId="0" borderId="59">
      <alignment vertical="center"/>
    </xf>
    <xf numFmtId="0" fontId="38" fillId="59" borderId="55" applyNumberFormat="0" applyAlignment="0" applyProtection="0"/>
    <xf numFmtId="171" fontId="14" fillId="5" borderId="59">
      <alignment horizontal="righ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0" borderId="59">
      <alignment vertical="center"/>
    </xf>
    <xf numFmtId="0" fontId="53" fillId="59" borderId="57" applyNumberFormat="0" applyAlignment="0" applyProtection="0"/>
    <xf numFmtId="0" fontId="12" fillId="63" borderId="56" applyNumberFormat="0" applyFont="0" applyAlignment="0" applyProtection="0"/>
    <xf numFmtId="171" fontId="12" fillId="0" borderId="64">
      <alignment vertical="center"/>
    </xf>
    <xf numFmtId="164" fontId="14" fillId="5" borderId="59">
      <alignment horizontal="right" vertical="center"/>
    </xf>
    <xf numFmtId="0" fontId="12" fillId="0" borderId="59">
      <alignment vertical="center"/>
    </xf>
    <xf numFmtId="171" fontId="12" fillId="0" borderId="64">
      <alignment vertical="center"/>
    </xf>
    <xf numFmtId="0" fontId="48" fillId="45" borderId="55" applyNumberFormat="0" applyAlignment="0" applyProtection="0"/>
    <xf numFmtId="171" fontId="12" fillId="0" borderId="59">
      <alignment vertical="center"/>
    </xf>
    <xf numFmtId="0" fontId="55" fillId="0" borderId="58" applyNumberFormat="0" applyFill="0" applyAlignment="0" applyProtection="0"/>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0" fontId="48" fillId="45" borderId="55" applyNumberFormat="0" applyAlignment="0" applyProtection="0"/>
    <xf numFmtId="0" fontId="53" fillId="59" borderId="57" applyNumberFormat="0" applyAlignment="0" applyProtection="0"/>
    <xf numFmtId="164" fontId="14" fillId="5" borderId="59">
      <alignment horizontal="right" vertical="center"/>
    </xf>
    <xf numFmtId="171" fontId="14" fillId="5" borderId="59">
      <alignment horizontal="right" vertical="center"/>
    </xf>
    <xf numFmtId="171" fontId="12" fillId="0" borderId="59">
      <alignment vertical="center"/>
    </xf>
    <xf numFmtId="0" fontId="12" fillId="63" borderId="56" applyNumberFormat="0" applyFont="0" applyAlignment="0" applyProtection="0"/>
    <xf numFmtId="0" fontId="38" fillId="59" borderId="60"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48" fillId="45" borderId="55" applyNumberFormat="0" applyAlignment="0" applyProtection="0"/>
    <xf numFmtId="171" fontId="12" fillId="0" borderId="64">
      <alignment vertical="center"/>
    </xf>
    <xf numFmtId="164" fontId="14" fillId="5" borderId="59">
      <alignment horizontal="right" vertical="center"/>
    </xf>
    <xf numFmtId="0" fontId="12" fillId="0" borderId="59">
      <alignment vertical="center"/>
    </xf>
    <xf numFmtId="164" fontId="14" fillId="5" borderId="59">
      <alignment horizontal="right" vertical="center"/>
    </xf>
    <xf numFmtId="0" fontId="12" fillId="63" borderId="61" applyNumberFormat="0" applyFon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171" fontId="14" fillId="5" borderId="59">
      <alignment horizontal="right" vertical="center"/>
    </xf>
    <xf numFmtId="164" fontId="14" fillId="5" borderId="59">
      <alignment horizontal="right" vertical="center"/>
    </xf>
    <xf numFmtId="0" fontId="48" fillId="45" borderId="55" applyNumberFormat="0" applyAlignment="0" applyProtection="0"/>
    <xf numFmtId="0" fontId="38" fillId="59" borderId="60" applyNumberFormat="0" applyAlignment="0" applyProtection="0"/>
    <xf numFmtId="0" fontId="38" fillId="59" borderId="55" applyNumberFormat="0" applyAlignment="0" applyProtection="0"/>
    <xf numFmtId="171" fontId="12" fillId="0" borderId="59">
      <alignment vertical="center"/>
    </xf>
    <xf numFmtId="0" fontId="12" fillId="0" borderId="59">
      <alignment vertical="center"/>
    </xf>
    <xf numFmtId="0" fontId="55" fillId="0" borderId="58" applyNumberFormat="0" applyFill="0" applyAlignment="0" applyProtection="0"/>
    <xf numFmtId="0" fontId="12" fillId="0" borderId="59">
      <alignment vertical="center"/>
    </xf>
    <xf numFmtId="171" fontId="12" fillId="0" borderId="59">
      <alignment vertical="center"/>
    </xf>
    <xf numFmtId="171" fontId="14" fillId="5" borderId="64">
      <alignment horizontal="right" vertical="center"/>
    </xf>
    <xf numFmtId="0" fontId="55" fillId="0" borderId="58" applyNumberFormat="0" applyFill="0" applyAlignment="0" applyProtection="0"/>
    <xf numFmtId="171" fontId="14" fillId="5" borderId="59">
      <alignment horizontal="right" vertical="center"/>
    </xf>
    <xf numFmtId="0" fontId="12" fillId="63" borderId="56" applyNumberFormat="0" applyFont="0" applyAlignment="0" applyProtection="0"/>
    <xf numFmtId="164" fontId="14" fillId="5" borderId="59">
      <alignment horizontal="right" vertical="center"/>
    </xf>
    <xf numFmtId="171" fontId="14" fillId="5" borderId="59">
      <alignment horizontal="right" vertical="center"/>
    </xf>
    <xf numFmtId="0" fontId="53" fillId="59" borderId="57" applyNumberFormat="0" applyAlignment="0" applyProtection="0"/>
    <xf numFmtId="0" fontId="53" fillId="59" borderId="57" applyNumberFormat="0" applyAlignment="0" applyProtection="0"/>
    <xf numFmtId="171" fontId="14" fillId="5" borderId="59">
      <alignment horizontal="right" vertical="center"/>
    </xf>
    <xf numFmtId="171"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55" fillId="0" borderId="58" applyNumberFormat="0" applyFill="0" applyAlignment="0" applyProtection="0"/>
    <xf numFmtId="0" fontId="53" fillId="59" borderId="57" applyNumberFormat="0" applyAlignment="0" applyProtection="0"/>
    <xf numFmtId="0" fontId="53" fillId="59" borderId="57" applyNumberFormat="0" applyAlignment="0" applyProtection="0"/>
    <xf numFmtId="0" fontId="53" fillId="59" borderId="57" applyNumberFormat="0" applyAlignment="0" applyProtection="0"/>
    <xf numFmtId="0" fontId="12" fillId="0" borderId="64">
      <alignment vertical="center"/>
    </xf>
    <xf numFmtId="0" fontId="38" fillId="59" borderId="55" applyNumberFormat="0" applyAlignment="0" applyProtection="0"/>
    <xf numFmtId="0" fontId="12" fillId="0" borderId="59">
      <alignment vertical="center"/>
    </xf>
    <xf numFmtId="0" fontId="38" fillId="59" borderId="55" applyNumberFormat="0" applyAlignment="0" applyProtection="0"/>
    <xf numFmtId="0" fontId="12" fillId="63" borderId="56" applyNumberFormat="0" applyFont="0" applyAlignment="0" applyProtection="0"/>
    <xf numFmtId="171"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55" fillId="0" borderId="58" applyNumberFormat="0" applyFill="0" applyAlignment="0" applyProtection="0"/>
    <xf numFmtId="0" fontId="48" fillId="45" borderId="55" applyNumberFormat="0" applyAlignment="0" applyProtection="0"/>
    <xf numFmtId="0" fontId="55" fillId="0" borderId="58" applyNumberFormat="0" applyFill="0" applyAlignment="0" applyProtection="0"/>
    <xf numFmtId="171" fontId="12" fillId="0" borderId="64">
      <alignment vertical="center"/>
    </xf>
    <xf numFmtId="0" fontId="55" fillId="0" borderId="58" applyNumberFormat="0" applyFill="0" applyAlignment="0" applyProtection="0"/>
    <xf numFmtId="171" fontId="12" fillId="0" borderId="59">
      <alignment vertical="center"/>
    </xf>
    <xf numFmtId="164" fontId="14" fillId="5" borderId="59">
      <alignment horizontal="right" vertical="center"/>
    </xf>
    <xf numFmtId="171" fontId="14" fillId="5" borderId="59">
      <alignment horizontal="right" vertical="center"/>
    </xf>
    <xf numFmtId="0" fontId="12" fillId="63" borderId="56" applyNumberFormat="0" applyFont="0" applyAlignment="0" applyProtection="0"/>
    <xf numFmtId="0" fontId="12" fillId="0" borderId="59">
      <alignment vertical="center"/>
    </xf>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0" fontId="12" fillId="63" borderId="56" applyNumberFormat="0" applyFont="0" applyAlignment="0" applyProtection="0"/>
    <xf numFmtId="0" fontId="12" fillId="63" borderId="56" applyNumberFormat="0" applyFont="0" applyAlignment="0" applyProtection="0"/>
    <xf numFmtId="0" fontId="48" fillId="45" borderId="60" applyNumberFormat="0" applyAlignment="0" applyProtection="0"/>
    <xf numFmtId="0" fontId="48" fillId="45" borderId="55" applyNumberFormat="0" applyAlignment="0" applyProtection="0"/>
    <xf numFmtId="0" fontId="38" fillId="59" borderId="55" applyNumberFormat="0" applyAlignment="0" applyProtection="0"/>
    <xf numFmtId="0" fontId="55" fillId="0" borderId="58" applyNumberFormat="0" applyFill="0" applyAlignment="0" applyProtection="0"/>
    <xf numFmtId="171" fontId="12" fillId="0" borderId="59">
      <alignment vertical="center"/>
    </xf>
    <xf numFmtId="0" fontId="38" fillId="59" borderId="55" applyNumberFormat="0" applyAlignment="0" applyProtection="0"/>
    <xf numFmtId="0" fontId="48" fillId="45" borderId="55" applyNumberFormat="0" applyAlignment="0" applyProtection="0"/>
    <xf numFmtId="0" fontId="12" fillId="0" borderId="59">
      <alignment vertical="center"/>
    </xf>
    <xf numFmtId="164" fontId="14" fillId="5" borderId="59">
      <alignment horizontal="right" vertical="center"/>
    </xf>
    <xf numFmtId="171" fontId="14" fillId="5" borderId="59">
      <alignment horizontal="right" vertical="center"/>
    </xf>
    <xf numFmtId="171" fontId="14" fillId="5" borderId="64">
      <alignment horizontal="right" vertical="center"/>
    </xf>
    <xf numFmtId="0" fontId="53" fillId="59" borderId="57" applyNumberFormat="0" applyAlignment="0" applyProtection="0"/>
    <xf numFmtId="171" fontId="14" fillId="5" borderId="59">
      <alignment horizontal="right" vertical="center"/>
    </xf>
    <xf numFmtId="0" fontId="38" fillId="59" borderId="55" applyNumberFormat="0" applyAlignment="0" applyProtection="0"/>
    <xf numFmtId="0" fontId="38" fillId="59" borderId="55" applyNumberFormat="0" applyAlignment="0" applyProtection="0"/>
    <xf numFmtId="0" fontId="12" fillId="63" borderId="56" applyNumberFormat="0" applyFont="0" applyAlignment="0" applyProtection="0"/>
    <xf numFmtId="0" fontId="38" fillId="59" borderId="55" applyNumberFormat="0" applyAlignment="0" applyProtection="0"/>
    <xf numFmtId="0" fontId="12" fillId="0" borderId="59">
      <alignment vertical="center"/>
    </xf>
    <xf numFmtId="164" fontId="14" fillId="5" borderId="59">
      <alignment horizontal="right" vertical="center"/>
    </xf>
    <xf numFmtId="164" fontId="14" fillId="5" borderId="59">
      <alignment horizontal="right" vertical="center"/>
    </xf>
    <xf numFmtId="0" fontId="12" fillId="0" borderId="59">
      <alignment vertical="center"/>
    </xf>
    <xf numFmtId="0" fontId="48" fillId="45" borderId="55" applyNumberFormat="0" applyAlignment="0" applyProtection="0"/>
    <xf numFmtId="0" fontId="12" fillId="63" borderId="56" applyNumberFormat="0" applyFont="0" applyAlignment="0" applyProtection="0"/>
    <xf numFmtId="0" fontId="48" fillId="45" borderId="55" applyNumberFormat="0" applyAlignment="0" applyProtection="0"/>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53" fillId="59" borderId="57" applyNumberFormat="0" applyAlignment="0" applyProtection="0"/>
    <xf numFmtId="0" fontId="55" fillId="0" borderId="58" applyNumberFormat="0" applyFill="0" applyAlignment="0" applyProtection="0"/>
    <xf numFmtId="0" fontId="12" fillId="63" borderId="56" applyNumberFormat="0" applyFont="0" applyAlignment="0" applyProtection="0"/>
    <xf numFmtId="0" fontId="38" fillId="59" borderId="55" applyNumberFormat="0" applyAlignment="0" applyProtection="0"/>
    <xf numFmtId="164" fontId="14" fillId="5" borderId="59">
      <alignment horizontal="right" vertical="center"/>
    </xf>
    <xf numFmtId="0" fontId="38" fillId="59" borderId="55" applyNumberFormat="0" applyAlignment="0" applyProtection="0"/>
    <xf numFmtId="0" fontId="12" fillId="0" borderId="59">
      <alignment vertical="center"/>
    </xf>
    <xf numFmtId="0" fontId="12" fillId="63" borderId="56" applyNumberFormat="0" applyFont="0" applyAlignment="0" applyProtection="0"/>
    <xf numFmtId="0" fontId="12" fillId="63" borderId="56" applyNumberFormat="0" applyFont="0" applyAlignment="0" applyProtection="0"/>
    <xf numFmtId="0" fontId="53" fillId="59" borderId="57" applyNumberFormat="0" applyAlignment="0" applyProtection="0"/>
    <xf numFmtId="0" fontId="38" fillId="59" borderId="55" applyNumberFormat="0" applyAlignment="0" applyProtection="0"/>
    <xf numFmtId="0" fontId="55" fillId="0" borderId="58" applyNumberFormat="0" applyFill="0" applyAlignment="0" applyProtection="0"/>
    <xf numFmtId="171" fontId="12" fillId="0" borderId="59">
      <alignment vertical="center"/>
    </xf>
    <xf numFmtId="164" fontId="14" fillId="5" borderId="59">
      <alignment horizontal="right" vertical="center"/>
    </xf>
    <xf numFmtId="164" fontId="14" fillId="5" borderId="59">
      <alignment horizontal="right" vertical="center"/>
    </xf>
    <xf numFmtId="0" fontId="48" fillId="45" borderId="55" applyNumberFormat="0" applyAlignment="0" applyProtection="0"/>
    <xf numFmtId="0" fontId="38" fillId="59" borderId="55" applyNumberFormat="0" applyAlignment="0" applyProtection="0"/>
    <xf numFmtId="0" fontId="55" fillId="0" borderId="63" applyNumberFormat="0" applyFill="0" applyAlignment="0" applyProtection="0"/>
    <xf numFmtId="171" fontId="12" fillId="0" borderId="59">
      <alignment vertical="center"/>
    </xf>
    <xf numFmtId="0" fontId="12" fillId="63" borderId="56" applyNumberFormat="0" applyFont="0" applyAlignment="0" applyProtection="0"/>
    <xf numFmtId="0" fontId="12" fillId="63" borderId="61" applyNumberFormat="0" applyFont="0" applyAlignment="0" applyProtection="0"/>
    <xf numFmtId="164" fontId="14" fillId="5" borderId="59">
      <alignment horizontal="right" vertical="center"/>
    </xf>
    <xf numFmtId="0" fontId="53" fillId="59" borderId="57" applyNumberFormat="0" applyAlignment="0" applyProtection="0"/>
    <xf numFmtId="0" fontId="12" fillId="63" borderId="56" applyNumberFormat="0" applyFont="0" applyAlignment="0" applyProtection="0"/>
    <xf numFmtId="164" fontId="14" fillId="5" borderId="59">
      <alignment horizontal="right" vertical="center"/>
    </xf>
    <xf numFmtId="0" fontId="55" fillId="0" borderId="58" applyNumberFormat="0" applyFill="0" applyAlignment="0" applyProtection="0"/>
    <xf numFmtId="164" fontId="14" fillId="5" borderId="59">
      <alignment horizontal="right" vertical="center"/>
    </xf>
    <xf numFmtId="0" fontId="12" fillId="0" borderId="59">
      <alignment vertical="center"/>
    </xf>
    <xf numFmtId="0" fontId="55" fillId="0" borderId="58" applyNumberFormat="0" applyFill="0" applyAlignment="0" applyProtection="0"/>
    <xf numFmtId="0" fontId="55" fillId="0" borderId="58" applyNumberFormat="0" applyFill="0" applyAlignment="0" applyProtection="0"/>
    <xf numFmtId="171" fontId="12" fillId="0" borderId="59">
      <alignment vertical="center"/>
    </xf>
    <xf numFmtId="0" fontId="55" fillId="0" borderId="58" applyNumberFormat="0" applyFill="0" applyAlignment="0" applyProtection="0"/>
    <xf numFmtId="171" fontId="12" fillId="0" borderId="64">
      <alignment vertical="center"/>
    </xf>
    <xf numFmtId="0" fontId="38" fillId="59" borderId="55" applyNumberFormat="0" applyAlignment="0" applyProtection="0"/>
    <xf numFmtId="0" fontId="55" fillId="0" borderId="58" applyNumberFormat="0" applyFill="0" applyAlignment="0" applyProtection="0"/>
    <xf numFmtId="0" fontId="38" fillId="59" borderId="60" applyNumberFormat="0" applyAlignment="0" applyProtection="0"/>
    <xf numFmtId="0" fontId="55" fillId="0" borderId="58" applyNumberFormat="0" applyFill="0" applyAlignment="0" applyProtection="0"/>
    <xf numFmtId="0" fontId="53" fillId="59" borderId="57" applyNumberFormat="0" applyAlignment="0" applyProtection="0"/>
    <xf numFmtId="0" fontId="48" fillId="45" borderId="55" applyNumberFormat="0" applyAlignment="0" applyProtection="0"/>
    <xf numFmtId="164" fontId="14" fillId="5" borderId="59">
      <alignment horizontal="right" vertical="center"/>
    </xf>
    <xf numFmtId="171" fontId="14" fillId="5" borderId="64">
      <alignment horizontal="right" vertical="center"/>
    </xf>
    <xf numFmtId="0" fontId="12" fillId="0" borderId="64">
      <alignment vertical="center"/>
    </xf>
    <xf numFmtId="171" fontId="12" fillId="0" borderId="59">
      <alignment vertical="center"/>
    </xf>
    <xf numFmtId="0" fontId="12" fillId="0" borderId="59">
      <alignment vertical="center"/>
    </xf>
    <xf numFmtId="0" fontId="48" fillId="45" borderId="55" applyNumberFormat="0" applyAlignment="0" applyProtection="0"/>
    <xf numFmtId="0" fontId="55" fillId="0" borderId="58" applyNumberFormat="0" applyFill="0" applyAlignment="0" applyProtection="0"/>
    <xf numFmtId="164" fontId="14" fillId="5" borderId="59">
      <alignment horizontal="right" vertical="center"/>
    </xf>
    <xf numFmtId="0" fontId="53" fillId="59" borderId="57" applyNumberFormat="0" applyAlignment="0" applyProtection="0"/>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12" fillId="0" borderId="59">
      <alignment vertical="center"/>
    </xf>
    <xf numFmtId="0" fontId="48" fillId="45" borderId="55" applyNumberFormat="0" applyAlignment="0" applyProtection="0"/>
    <xf numFmtId="0" fontId="48" fillId="45" borderId="55" applyNumberFormat="0" applyAlignment="0" applyProtection="0"/>
    <xf numFmtId="171" fontId="14" fillId="5" borderId="59">
      <alignment horizontal="right" vertical="center"/>
    </xf>
    <xf numFmtId="171" fontId="14" fillId="5" borderId="59">
      <alignment horizontal="right" vertical="center"/>
    </xf>
    <xf numFmtId="164" fontId="14" fillId="5" borderId="59">
      <alignment horizontal="right" vertical="center"/>
    </xf>
    <xf numFmtId="0" fontId="55" fillId="0" borderId="58" applyNumberFormat="0" applyFill="0" applyAlignment="0" applyProtection="0"/>
    <xf numFmtId="0" fontId="12" fillId="0" borderId="59">
      <alignment vertical="center"/>
    </xf>
    <xf numFmtId="171" fontId="14" fillId="5" borderId="59">
      <alignment horizontal="right" vertical="center"/>
    </xf>
    <xf numFmtId="164" fontId="14" fillId="5" borderId="59">
      <alignment horizontal="right" vertical="center"/>
    </xf>
    <xf numFmtId="164" fontId="14" fillId="5" borderId="59">
      <alignment horizontal="right" vertical="center"/>
    </xf>
    <xf numFmtId="171" fontId="12" fillId="0" borderId="59">
      <alignment vertical="center"/>
    </xf>
    <xf numFmtId="0" fontId="12" fillId="0" borderId="59">
      <alignment vertical="center"/>
    </xf>
    <xf numFmtId="0" fontId="48" fillId="45" borderId="55" applyNumberFormat="0" applyAlignment="0" applyProtection="0"/>
    <xf numFmtId="0" fontId="12" fillId="0" borderId="59">
      <alignment vertical="center"/>
    </xf>
    <xf numFmtId="0" fontId="38" fillId="59" borderId="55" applyNumberFormat="0" applyAlignment="0" applyProtection="0"/>
    <xf numFmtId="0" fontId="38" fillId="59" borderId="55" applyNumberFormat="0" applyAlignment="0" applyProtection="0"/>
    <xf numFmtId="0" fontId="53" fillId="59" borderId="57" applyNumberFormat="0" applyAlignment="0" applyProtection="0"/>
    <xf numFmtId="0" fontId="12" fillId="0" borderId="59">
      <alignment vertical="center"/>
    </xf>
    <xf numFmtId="0" fontId="12" fillId="63" borderId="56" applyNumberFormat="0" applyFont="0" applyAlignment="0" applyProtection="0"/>
    <xf numFmtId="171" fontId="12" fillId="0" borderId="59">
      <alignment vertical="center"/>
    </xf>
    <xf numFmtId="0" fontId="12" fillId="63" borderId="56" applyNumberFormat="0" applyFont="0" applyAlignment="0" applyProtection="0"/>
    <xf numFmtId="0" fontId="55" fillId="0" borderId="58" applyNumberFormat="0" applyFill="0" applyAlignment="0" applyProtection="0"/>
    <xf numFmtId="164" fontId="14" fillId="5" borderId="59">
      <alignment horizontal="right" vertical="center"/>
    </xf>
    <xf numFmtId="164" fontId="14" fillId="5" borderId="59">
      <alignment horizontal="right" vertical="center"/>
    </xf>
    <xf numFmtId="0" fontId="12" fillId="0" borderId="59">
      <alignment vertical="center"/>
    </xf>
    <xf numFmtId="0" fontId="12" fillId="63" borderId="61" applyNumberFormat="0" applyFont="0" applyAlignment="0" applyProtection="0"/>
    <xf numFmtId="0" fontId="55" fillId="0" borderId="63" applyNumberFormat="0" applyFill="0" applyAlignment="0" applyProtection="0"/>
    <xf numFmtId="0" fontId="12" fillId="0" borderId="59">
      <alignment vertical="center"/>
    </xf>
    <xf numFmtId="0" fontId="55" fillId="0" borderId="58" applyNumberFormat="0" applyFill="0" applyAlignment="0" applyProtection="0"/>
    <xf numFmtId="0" fontId="38" fillId="59" borderId="55" applyNumberFormat="0" applyAlignment="0" applyProtection="0"/>
    <xf numFmtId="0" fontId="55" fillId="0" borderId="58" applyNumberFormat="0" applyFill="0" applyAlignment="0" applyProtection="0"/>
    <xf numFmtId="0" fontId="48" fillId="45" borderId="55" applyNumberFormat="0" applyAlignment="0" applyProtection="0"/>
    <xf numFmtId="0" fontId="12" fillId="63" borderId="56" applyNumberFormat="0" applyFont="0" applyAlignment="0" applyProtection="0"/>
    <xf numFmtId="0" fontId="53" fillId="59" borderId="57" applyNumberFormat="0" applyAlignment="0" applyProtection="0"/>
    <xf numFmtId="0" fontId="55" fillId="0" borderId="58"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71" fontId="12" fillId="0" borderId="64">
      <alignment vertical="center"/>
    </xf>
    <xf numFmtId="171"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171" fontId="12" fillId="0" borderId="64">
      <alignmen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12" fillId="0" borderId="64">
      <alignment vertical="center"/>
    </xf>
    <xf numFmtId="171"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171" fontId="12" fillId="0" borderId="64">
      <alignment vertical="center"/>
    </xf>
    <xf numFmtId="0" fontId="55" fillId="0" borderId="63" applyNumberFormat="0" applyFill="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0" borderId="64">
      <alignmen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55" fillId="0" borderId="63" applyNumberFormat="0" applyFill="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12" fillId="0" borderId="64">
      <alignmen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12" fillId="63" borderId="61" applyNumberFormat="0" applyFont="0" applyAlignment="0" applyProtection="0"/>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71"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0" fontId="12" fillId="63" borderId="61" applyNumberFormat="0" applyFont="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171" fontId="12" fillId="0" borderId="64">
      <alignment vertical="center"/>
    </xf>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171"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171" fontId="12" fillId="0" borderId="64">
      <alignment vertical="center"/>
    </xf>
    <xf numFmtId="0" fontId="38" fillId="59" borderId="60" applyNumberForma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0" fontId="48" fillId="45" borderId="60" applyNumberFormat="0" applyAlignment="0" applyProtection="0"/>
    <xf numFmtId="171"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38" fillId="59" borderId="60"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71" fontId="12" fillId="0" borderId="64">
      <alignment vertical="center"/>
    </xf>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171" fontId="12" fillId="0" borderId="64">
      <alignment vertical="center"/>
    </xf>
    <xf numFmtId="0" fontId="55" fillId="0" borderId="63" applyNumberFormat="0" applyFill="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171" fontId="12" fillId="0" borderId="64">
      <alignment vertical="center"/>
    </xf>
    <xf numFmtId="164" fontId="14" fillId="5" borderId="64">
      <alignment horizontal="righ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12" fillId="0" borderId="64">
      <alignment vertical="center"/>
    </xf>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171"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0" borderId="64">
      <alignment vertical="center"/>
    </xf>
    <xf numFmtId="0" fontId="12" fillId="0" borderId="64">
      <alignmen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12" fillId="0" borderId="64">
      <alignment vertical="center"/>
    </xf>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171" fontId="12" fillId="0" borderId="64">
      <alignment vertical="center"/>
    </xf>
    <xf numFmtId="171" fontId="12" fillId="0" borderId="64">
      <alignment vertical="center"/>
    </xf>
    <xf numFmtId="171" fontId="12" fillId="0" borderId="64">
      <alignment vertical="center"/>
    </xf>
    <xf numFmtId="0" fontId="38" fillId="59"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0" borderId="64">
      <alignment vertical="center"/>
    </xf>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171" fontId="14" fillId="5" borderId="64">
      <alignment horizontal="right" vertical="center"/>
    </xf>
    <xf numFmtId="0" fontId="12" fillId="0" borderId="64">
      <alignment vertical="center"/>
    </xf>
    <xf numFmtId="171" fontId="14" fillId="5" borderId="64">
      <alignment horizontal="right" vertical="center"/>
    </xf>
    <xf numFmtId="0" fontId="48" fillId="45" borderId="60" applyNumberFormat="0" applyAlignment="0" applyProtection="0"/>
    <xf numFmtId="0" fontId="12" fillId="0" borderId="64">
      <alignment vertical="center"/>
    </xf>
    <xf numFmtId="0" fontId="38" fillId="59" borderId="60"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71" fontId="12" fillId="0" borderId="64">
      <alignmen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71" fontId="12" fillId="0" borderId="64">
      <alignment vertical="center"/>
    </xf>
    <xf numFmtId="171"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171" fontId="12" fillId="0" borderId="64">
      <alignment vertical="center"/>
    </xf>
    <xf numFmtId="0" fontId="12" fillId="0" borderId="64">
      <alignment vertical="center"/>
    </xf>
    <xf numFmtId="171"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0" fontId="38" fillId="59" borderId="60" applyNumberForma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12" fillId="0" borderId="64">
      <alignmen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12" fillId="0" borderId="64">
      <alignment vertical="center"/>
    </xf>
    <xf numFmtId="171"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171"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63" borderId="61" applyNumberFormat="0" applyFont="0" applyAlignment="0" applyProtection="0"/>
    <xf numFmtId="171" fontId="14" fillId="5" borderId="64">
      <alignment horizontal="righ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71" fontId="12" fillId="0" borderId="64">
      <alignment vertical="center"/>
    </xf>
    <xf numFmtId="0" fontId="55" fillId="0" borderId="63" applyNumberFormat="0" applyFill="0" applyAlignment="0" applyProtection="0"/>
    <xf numFmtId="0" fontId="38" fillId="59" borderId="60" applyNumberFormat="0" applyAlignment="0" applyProtection="0"/>
    <xf numFmtId="171" fontId="12" fillId="0" borderId="64">
      <alignment vertical="center"/>
    </xf>
    <xf numFmtId="0" fontId="53" fillId="59" borderId="62" applyNumberFormat="0" applyAlignment="0" applyProtection="0"/>
    <xf numFmtId="171" fontId="12" fillId="0" borderId="64">
      <alignmen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0" borderId="64">
      <alignmen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12" fillId="0" borderId="64">
      <alignmen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12" fillId="63" borderId="61" applyNumberFormat="0" applyFont="0" applyAlignment="0" applyProtection="0"/>
    <xf numFmtId="0" fontId="53" fillId="59" borderId="62" applyNumberFormat="0" applyAlignment="0" applyProtection="0"/>
    <xf numFmtId="171" fontId="12" fillId="0" borderId="64">
      <alignment vertical="center"/>
    </xf>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171"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171" fontId="14" fillId="5" borderId="64">
      <alignment horizontal="right" vertical="center"/>
    </xf>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171" fontId="14" fillId="5" borderId="64">
      <alignment horizontal="right" vertical="center"/>
    </xf>
    <xf numFmtId="0" fontId="48" fillId="45" borderId="60" applyNumberFormat="0" applyAlignment="0" applyProtection="0"/>
    <xf numFmtId="171" fontId="14" fillId="5" borderId="64">
      <alignment horizontal="right" vertical="center"/>
    </xf>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171"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171" fontId="12" fillId="0" borderId="64">
      <alignment vertical="center"/>
    </xf>
    <xf numFmtId="164" fontId="14" fillId="5" borderId="64">
      <alignment horizontal="right" vertical="center"/>
    </xf>
    <xf numFmtId="171" fontId="12" fillId="0" borderId="64">
      <alignment vertical="center"/>
    </xf>
    <xf numFmtId="0" fontId="12" fillId="0" borderId="64">
      <alignment vertical="center"/>
    </xf>
    <xf numFmtId="171" fontId="12" fillId="0" borderId="64">
      <alignment vertical="center"/>
    </xf>
    <xf numFmtId="171" fontId="14" fillId="5" borderId="64">
      <alignment horizontal="right" vertical="center"/>
    </xf>
    <xf numFmtId="171" fontId="12" fillId="0" borderId="64">
      <alignment vertical="center"/>
    </xf>
    <xf numFmtId="0" fontId="12" fillId="0" borderId="64">
      <alignmen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0" borderId="64">
      <alignment vertical="center"/>
    </xf>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12" fillId="0" borderId="64">
      <alignment vertical="center"/>
    </xf>
    <xf numFmtId="171" fontId="12" fillId="0" borderId="64">
      <alignment vertical="center"/>
    </xf>
    <xf numFmtId="0" fontId="55" fillId="0" borderId="63" applyNumberFormat="0" applyFill="0" applyAlignment="0" applyProtection="0"/>
    <xf numFmtId="164" fontId="14" fillId="5" borderId="64">
      <alignment horizontal="right" vertical="center"/>
    </xf>
    <xf numFmtId="171"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2" fillId="0" borderId="64">
      <alignment vertical="center"/>
    </xf>
    <xf numFmtId="0" fontId="12" fillId="0" borderId="64">
      <alignment vertical="center"/>
    </xf>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171" fontId="14" fillId="5" borderId="64">
      <alignment horizontal="right" vertical="center"/>
    </xf>
    <xf numFmtId="171" fontId="12" fillId="0" borderId="64">
      <alignment vertical="center"/>
    </xf>
    <xf numFmtId="171" fontId="12" fillId="0" borderId="64">
      <alignment vertical="center"/>
    </xf>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2" fillId="0" borderId="64">
      <alignmen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171" fontId="14" fillId="5" borderId="64">
      <alignment horizontal="right" vertical="center"/>
    </xf>
    <xf numFmtId="0" fontId="48" fillId="45" borderId="60" applyNumberFormat="0" applyAlignment="0" applyProtection="0"/>
    <xf numFmtId="0" fontId="12" fillId="0" borderId="64">
      <alignmen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171" fontId="12" fillId="0" borderId="64">
      <alignment vertical="center"/>
    </xf>
    <xf numFmtId="0" fontId="12" fillId="63" borderId="61" applyNumberFormat="0" applyFont="0" applyAlignment="0" applyProtection="0"/>
    <xf numFmtId="171" fontId="12" fillId="0" borderId="64">
      <alignment vertical="center"/>
    </xf>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3" fillId="59" borderId="62"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171" fontId="14" fillId="5" borderId="64">
      <alignment horizontal="right" vertical="center"/>
    </xf>
    <xf numFmtId="0" fontId="38" fillId="59" borderId="60" applyNumberFormat="0" applyAlignment="0" applyProtection="0"/>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71" fontId="12" fillId="0" borderId="64">
      <alignment vertical="center"/>
    </xf>
    <xf numFmtId="171" fontId="14" fillId="5" borderId="64">
      <alignment horizontal="right" vertical="center"/>
    </xf>
    <xf numFmtId="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171"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0" borderId="64">
      <alignment vertical="center"/>
    </xf>
    <xf numFmtId="171" fontId="12" fillId="0" borderId="64">
      <alignmen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71" fontId="12" fillId="0" borderId="64">
      <alignment vertical="center"/>
    </xf>
    <xf numFmtId="0" fontId="12" fillId="0" borderId="64">
      <alignment vertical="center"/>
    </xf>
    <xf numFmtId="171" fontId="12" fillId="0" borderId="64">
      <alignment vertical="center"/>
    </xf>
    <xf numFmtId="171"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171"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48" fillId="45"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171"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164" fontId="14" fillId="5" borderId="64">
      <alignment horizontal="right" vertical="center"/>
    </xf>
    <xf numFmtId="171" fontId="12" fillId="0" borderId="64">
      <alignment vertical="center"/>
    </xf>
    <xf numFmtId="0" fontId="12" fillId="63" borderId="61" applyNumberFormat="0" applyFont="0" applyAlignment="0" applyProtection="0"/>
    <xf numFmtId="171" fontId="12" fillId="0" borderId="64">
      <alignment vertical="center"/>
    </xf>
    <xf numFmtId="0" fontId="55" fillId="0" borderId="63" applyNumberFormat="0" applyFill="0" applyAlignment="0" applyProtection="0"/>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71" fontId="12" fillId="0" borderId="64">
      <alignmen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48" fillId="45" borderId="60" applyNumberFormat="0" applyAlignment="0" applyProtection="0"/>
    <xf numFmtId="171" fontId="12" fillId="0" borderId="64">
      <alignment vertical="center"/>
    </xf>
    <xf numFmtId="0" fontId="12" fillId="63" borderId="61" applyNumberFormat="0" applyFont="0" applyAlignment="0" applyProtection="0"/>
    <xf numFmtId="171"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63" borderId="61" applyNumberFormat="0" applyFont="0" applyAlignment="0" applyProtection="0"/>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71" fontId="12" fillId="0" borderId="64">
      <alignment vertical="center"/>
    </xf>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12" fillId="0" borderId="64">
      <alignment vertical="center"/>
    </xf>
    <xf numFmtId="171"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0" fontId="48" fillId="45" borderId="60" applyNumberFormat="0" applyAlignment="0" applyProtection="0"/>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38" fillId="59"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12" fillId="0" borderId="64">
      <alignment vertical="center"/>
    </xf>
    <xf numFmtId="171"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38" fillId="59"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38" fillId="59" borderId="60" applyNumberFormat="0" applyAlignment="0" applyProtection="0"/>
    <xf numFmtId="171" fontId="12" fillId="0" borderId="64">
      <alignment vertical="center"/>
    </xf>
    <xf numFmtId="0" fontId="48" fillId="45"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55" fillId="0" borderId="63" applyNumberFormat="0" applyFill="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2" fillId="0" borderId="64">
      <alignment vertical="center"/>
    </xf>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4" fillId="5" borderId="64">
      <alignment horizontal="right" vertical="center"/>
    </xf>
    <xf numFmtId="0" fontId="12" fillId="0" borderId="64">
      <alignment vertical="center"/>
    </xf>
    <xf numFmtId="0" fontId="38" fillId="59" borderId="60"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164"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55" fillId="0" borderId="63" applyNumberFormat="0" applyFill="0" applyAlignment="0" applyProtection="0"/>
    <xf numFmtId="171" fontId="12" fillId="0" borderId="64">
      <alignmen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71"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12" fillId="0" borderId="64">
      <alignment vertical="center"/>
    </xf>
    <xf numFmtId="0" fontId="12" fillId="0" borderId="64">
      <alignment vertical="center"/>
    </xf>
    <xf numFmtId="0" fontId="12" fillId="63" borderId="61" applyNumberFormat="0" applyFont="0" applyAlignment="0" applyProtection="0"/>
    <xf numFmtId="171" fontId="12" fillId="0" borderId="64">
      <alignment vertical="center"/>
    </xf>
    <xf numFmtId="164" fontId="14" fillId="5" borderId="64">
      <alignment horizontal="right" vertical="center"/>
    </xf>
    <xf numFmtId="171" fontId="12" fillId="0" borderId="64">
      <alignment vertical="center"/>
    </xf>
    <xf numFmtId="0" fontId="53" fillId="59" borderId="62"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71" fontId="12" fillId="0" borderId="64">
      <alignment vertical="center"/>
    </xf>
    <xf numFmtId="0" fontId="53" fillId="59" borderId="62"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64" fontId="14" fillId="5" borderId="64">
      <alignment horizontal="right" vertical="center"/>
    </xf>
    <xf numFmtId="0" fontId="53" fillId="59" borderId="62" applyNumberForma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12" fillId="0" borderId="64">
      <alignment vertical="center"/>
    </xf>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71" fontId="14" fillId="5" borderId="64">
      <alignment horizontal="right" vertical="center"/>
    </xf>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171" fontId="14" fillId="5" borderId="64">
      <alignment horizontal="right" vertical="center"/>
    </xf>
    <xf numFmtId="0" fontId="12" fillId="0" borderId="64">
      <alignment vertical="center"/>
    </xf>
    <xf numFmtId="0" fontId="12" fillId="0" borderId="64">
      <alignmen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12" fillId="0" borderId="64">
      <alignment vertical="center"/>
    </xf>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53" fillId="59" borderId="62" applyNumberFormat="0" applyAlignment="0" applyProtection="0"/>
    <xf numFmtId="0" fontId="38" fillId="59"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53" fillId="59" borderId="62" applyNumberFormat="0" applyAlignment="0" applyProtection="0"/>
    <xf numFmtId="171" fontId="14" fillId="5" borderId="64">
      <alignment horizontal="right" vertical="center"/>
    </xf>
    <xf numFmtId="0" fontId="38" fillId="59" borderId="60" applyNumberFormat="0" applyAlignment="0" applyProtection="0"/>
    <xf numFmtId="171" fontId="12" fillId="0" borderId="64">
      <alignmen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38" fillId="59" borderId="60" applyNumberFormat="0" applyAlignment="0" applyProtection="0"/>
    <xf numFmtId="0" fontId="38" fillId="59" borderId="60" applyNumberFormat="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0" borderId="64">
      <alignment vertical="center"/>
    </xf>
    <xf numFmtId="0" fontId="38" fillId="59"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0" fontId="38" fillId="59" borderId="60" applyNumberFormat="0" applyAlignment="0" applyProtection="0"/>
    <xf numFmtId="171" fontId="12" fillId="0" borderId="64">
      <alignmen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12" fillId="63" borderId="61" applyNumberFormat="0" applyFont="0" applyAlignment="0" applyProtection="0"/>
    <xf numFmtId="171" fontId="12" fillId="0" borderId="64">
      <alignment vertical="center"/>
    </xf>
    <xf numFmtId="171"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12" fillId="0" borderId="64">
      <alignment vertical="center"/>
    </xf>
    <xf numFmtId="0" fontId="12" fillId="0" borderId="64">
      <alignment vertical="center"/>
    </xf>
    <xf numFmtId="171" fontId="14" fillId="5" borderId="64">
      <alignment horizontal="righ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48" fillId="45" borderId="60" applyNumberFormat="0" applyAlignment="0" applyProtection="0"/>
    <xf numFmtId="171" fontId="12" fillId="0" borderId="64">
      <alignment vertical="center"/>
    </xf>
    <xf numFmtId="0" fontId="48" fillId="45" borderId="60" applyNumberFormat="0" applyAlignment="0" applyProtection="0"/>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2" fillId="0" borderId="64">
      <alignment vertical="center"/>
    </xf>
    <xf numFmtId="0" fontId="38" fillId="59" borderId="60" applyNumberFormat="0" applyAlignment="0" applyProtection="0"/>
    <xf numFmtId="171" fontId="14" fillId="5" borderId="64">
      <alignment horizontal="right" vertical="center"/>
    </xf>
    <xf numFmtId="0" fontId="12" fillId="63" borderId="61" applyNumberFormat="0" applyFont="0" applyAlignment="0" applyProtection="0"/>
    <xf numFmtId="171"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38" fillId="59"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53" fillId="59" borderId="62" applyNumberFormat="0" applyAlignment="0" applyProtection="0"/>
    <xf numFmtId="0" fontId="48" fillId="45" borderId="60" applyNumberFormat="0" applyAlignment="0" applyProtection="0"/>
    <xf numFmtId="171"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12" fillId="0" borderId="64">
      <alignment vertical="center"/>
    </xf>
    <xf numFmtId="0" fontId="12" fillId="0" borderId="64">
      <alignment vertical="center"/>
    </xf>
    <xf numFmtId="0" fontId="12" fillId="63" borderId="61" applyNumberFormat="0" applyFont="0" applyAlignment="0" applyProtection="0"/>
    <xf numFmtId="171" fontId="12" fillId="0" borderId="64">
      <alignmen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12" fillId="63" borderId="61" applyNumberFormat="0" applyFont="0" applyAlignment="0" applyProtection="0"/>
    <xf numFmtId="0" fontId="12" fillId="0" borderId="64">
      <alignment vertical="center"/>
    </xf>
    <xf numFmtId="0" fontId="12" fillId="0" borderId="64">
      <alignmen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12" fillId="0" borderId="64">
      <alignment vertical="center"/>
    </xf>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171" fontId="12" fillId="0" borderId="64">
      <alignment vertical="center"/>
    </xf>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171" fontId="14" fillId="5" borderId="64">
      <alignment horizontal="right" vertical="center"/>
    </xf>
    <xf numFmtId="171" fontId="12" fillId="0" borderId="64">
      <alignment vertical="center"/>
    </xf>
    <xf numFmtId="0" fontId="53" fillId="59" borderId="62" applyNumberFormat="0" applyAlignment="0" applyProtection="0"/>
    <xf numFmtId="0" fontId="38" fillId="59" borderId="60" applyNumberFormat="0" applyAlignment="0" applyProtection="0"/>
    <xf numFmtId="171" fontId="12" fillId="0" borderId="64">
      <alignment vertical="center"/>
    </xf>
    <xf numFmtId="0" fontId="12" fillId="63" borderId="61" applyNumberFormat="0" applyFont="0" applyAlignment="0" applyProtection="0"/>
    <xf numFmtId="171" fontId="12" fillId="0" borderId="64">
      <alignment vertical="center"/>
    </xf>
    <xf numFmtId="171"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171" fontId="14" fillId="5" borderId="64">
      <alignment horizontal="right" vertical="center"/>
    </xf>
    <xf numFmtId="0" fontId="48" fillId="45" borderId="60" applyNumberFormat="0" applyAlignment="0" applyProtection="0"/>
    <xf numFmtId="164" fontId="14" fillId="5" borderId="64">
      <alignment horizontal="right" vertical="center"/>
    </xf>
    <xf numFmtId="171" fontId="12" fillId="0" borderId="64">
      <alignmen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171" fontId="12" fillId="0" borderId="64">
      <alignment vertical="center"/>
    </xf>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12" fillId="0" borderId="64">
      <alignmen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12" fillId="63" borderId="61" applyNumberFormat="0" applyFont="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171" fontId="14" fillId="5" borderId="64">
      <alignment horizontal="right" vertical="center"/>
    </xf>
    <xf numFmtId="0" fontId="38" fillId="59" borderId="60" applyNumberFormat="0" applyAlignment="0" applyProtection="0"/>
    <xf numFmtId="171" fontId="12" fillId="0" borderId="64">
      <alignment vertical="center"/>
    </xf>
    <xf numFmtId="0" fontId="12" fillId="0" borderId="64">
      <alignment vertical="center"/>
    </xf>
    <xf numFmtId="171" fontId="12" fillId="0" borderId="64">
      <alignment vertical="center"/>
    </xf>
    <xf numFmtId="0" fontId="55" fillId="0" borderId="63" applyNumberFormat="0" applyFill="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5" fillId="0" borderId="63" applyNumberFormat="0" applyFill="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164" fontId="14" fillId="5" borderId="64">
      <alignment horizontal="righ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171" fontId="12" fillId="0" borderId="64">
      <alignment vertical="center"/>
    </xf>
    <xf numFmtId="171" fontId="14" fillId="5" borderId="64">
      <alignment horizontal="right" vertical="center"/>
    </xf>
    <xf numFmtId="0" fontId="48" fillId="45" borderId="60" applyNumberFormat="0" applyAlignment="0" applyProtection="0"/>
    <xf numFmtId="0" fontId="12" fillId="0" borderId="64">
      <alignment vertical="center"/>
    </xf>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0" fontId="55" fillId="0" borderId="63" applyNumberFormat="0" applyFill="0" applyAlignment="0" applyProtection="0"/>
    <xf numFmtId="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53" fillId="59" borderId="62" applyNumberForma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171" fontId="12" fillId="0" borderId="64">
      <alignmen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5" fillId="0" borderId="63" applyNumberFormat="0" applyFill="0" applyAlignment="0" applyProtection="0"/>
    <xf numFmtId="0" fontId="48" fillId="45" borderId="60" applyNumberFormat="0" applyAlignment="0" applyProtection="0"/>
    <xf numFmtId="0" fontId="48" fillId="45" borderId="60" applyNumberFormat="0" applyAlignment="0" applyProtection="0"/>
    <xf numFmtId="0" fontId="12" fillId="63" borderId="61" applyNumberFormat="0" applyFont="0" applyAlignment="0" applyProtection="0"/>
    <xf numFmtId="171" fontId="14" fillId="5" borderId="64">
      <alignment horizontal="righ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171"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171" fontId="14" fillId="5" borderId="64">
      <alignment horizontal="right" vertical="center"/>
    </xf>
    <xf numFmtId="0" fontId="48" fillId="45" borderId="60" applyNumberFormat="0" applyAlignment="0" applyProtection="0"/>
    <xf numFmtId="164" fontId="14" fillId="5" borderId="64">
      <alignment horizontal="right" vertical="center"/>
    </xf>
    <xf numFmtId="171" fontId="12" fillId="0" borderId="64">
      <alignment vertical="center"/>
    </xf>
    <xf numFmtId="0" fontId="38" fillId="59" borderId="60" applyNumberFormat="0" applyAlignment="0" applyProtection="0"/>
    <xf numFmtId="0" fontId="38" fillId="59" borderId="60" applyNumberFormat="0" applyAlignment="0" applyProtection="0"/>
    <xf numFmtId="0" fontId="53" fillId="59" borderId="62" applyNumberFormat="0" applyAlignment="0" applyProtection="0"/>
    <xf numFmtId="0" fontId="38" fillId="59" borderId="60" applyNumberFormat="0" applyAlignment="0" applyProtection="0"/>
    <xf numFmtId="171" fontId="12" fillId="0" borderId="64">
      <alignment vertical="center"/>
    </xf>
    <xf numFmtId="0" fontId="38" fillId="59" borderId="60"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12" fillId="0" borderId="64">
      <alignment vertical="center"/>
    </xf>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0" fontId="53" fillId="59" borderId="62" applyNumberFormat="0" applyAlignment="0" applyProtection="0"/>
    <xf numFmtId="164" fontId="14" fillId="5" borderId="64">
      <alignment horizontal="right" vertical="center"/>
    </xf>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5" fillId="0" borderId="63" applyNumberFormat="0" applyFill="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48" fillId="45" borderId="60" applyNumberFormat="0" applyAlignment="0" applyProtection="0"/>
    <xf numFmtId="0" fontId="12" fillId="0" borderId="64">
      <alignment vertical="center"/>
    </xf>
    <xf numFmtId="171" fontId="14" fillId="5" borderId="64">
      <alignment horizontal="right" vertical="center"/>
    </xf>
    <xf numFmtId="0" fontId="38" fillId="59" borderId="60" applyNumberFormat="0" applyAlignment="0" applyProtection="0"/>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64" fontId="14" fillId="5" borderId="64">
      <alignment horizontal="right" vertical="center"/>
    </xf>
    <xf numFmtId="0" fontId="38" fillId="59" borderId="60" applyNumberFormat="0" applyAlignment="0" applyProtection="0"/>
    <xf numFmtId="171"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53" fillId="59" borderId="62" applyNumberFormat="0" applyAlignment="0" applyProtection="0"/>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171" fontId="12" fillId="0" borderId="64">
      <alignment vertical="center"/>
    </xf>
    <xf numFmtId="0" fontId="55" fillId="0" borderId="63" applyNumberFormat="0" applyFill="0" applyAlignment="0" applyProtection="0"/>
    <xf numFmtId="0" fontId="48" fillId="45" borderId="60" applyNumberFormat="0" applyAlignment="0" applyProtection="0"/>
    <xf numFmtId="0" fontId="53" fillId="59" borderId="62"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48" fillId="45" borderId="60" applyNumberFormat="0" applyAlignment="0" applyProtection="0"/>
    <xf numFmtId="0" fontId="12" fillId="63" borderId="61" applyNumberFormat="0" applyFont="0" applyAlignment="0" applyProtection="0"/>
    <xf numFmtId="0" fontId="38" fillId="59" borderId="60" applyNumberForma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171" fontId="14" fillId="5" borderId="64">
      <alignment horizontal="right" vertical="center"/>
    </xf>
    <xf numFmtId="164" fontId="14" fillId="5" borderId="64">
      <alignment horizontal="right" vertical="center"/>
    </xf>
    <xf numFmtId="171" fontId="12" fillId="0" borderId="64">
      <alignment vertical="center"/>
    </xf>
    <xf numFmtId="0" fontId="38" fillId="59" borderId="60" applyNumberFormat="0" applyAlignment="0" applyProtection="0"/>
    <xf numFmtId="0" fontId="53" fillId="59" borderId="62" applyNumberForma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12" fillId="0" borderId="64">
      <alignment vertical="center"/>
    </xf>
    <xf numFmtId="171" fontId="12" fillId="0" borderId="64">
      <alignment vertical="center"/>
    </xf>
    <xf numFmtId="0" fontId="55" fillId="0" borderId="63" applyNumberFormat="0" applyFill="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48" fillId="45" borderId="60" applyNumberFormat="0" applyAlignment="0" applyProtection="0"/>
    <xf numFmtId="171"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171" fontId="14" fillId="5" borderId="64">
      <alignment horizontal="right" vertical="center"/>
    </xf>
    <xf numFmtId="164" fontId="14" fillId="5" borderId="64">
      <alignment horizontal="right" vertical="center"/>
    </xf>
    <xf numFmtId="0" fontId="53" fillId="59" borderId="62" applyNumberFormat="0" applyAlignment="0" applyProtection="0"/>
    <xf numFmtId="171" fontId="14" fillId="5" borderId="64">
      <alignment horizontal="right" vertical="center"/>
    </xf>
    <xf numFmtId="0" fontId="12" fillId="63" borderId="61" applyNumberFormat="0" applyFont="0" applyAlignment="0" applyProtection="0"/>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0" borderId="64">
      <alignment vertical="center"/>
    </xf>
    <xf numFmtId="0" fontId="12" fillId="0" borderId="64">
      <alignment vertical="center"/>
    </xf>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171" fontId="12" fillId="0" borderId="64">
      <alignment vertical="center"/>
    </xf>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71" fontId="12" fillId="0" borderId="64">
      <alignment vertical="center"/>
    </xf>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48" fillId="45" borderId="60" applyNumberFormat="0" applyAlignment="0" applyProtection="0"/>
    <xf numFmtId="171" fontId="14" fillId="5" borderId="64">
      <alignment horizontal="right" vertical="center"/>
    </xf>
    <xf numFmtId="0" fontId="53" fillId="59" borderId="62" applyNumberFormat="0" applyAlignment="0" applyProtection="0"/>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0" fontId="48" fillId="45" borderId="60" applyNumberFormat="0" applyAlignment="0" applyProtection="0"/>
    <xf numFmtId="171" fontId="12" fillId="0" borderId="64">
      <alignmen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0" fontId="12" fillId="0" borderId="64">
      <alignment vertical="center"/>
    </xf>
    <xf numFmtId="171" fontId="14" fillId="5" borderId="64">
      <alignment horizontal="right" vertical="center"/>
    </xf>
    <xf numFmtId="0" fontId="12" fillId="0" borderId="64">
      <alignment vertical="center"/>
    </xf>
    <xf numFmtId="0" fontId="55" fillId="0" borderId="63" applyNumberFormat="0" applyFill="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48" fillId="45" borderId="60" applyNumberFormat="0" applyAlignment="0" applyProtection="0"/>
    <xf numFmtId="0" fontId="38" fillId="59" borderId="60" applyNumberFormat="0" applyAlignment="0" applyProtection="0"/>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4" fillId="5" borderId="64">
      <alignment horizontal="right" vertical="center"/>
    </xf>
    <xf numFmtId="164"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0" fontId="12" fillId="0" borderId="64">
      <alignment vertical="center"/>
    </xf>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164" fontId="14" fillId="5" borderId="64">
      <alignment horizontal="right" vertical="center"/>
    </xf>
    <xf numFmtId="171" fontId="12" fillId="0" borderId="64">
      <alignment vertical="center"/>
    </xf>
    <xf numFmtId="0" fontId="48" fillId="45" borderId="60"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0" fontId="12" fillId="0" borderId="64">
      <alignment vertical="center"/>
    </xf>
    <xf numFmtId="0" fontId="48" fillId="45" borderId="60" applyNumberFormat="0" applyAlignment="0" applyProtection="0"/>
    <xf numFmtId="0" fontId="38" fillId="59" borderId="60" applyNumberFormat="0" applyAlignment="0" applyProtection="0"/>
    <xf numFmtId="0" fontId="12" fillId="63" borderId="61" applyNumberFormat="0" applyFont="0" applyAlignment="0" applyProtection="0"/>
    <xf numFmtId="0" fontId="38" fillId="59" borderId="60"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0" fontId="12" fillId="63" borderId="61" applyNumberFormat="0" applyFont="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164" fontId="14" fillId="5" borderId="64">
      <alignment horizontal="right" vertical="center"/>
    </xf>
    <xf numFmtId="0" fontId="55" fillId="0" borderId="63" applyNumberFormat="0" applyFill="0" applyAlignment="0" applyProtection="0"/>
    <xf numFmtId="0" fontId="12" fillId="0" borderId="64">
      <alignment vertical="center"/>
    </xf>
    <xf numFmtId="171" fontId="12" fillId="0" borderId="64">
      <alignment vertical="center"/>
    </xf>
    <xf numFmtId="0" fontId="38" fillId="59" borderId="60" applyNumberFormat="0" applyAlignment="0" applyProtection="0"/>
    <xf numFmtId="164" fontId="14" fillId="5" borderId="64">
      <alignment horizontal="right" vertical="center"/>
    </xf>
    <xf numFmtId="171" fontId="12" fillId="0" borderId="64">
      <alignment vertical="center"/>
    </xf>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38" fillId="59" borderId="60" applyNumberFormat="0" applyAlignment="0" applyProtection="0"/>
    <xf numFmtId="0" fontId="53" fillId="59" borderId="62" applyNumberFormat="0" applyAlignment="0" applyProtection="0"/>
    <xf numFmtId="0" fontId="53" fillId="59" borderId="62" applyNumberFormat="0" applyAlignment="0" applyProtection="0"/>
    <xf numFmtId="0" fontId="55" fillId="0" borderId="63" applyNumberFormat="0" applyFill="0" applyAlignment="0" applyProtection="0"/>
    <xf numFmtId="0" fontId="55" fillId="0" borderId="63" applyNumberFormat="0" applyFill="0" applyAlignment="0" applyProtection="0"/>
    <xf numFmtId="0" fontId="12" fillId="0" borderId="64">
      <alignment vertical="center"/>
    </xf>
    <xf numFmtId="171" fontId="14" fillId="5" borderId="64">
      <alignment horizontal="right" vertical="center"/>
    </xf>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164" fontId="14" fillId="5" borderId="64">
      <alignment horizontal="right" vertical="center"/>
    </xf>
    <xf numFmtId="0" fontId="12" fillId="0" borderId="64">
      <alignment vertical="center"/>
    </xf>
    <xf numFmtId="0" fontId="12" fillId="0" borderId="64">
      <alignment vertical="center"/>
    </xf>
    <xf numFmtId="171" fontId="14" fillId="5" borderId="64">
      <alignment horizontal="right" vertical="center"/>
    </xf>
    <xf numFmtId="0" fontId="12" fillId="0" borderId="64">
      <alignment vertical="center"/>
    </xf>
    <xf numFmtId="0" fontId="12" fillId="0" borderId="64">
      <alignment vertical="center"/>
    </xf>
    <xf numFmtId="0" fontId="55" fillId="0" borderId="63" applyNumberFormat="0" applyFill="0" applyAlignment="0" applyProtection="0"/>
    <xf numFmtId="0" fontId="55" fillId="0" borderId="63" applyNumberFormat="0" applyFill="0" applyAlignment="0" applyProtection="0"/>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171" fontId="14" fillId="5" borderId="64">
      <alignment horizontal="right" vertical="center"/>
    </xf>
    <xf numFmtId="0" fontId="12" fillId="63" borderId="61" applyNumberFormat="0" applyFont="0" applyAlignment="0" applyProtection="0"/>
    <xf numFmtId="0" fontId="48" fillId="45" borderId="60" applyNumberFormat="0" applyAlignment="0" applyProtection="0"/>
    <xf numFmtId="171" fontId="12" fillId="0" borderId="64">
      <alignment vertical="center"/>
    </xf>
    <xf numFmtId="0" fontId="48" fillId="45" borderId="60" applyNumberFormat="0" applyAlignment="0" applyProtection="0"/>
    <xf numFmtId="164" fontId="14" fillId="5" borderId="64">
      <alignment horizontal="right" vertical="center"/>
    </xf>
    <xf numFmtId="0" fontId="48" fillId="45" borderId="60" applyNumberFormat="0" applyAlignment="0" applyProtection="0"/>
    <xf numFmtId="0" fontId="55" fillId="0" borderId="63" applyNumberFormat="0" applyFill="0" applyAlignment="0" applyProtection="0"/>
    <xf numFmtId="0" fontId="38" fillId="59"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5" fillId="0" borderId="63" applyNumberFormat="0" applyFill="0" applyAlignment="0" applyProtection="0"/>
    <xf numFmtId="0" fontId="12" fillId="0" borderId="64">
      <alignment vertical="center"/>
    </xf>
    <xf numFmtId="0" fontId="48" fillId="45" borderId="60" applyNumberFormat="0" applyAlignment="0" applyProtection="0"/>
    <xf numFmtId="0" fontId="55" fillId="0" borderId="63" applyNumberFormat="0" applyFill="0" applyAlignment="0" applyProtection="0"/>
    <xf numFmtId="0" fontId="12" fillId="0" borderId="64">
      <alignment vertical="center"/>
    </xf>
    <xf numFmtId="0" fontId="12" fillId="63" borderId="61" applyNumberFormat="0" applyFont="0" applyAlignment="0" applyProtection="0"/>
    <xf numFmtId="0" fontId="12" fillId="63" borderId="61" applyNumberFormat="0" applyFont="0" applyAlignment="0" applyProtection="0"/>
    <xf numFmtId="164" fontId="14" fillId="5" borderId="64">
      <alignment horizontal="right" vertical="center"/>
    </xf>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171"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0" borderId="64">
      <alignment vertical="center"/>
    </xf>
    <xf numFmtId="0" fontId="38" fillId="59" borderId="60" applyNumberFormat="0" applyAlignment="0" applyProtection="0"/>
    <xf numFmtId="0" fontId="38" fillId="59" borderId="60" applyNumberFormat="0" applyAlignment="0" applyProtection="0"/>
    <xf numFmtId="171" fontId="12" fillId="0" borderId="64">
      <alignment vertical="center"/>
    </xf>
    <xf numFmtId="171"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2" fillId="0" borderId="64">
      <alignment vertical="center"/>
    </xf>
    <xf numFmtId="171" fontId="12" fillId="0" borderId="64">
      <alignmen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53" fillId="59" borderId="62" applyNumberFormat="0" applyAlignment="0" applyProtection="0"/>
    <xf numFmtId="0" fontId="12" fillId="0" borderId="64">
      <alignment vertical="center"/>
    </xf>
    <xf numFmtId="171" fontId="14" fillId="5" borderId="64">
      <alignment horizontal="right" vertical="center"/>
    </xf>
    <xf numFmtId="171" fontId="14" fillId="5" borderId="64">
      <alignment horizontal="right" vertical="center"/>
    </xf>
    <xf numFmtId="0" fontId="53" fillId="59" borderId="62" applyNumberFormat="0" applyAlignment="0" applyProtection="0"/>
    <xf numFmtId="0" fontId="48" fillId="45" borderId="60" applyNumberFormat="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164" fontId="14" fillId="5" borderId="64">
      <alignment horizontal="right" vertical="center"/>
    </xf>
    <xf numFmtId="0" fontId="12" fillId="0" borderId="64">
      <alignment vertical="center"/>
    </xf>
    <xf numFmtId="0" fontId="12" fillId="0" borderId="64">
      <alignment vertical="center"/>
    </xf>
    <xf numFmtId="164" fontId="14" fillId="5" borderId="64">
      <alignment horizontal="right" vertical="center"/>
    </xf>
    <xf numFmtId="0" fontId="48" fillId="45" borderId="60" applyNumberFormat="0" applyAlignment="0" applyProtection="0"/>
    <xf numFmtId="171"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171" fontId="12" fillId="0" borderId="64">
      <alignment vertical="center"/>
    </xf>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0" fontId="12" fillId="0" borderId="64">
      <alignment vertical="center"/>
    </xf>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0" fontId="53" fillId="59" borderId="62" applyNumberForma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164" fontId="14" fillId="5" borderId="64">
      <alignment horizontal="right" vertical="center"/>
    </xf>
    <xf numFmtId="0" fontId="53" fillId="59" borderId="62" applyNumberFormat="0" applyAlignment="0" applyProtection="0"/>
    <xf numFmtId="0" fontId="38" fillId="59" borderId="60" applyNumberFormat="0" applyAlignment="0" applyProtection="0"/>
    <xf numFmtId="0" fontId="12" fillId="63" borderId="61" applyNumberFormat="0" applyFont="0" applyAlignment="0" applyProtection="0"/>
    <xf numFmtId="0" fontId="48" fillId="45" borderId="60" applyNumberFormat="0" applyAlignment="0" applyProtection="0"/>
    <xf numFmtId="0" fontId="12" fillId="0" borderId="64">
      <alignment vertical="center"/>
    </xf>
    <xf numFmtId="0" fontId="12" fillId="63" borderId="61" applyNumberFormat="0" applyFont="0" applyAlignment="0" applyProtection="0"/>
    <xf numFmtId="0" fontId="12" fillId="0" borderId="64">
      <alignment vertical="center"/>
    </xf>
    <xf numFmtId="0" fontId="12" fillId="63" borderId="61" applyNumberFormat="0" applyFont="0" applyAlignment="0" applyProtection="0"/>
    <xf numFmtId="164" fontId="14" fillId="5" borderId="64">
      <alignment horizontal="right" vertical="center"/>
    </xf>
    <xf numFmtId="164" fontId="14" fillId="5" borderId="64">
      <alignment horizontal="right" vertical="center"/>
    </xf>
    <xf numFmtId="0" fontId="55" fillId="0" borderId="63" applyNumberFormat="0" applyFill="0" applyAlignment="0" applyProtection="0"/>
    <xf numFmtId="171" fontId="14" fillId="5" borderId="64">
      <alignment horizontal="right" vertical="center"/>
    </xf>
    <xf numFmtId="171" fontId="12" fillId="0" borderId="64">
      <alignment vertical="center"/>
    </xf>
    <xf numFmtId="0" fontId="12" fillId="63" borderId="61" applyNumberFormat="0" applyFont="0" applyAlignment="0" applyProtection="0"/>
    <xf numFmtId="0" fontId="38" fillId="59" borderId="60" applyNumberFormat="0" applyAlignment="0" applyProtection="0"/>
    <xf numFmtId="0" fontId="12" fillId="0" borderId="64">
      <alignment vertical="center"/>
    </xf>
    <xf numFmtId="0" fontId="12" fillId="0" borderId="64">
      <alignmen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71" fontId="12" fillId="0" borderId="64">
      <alignment vertical="center"/>
    </xf>
    <xf numFmtId="171" fontId="14" fillId="5" borderId="64">
      <alignment horizontal="right" vertical="center"/>
    </xf>
    <xf numFmtId="0" fontId="53" fillId="59" borderId="62" applyNumberFormat="0" applyAlignment="0" applyProtection="0"/>
    <xf numFmtId="164" fontId="14" fillId="5" borderId="64">
      <alignment horizontal="right" vertical="center"/>
    </xf>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164" fontId="14" fillId="5" borderId="64">
      <alignment horizontal="right" vertical="center"/>
    </xf>
    <xf numFmtId="171" fontId="14" fillId="5" borderId="64">
      <alignment horizontal="right" vertical="center"/>
    </xf>
    <xf numFmtId="171" fontId="12" fillId="0" borderId="64">
      <alignment vertical="center"/>
    </xf>
    <xf numFmtId="171" fontId="14" fillId="5" borderId="64">
      <alignment horizontal="right" vertical="center"/>
    </xf>
    <xf numFmtId="0" fontId="55" fillId="0" borderId="63" applyNumberFormat="0" applyFill="0" applyAlignment="0" applyProtection="0"/>
    <xf numFmtId="0" fontId="55" fillId="0" borderId="63" applyNumberFormat="0" applyFill="0" applyAlignment="0" applyProtection="0"/>
    <xf numFmtId="164" fontId="14" fillId="5" borderId="64">
      <alignment horizontal="right" vertical="center"/>
    </xf>
    <xf numFmtId="0" fontId="48" fillId="45" borderId="60" applyNumberFormat="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48" fillId="45" borderId="60" applyNumberFormat="0" applyAlignment="0" applyProtection="0"/>
    <xf numFmtId="0" fontId="53" fillId="59" borderId="62" applyNumberFormat="0" applyAlignment="0" applyProtection="0"/>
    <xf numFmtId="171" fontId="14" fillId="5" borderId="64">
      <alignment horizontal="right" vertical="center"/>
    </xf>
    <xf numFmtId="0" fontId="12" fillId="0" borderId="64">
      <alignment vertical="center"/>
    </xf>
    <xf numFmtId="0" fontId="12" fillId="63" borderId="61" applyNumberFormat="0" applyFont="0" applyAlignment="0" applyProtection="0"/>
    <xf numFmtId="171" fontId="14" fillId="5" borderId="64">
      <alignment horizontal="right" vertical="center"/>
    </xf>
    <xf numFmtId="0" fontId="12" fillId="63" borderId="61" applyNumberFormat="0" applyFont="0" applyAlignment="0" applyProtection="0"/>
    <xf numFmtId="164" fontId="14" fillId="5" borderId="64">
      <alignment horizontal="righ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48" fillId="45" borderId="60" applyNumberFormat="0" applyAlignment="0" applyProtection="0"/>
    <xf numFmtId="0" fontId="38" fillId="59" borderId="60" applyNumberFormat="0" applyAlignment="0" applyProtection="0"/>
    <xf numFmtId="0" fontId="53" fillId="59" borderId="62" applyNumberFormat="0" applyAlignment="0" applyProtection="0"/>
    <xf numFmtId="0" fontId="12" fillId="0" borderId="64">
      <alignment vertical="center"/>
    </xf>
    <xf numFmtId="0" fontId="12" fillId="0" borderId="64">
      <alignment vertical="center"/>
    </xf>
    <xf numFmtId="0" fontId="53" fillId="59" borderId="62" applyNumberFormat="0" applyAlignment="0" applyProtection="0"/>
    <xf numFmtId="0" fontId="55" fillId="0" borderId="63" applyNumberFormat="0" applyFill="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0" fontId="53" fillId="59" borderId="62" applyNumberFormat="0" applyAlignment="0" applyProtection="0"/>
    <xf numFmtId="0" fontId="12" fillId="0" borderId="64">
      <alignment vertical="center"/>
    </xf>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171" fontId="12" fillId="0" borderId="64">
      <alignment vertical="center"/>
    </xf>
    <xf numFmtId="0" fontId="38" fillId="59" borderId="60" applyNumberFormat="0" applyAlignment="0" applyProtection="0"/>
    <xf numFmtId="171" fontId="14" fillId="5" borderId="64">
      <alignment horizontal="right" vertical="center"/>
    </xf>
    <xf numFmtId="0" fontId="38" fillId="59" borderId="60" applyNumberFormat="0" applyAlignment="0" applyProtection="0"/>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71" fontId="12" fillId="0" borderId="64">
      <alignment vertical="center"/>
    </xf>
    <xf numFmtId="171" fontId="12" fillId="0" borderId="64">
      <alignment vertical="center"/>
    </xf>
    <xf numFmtId="0" fontId="48" fillId="45" borderId="60" applyNumberFormat="0" applyAlignment="0" applyProtection="0"/>
    <xf numFmtId="0" fontId="48" fillId="45" borderId="60" applyNumberFormat="0" applyAlignment="0" applyProtection="0"/>
    <xf numFmtId="0" fontId="12" fillId="0" borderId="64">
      <alignment vertical="center"/>
    </xf>
    <xf numFmtId="0" fontId="12" fillId="0" borderId="64">
      <alignment vertical="center"/>
    </xf>
    <xf numFmtId="0" fontId="48" fillId="45" borderId="60" applyNumberFormat="0" applyAlignment="0" applyProtection="0"/>
    <xf numFmtId="164" fontId="14" fillId="5" borderId="64">
      <alignment horizontal="right" vertical="center"/>
    </xf>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171" fontId="14" fillId="5" borderId="64">
      <alignment horizontal="right" vertical="center"/>
    </xf>
    <xf numFmtId="0" fontId="38" fillId="59" borderId="60" applyNumberFormat="0" applyAlignment="0" applyProtection="0"/>
    <xf numFmtId="0" fontId="12" fillId="0" borderId="64">
      <alignment vertical="center"/>
    </xf>
    <xf numFmtId="164" fontId="14" fillId="5" borderId="64">
      <alignment horizontal="right" vertical="center"/>
    </xf>
    <xf numFmtId="171" fontId="14" fillId="5" borderId="64">
      <alignment horizontal="right" vertical="center"/>
    </xf>
    <xf numFmtId="0" fontId="38" fillId="59" borderId="60" applyNumberFormat="0" applyAlignment="0" applyProtection="0"/>
    <xf numFmtId="0" fontId="12" fillId="0" borderId="64">
      <alignment vertical="center"/>
    </xf>
    <xf numFmtId="0" fontId="38" fillId="59" borderId="60" applyNumberFormat="0" applyAlignment="0" applyProtection="0"/>
    <xf numFmtId="164" fontId="14" fillId="5" borderId="64">
      <alignment horizontal="right" vertical="center"/>
    </xf>
    <xf numFmtId="0" fontId="53" fillId="59" borderId="62" applyNumberFormat="0" applyAlignment="0" applyProtection="0"/>
    <xf numFmtId="171" fontId="12" fillId="0" borderId="64">
      <alignment vertical="center"/>
    </xf>
    <xf numFmtId="0" fontId="12" fillId="63" borderId="61" applyNumberFormat="0" applyFont="0" applyAlignment="0" applyProtection="0"/>
    <xf numFmtId="0" fontId="12" fillId="63" borderId="61" applyNumberFormat="0" applyFont="0" applyAlignment="0" applyProtection="0"/>
    <xf numFmtId="0" fontId="55" fillId="0" borderId="63" applyNumberFormat="0" applyFill="0" applyAlignment="0" applyProtection="0"/>
    <xf numFmtId="0" fontId="12" fillId="0" borderId="64">
      <alignment vertical="center"/>
    </xf>
    <xf numFmtId="0" fontId="55" fillId="0" borderId="63" applyNumberFormat="0" applyFill="0" applyAlignment="0" applyProtection="0"/>
    <xf numFmtId="164" fontId="14" fillId="5" borderId="64">
      <alignment horizontal="right" vertical="center"/>
    </xf>
    <xf numFmtId="164" fontId="14" fillId="5" borderId="64">
      <alignment horizontal="right" vertical="center"/>
    </xf>
    <xf numFmtId="164" fontId="14" fillId="5" borderId="64">
      <alignment horizontal="right" vertical="center"/>
    </xf>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53" fillId="59" borderId="62"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0" borderId="64">
      <alignment vertical="center"/>
    </xf>
    <xf numFmtId="171" fontId="12" fillId="0" borderId="64">
      <alignment vertical="center"/>
    </xf>
    <xf numFmtId="0" fontId="12" fillId="0" borderId="64">
      <alignment vertical="center"/>
    </xf>
    <xf numFmtId="171" fontId="12" fillId="0" borderId="64">
      <alignment vertical="center"/>
    </xf>
    <xf numFmtId="164" fontId="14" fillId="5" borderId="64">
      <alignment horizontal="right" vertical="center"/>
    </xf>
    <xf numFmtId="171" fontId="14" fillId="5" borderId="64">
      <alignment horizontal="right" vertical="center"/>
    </xf>
    <xf numFmtId="171" fontId="14" fillId="5" borderId="64">
      <alignment horizontal="right" vertical="center"/>
    </xf>
    <xf numFmtId="171" fontId="14" fillId="5" borderId="64">
      <alignment horizontal="right" vertical="center"/>
    </xf>
    <xf numFmtId="164" fontId="14" fillId="5" borderId="64">
      <alignment horizontal="right" vertical="center"/>
    </xf>
    <xf numFmtId="0" fontId="48" fillId="45" borderId="60" applyNumberFormat="0" applyAlignment="0" applyProtection="0"/>
    <xf numFmtId="0" fontId="48" fillId="45" borderId="60" applyNumberFormat="0" applyAlignment="0" applyProtection="0"/>
    <xf numFmtId="0" fontId="38" fillId="59" borderId="60" applyNumberFormat="0" applyAlignment="0" applyProtection="0"/>
    <xf numFmtId="171" fontId="12" fillId="0" borderId="64">
      <alignment vertical="center"/>
    </xf>
    <xf numFmtId="0" fontId="12" fillId="0" borderId="64">
      <alignment vertical="center"/>
    </xf>
    <xf numFmtId="0" fontId="38" fillId="59" borderId="60" applyNumberFormat="0" applyAlignment="0" applyProtection="0"/>
    <xf numFmtId="0" fontId="12" fillId="63" borderId="61" applyNumberFormat="0" applyFont="0" applyAlignment="0" applyProtection="0"/>
    <xf numFmtId="0" fontId="55" fillId="0" borderId="63" applyNumberFormat="0" applyFill="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53" fillId="59" borderId="62" applyNumberFormat="0" applyAlignment="0" applyProtection="0"/>
    <xf numFmtId="164" fontId="14" fillId="5" borderId="64">
      <alignment horizontal="right" vertical="center"/>
    </xf>
    <xf numFmtId="171" fontId="12" fillId="0" borderId="64">
      <alignment vertical="center"/>
    </xf>
    <xf numFmtId="0" fontId="12" fillId="0" borderId="64">
      <alignment vertical="center"/>
    </xf>
    <xf numFmtId="164" fontId="14" fillId="5" borderId="64">
      <alignment horizontal="right" vertical="center"/>
    </xf>
    <xf numFmtId="0" fontId="12" fillId="0" borderId="64">
      <alignment vertical="center"/>
    </xf>
    <xf numFmtId="0" fontId="38" fillId="59" borderId="60" applyNumberFormat="0" applyAlignment="0" applyProtection="0"/>
    <xf numFmtId="0" fontId="38" fillId="59" borderId="60" applyNumberFormat="0" applyAlignment="0" applyProtection="0"/>
    <xf numFmtId="0" fontId="48" fillId="45" borderId="60" applyNumberFormat="0" applyAlignment="0" applyProtection="0"/>
    <xf numFmtId="0" fontId="48" fillId="45" borderId="60" applyNumberFormat="0" applyAlignment="0" applyProtection="0"/>
    <xf numFmtId="171" fontId="14" fillId="5" borderId="64">
      <alignment horizontal="right" vertical="center"/>
    </xf>
    <xf numFmtId="171" fontId="14" fillId="5" borderId="64">
      <alignment horizontal="right" vertical="center"/>
    </xf>
    <xf numFmtId="164" fontId="14" fillId="5" borderId="64">
      <alignment horizontal="right" vertical="center"/>
    </xf>
    <xf numFmtId="171" fontId="12" fillId="0" borderId="64">
      <alignment vertical="center"/>
    </xf>
    <xf numFmtId="0" fontId="12" fillId="0" borderId="64">
      <alignment vertical="center"/>
    </xf>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12" fillId="63" borderId="61" applyNumberFormat="0" applyFont="0" applyAlignment="0" applyProtection="0"/>
    <xf numFmtId="0" fontId="53" fillId="59" borderId="62" applyNumberFormat="0" applyAlignment="0" applyProtection="0"/>
    <xf numFmtId="0" fontId="12" fillId="0" borderId="64">
      <alignment vertical="center"/>
    </xf>
    <xf numFmtId="164" fontId="14" fillId="5" borderId="64">
      <alignment horizontal="right" vertical="center"/>
    </xf>
    <xf numFmtId="0" fontId="55" fillId="0" borderId="63" applyNumberFormat="0" applyFill="0" applyAlignment="0" applyProtection="0"/>
    <xf numFmtId="0" fontId="38" fillId="59" borderId="60" applyNumberFormat="0" applyAlignment="0" applyProtection="0"/>
    <xf numFmtId="0" fontId="48" fillId="45" borderId="60" applyNumberFormat="0" applyAlignment="0" applyProtection="0"/>
    <xf numFmtId="0" fontId="12" fillId="63" borderId="61" applyNumberFormat="0" applyFont="0" applyAlignment="0" applyProtection="0"/>
    <xf numFmtId="0" fontId="53" fillId="59" borderId="62" applyNumberFormat="0" applyAlignment="0" applyProtection="0"/>
    <xf numFmtId="0" fontId="55" fillId="0" borderId="63" applyNumberFormat="0" applyFill="0" applyAlignment="0" applyProtection="0"/>
    <xf numFmtId="0" fontId="3" fillId="0" borderId="0"/>
    <xf numFmtId="164" fontId="14" fillId="5" borderId="71">
      <alignment horizontal="right" vertical="center"/>
    </xf>
    <xf numFmtId="0" fontId="12" fillId="0" borderId="71">
      <alignment vertical="center"/>
    </xf>
    <xf numFmtId="164" fontId="14" fillId="5" borderId="71">
      <alignment horizontal="right" vertical="center"/>
    </xf>
    <xf numFmtId="0" fontId="48" fillId="45"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48" fillId="45" borderId="73" applyNumberFormat="0" applyAlignment="0" applyProtection="0"/>
    <xf numFmtId="0" fontId="38" fillId="59" borderId="73" applyNumberFormat="0" applyAlignment="0" applyProtection="0"/>
    <xf numFmtId="0" fontId="48" fillId="45" borderId="73" applyNumberFormat="0" applyAlignment="0" applyProtection="0"/>
    <xf numFmtId="164" fontId="14" fillId="5" borderId="77">
      <alignment horizontal="right" vertical="center"/>
    </xf>
    <xf numFmtId="0" fontId="12" fillId="0" borderId="77">
      <alignment vertical="center"/>
    </xf>
    <xf numFmtId="164" fontId="14" fillId="5" borderId="77">
      <alignment horizontal="righ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171" fontId="12" fillId="0" borderId="71">
      <alignment vertical="center"/>
    </xf>
    <xf numFmtId="0"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0" fontId="3" fillId="0" borderId="0"/>
    <xf numFmtId="164" fontId="14" fillId="5" borderId="71">
      <alignment horizontal="right" vertical="center"/>
    </xf>
    <xf numFmtId="0" fontId="12" fillId="0" borderId="71">
      <alignment vertical="center"/>
    </xf>
    <xf numFmtId="164" fontId="14" fillId="5" borderId="71">
      <alignment horizontal="right" vertical="center"/>
    </xf>
    <xf numFmtId="0" fontId="48" fillId="45"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171" fontId="12" fillId="0" borderId="71">
      <alignment vertical="center"/>
    </xf>
    <xf numFmtId="0"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4" fontId="14" fillId="5" borderId="71">
      <alignment horizontal="right" vertical="center"/>
    </xf>
    <xf numFmtId="171" fontId="12" fillId="0" borderId="71">
      <alignment vertical="center"/>
    </xf>
    <xf numFmtId="0" fontId="12" fillId="0" borderId="71">
      <alignment vertical="center"/>
    </xf>
    <xf numFmtId="164" fontId="14" fillId="5" borderId="71">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0" borderId="71">
      <alignment vertical="center"/>
    </xf>
    <xf numFmtId="0" fontId="38" fillId="59" borderId="67" applyNumberFormat="0" applyAlignment="0" applyProtection="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171" fontId="14" fillId="5" borderId="71">
      <alignment horizontal="right" vertical="center"/>
    </xf>
    <xf numFmtId="164" fontId="14" fillId="5" borderId="71">
      <alignment horizontal="right" vertical="center"/>
    </xf>
    <xf numFmtId="171" fontId="12" fillId="0" borderId="71">
      <alignment vertical="center"/>
    </xf>
    <xf numFmtId="0" fontId="12" fillId="0" borderId="71">
      <alignmen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4" fontId="14" fillId="5" borderId="71">
      <alignment horizontal="right" vertical="center"/>
    </xf>
    <xf numFmtId="0" fontId="38" fillId="59" borderId="67" applyNumberFormat="0" applyAlignment="0" applyProtection="0"/>
    <xf numFmtId="164" fontId="14" fillId="5" borderId="71">
      <alignment horizontal="right" vertical="center"/>
    </xf>
    <xf numFmtId="164" fontId="14" fillId="5" borderId="71">
      <alignment horizontal="right" vertical="center"/>
    </xf>
    <xf numFmtId="0" fontId="38" fillId="59" borderId="67" applyNumberFormat="0" applyAlignment="0" applyProtection="0"/>
    <xf numFmtId="0" fontId="12" fillId="0" borderId="71">
      <alignment vertical="center"/>
    </xf>
    <xf numFmtId="0" fontId="3" fillId="0" borderId="0"/>
    <xf numFmtId="164" fontId="14" fillId="5" borderId="71">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8" fillId="59" borderId="67" applyNumberFormat="0" applyAlignment="0" applyProtection="0"/>
    <xf numFmtId="0" fontId="3" fillId="21" borderId="0" applyNumberFormat="0" applyBorder="0" applyAlignment="0" applyProtection="0"/>
    <xf numFmtId="0" fontId="12" fillId="63" borderId="68" applyNumberFormat="0" applyFont="0" applyAlignment="0" applyProtection="0"/>
    <xf numFmtId="0" fontId="3" fillId="25" borderId="0" applyNumberFormat="0" applyBorder="0" applyAlignment="0" applyProtection="0"/>
    <xf numFmtId="0" fontId="3" fillId="29" borderId="0" applyNumberFormat="0" applyBorder="0" applyAlignment="0" applyProtection="0"/>
    <xf numFmtId="0" fontId="12" fillId="0" borderId="71">
      <alignment vertical="center"/>
    </xf>
    <xf numFmtId="0" fontId="3" fillId="33" borderId="0" applyNumberFormat="0" applyBorder="0" applyAlignment="0" applyProtection="0"/>
    <xf numFmtId="164" fontId="14" fillId="5" borderId="71">
      <alignment horizontal="right" vertical="center"/>
    </xf>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53" fillId="59" borderId="69" applyNumberFormat="0" applyAlignment="0" applyProtection="0"/>
    <xf numFmtId="0" fontId="3" fillId="38" borderId="0" applyNumberFormat="0" applyBorder="0" applyAlignment="0" applyProtection="0"/>
    <xf numFmtId="0" fontId="55" fillId="0" borderId="70" applyNumberFormat="0" applyFill="0" applyAlignment="0" applyProtection="0"/>
    <xf numFmtId="171" fontId="12" fillId="0" borderId="71">
      <alignment vertical="center"/>
    </xf>
    <xf numFmtId="0" fontId="48" fillId="45" borderId="67" applyNumberFormat="0" applyAlignment="0" applyProtection="0"/>
    <xf numFmtId="0"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2" fillId="0" borderId="71">
      <alignment vertical="center"/>
    </xf>
    <xf numFmtId="164" fontId="14" fillId="5" borderId="71">
      <alignment horizontal="right" vertical="center"/>
    </xf>
    <xf numFmtId="0" fontId="3" fillId="58" borderId="0"/>
    <xf numFmtId="164" fontId="14" fillId="5" borderId="71">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38" fillId="59"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12" fillId="63" borderId="68" applyNumberFormat="0" applyFon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48" fillId="45" borderId="67" applyNumberFormat="0" applyAlignment="0" applyProtection="0"/>
    <xf numFmtId="0" fontId="38" fillId="59" borderId="67" applyNumberFormat="0" applyAlignment="0" applyProtection="0"/>
    <xf numFmtId="0" fontId="48" fillId="45" borderId="67" applyNumberFormat="0" applyAlignment="0" applyProtection="0"/>
    <xf numFmtId="164" fontId="14" fillId="5" borderId="71">
      <alignment horizontal="right" vertical="center"/>
    </xf>
    <xf numFmtId="0" fontId="53" fillId="59" borderId="69" applyNumberFormat="0" applyAlignment="0" applyProtection="0"/>
    <xf numFmtId="0" fontId="38" fillId="59" borderId="67"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12" fillId="0" borderId="71">
      <alignment vertical="center"/>
    </xf>
    <xf numFmtId="0" fontId="38" fillId="59" borderId="67" applyNumberFormat="0" applyAlignment="0" applyProtection="0"/>
    <xf numFmtId="0" fontId="53" fillId="59" borderId="69" applyNumberFormat="0" applyAlignment="0" applyProtection="0"/>
    <xf numFmtId="0" fontId="53" fillId="59" borderId="69" applyNumberFormat="0" applyAlignment="0" applyProtection="0"/>
    <xf numFmtId="171" fontId="12" fillId="0" borderId="71">
      <alignment vertical="center"/>
    </xf>
    <xf numFmtId="0" fontId="38" fillId="59" borderId="67" applyNumberFormat="0" applyAlignment="0" applyProtection="0"/>
    <xf numFmtId="164" fontId="14" fillId="5" borderId="71">
      <alignment horizontal="right" vertical="center"/>
    </xf>
    <xf numFmtId="164" fontId="14" fillId="5" borderId="71">
      <alignment horizontal="right" vertical="center"/>
    </xf>
    <xf numFmtId="171" fontId="12" fillId="0" borderId="71">
      <alignment vertical="center"/>
    </xf>
    <xf numFmtId="164" fontId="14" fillId="5" borderId="71">
      <alignment horizontal="right" vertical="center"/>
    </xf>
    <xf numFmtId="0" fontId="38" fillId="59" borderId="67" applyNumberFormat="0" applyAlignment="0" applyProtection="0"/>
    <xf numFmtId="164" fontId="14" fillId="5" borderId="71">
      <alignment horizontal="right" vertical="center"/>
    </xf>
    <xf numFmtId="171" fontId="14" fillId="5" borderId="71">
      <alignment horizontal="right" vertical="center"/>
    </xf>
    <xf numFmtId="171" fontId="14" fillId="5" borderId="71">
      <alignment horizontal="right" vertical="center"/>
    </xf>
    <xf numFmtId="0" fontId="12" fillId="0" borderId="71">
      <alignment vertical="center"/>
    </xf>
    <xf numFmtId="0" fontId="38" fillId="59" borderId="67" applyNumberFormat="0" applyAlignment="0" applyProtection="0"/>
    <xf numFmtId="0" fontId="12" fillId="0" borderId="71">
      <alignment vertical="center"/>
    </xf>
    <xf numFmtId="0" fontId="48" fillId="45"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3" fillId="59" borderId="69"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5" fillId="0" borderId="70" applyNumberFormat="0" applyFill="0" applyAlignment="0" applyProtection="0"/>
    <xf numFmtId="0" fontId="55" fillId="0" borderId="70" applyNumberFormat="0" applyFill="0" applyAlignment="0" applyProtection="0"/>
    <xf numFmtId="0" fontId="48" fillId="45" borderId="67" applyNumberFormat="0" applyAlignment="0" applyProtection="0"/>
    <xf numFmtId="0" fontId="53" fillId="59" borderId="69" applyNumberFormat="0" applyAlignment="0" applyProtection="0"/>
    <xf numFmtId="0" fontId="12" fillId="0" borderId="71">
      <alignment vertical="center"/>
    </xf>
    <xf numFmtId="171" fontId="14" fillId="5" borderId="71">
      <alignment horizontal="right" vertical="center"/>
    </xf>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71" fontId="12" fillId="0" borderId="71">
      <alignment vertical="center"/>
    </xf>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12" fillId="0" borderId="71">
      <alignmen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63" borderId="68" applyNumberFormat="0" applyFont="0" applyAlignment="0" applyProtection="0"/>
    <xf numFmtId="170" fontId="3" fillId="0" borderId="0" applyFont="0" applyFill="0" applyBorder="0" applyAlignment="0" applyProtection="0"/>
    <xf numFmtId="170" fontId="3" fillId="0" borderId="0" applyFont="0" applyFill="0" applyBorder="0" applyAlignment="0" applyProtection="0"/>
    <xf numFmtId="0" fontId="53" fillId="59" borderId="69" applyNumberFormat="0" applyAlignment="0" applyProtection="0"/>
    <xf numFmtId="164" fontId="14" fillId="5" borderId="71">
      <alignment horizontal="right" vertical="center"/>
    </xf>
    <xf numFmtId="0" fontId="12" fillId="0" borderId="71">
      <alignmen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3" fillId="59" borderId="69"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3" fillId="59" borderId="69" applyNumberFormat="0" applyAlignment="0" applyProtection="0"/>
    <xf numFmtId="0" fontId="55" fillId="0" borderId="70" applyNumberFormat="0" applyFill="0" applyAlignment="0" applyProtection="0"/>
    <xf numFmtId="171" fontId="14" fillId="5" borderId="71">
      <alignment horizontal="right" vertical="center"/>
    </xf>
    <xf numFmtId="0" fontId="12" fillId="0" borderId="71">
      <alignment vertical="center"/>
    </xf>
    <xf numFmtId="164" fontId="14" fillId="5" borderId="71">
      <alignment horizontal="right" vertical="center"/>
    </xf>
    <xf numFmtId="171" fontId="12" fillId="0" borderId="71">
      <alignment vertical="center"/>
    </xf>
    <xf numFmtId="0" fontId="12" fillId="0" borderId="71">
      <alignment vertical="center"/>
    </xf>
    <xf numFmtId="164" fontId="14" fillId="5" borderId="71">
      <alignment horizontal="right" vertical="center"/>
    </xf>
    <xf numFmtId="0" fontId="12" fillId="0" borderId="71">
      <alignment vertical="center"/>
    </xf>
    <xf numFmtId="0" fontId="38" fillId="59" borderId="67" applyNumberFormat="0" applyAlignment="0" applyProtection="0"/>
    <xf numFmtId="0" fontId="38" fillId="59" borderId="67" applyNumberFormat="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171" fontId="14" fillId="5" borderId="71">
      <alignment horizontal="right" vertical="center"/>
    </xf>
    <xf numFmtId="164" fontId="14" fillId="5" borderId="71">
      <alignment horizontal="right" vertical="center"/>
    </xf>
    <xf numFmtId="171" fontId="12" fillId="0" borderId="71">
      <alignment vertical="center"/>
    </xf>
    <xf numFmtId="0" fontId="12" fillId="0" borderId="71">
      <alignmen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4" fontId="14" fillId="5" borderId="71">
      <alignment horizontal="right" vertical="center"/>
    </xf>
    <xf numFmtId="0" fontId="12" fillId="0" borderId="71">
      <alignment vertical="center"/>
    </xf>
    <xf numFmtId="164" fontId="14" fillId="5" borderId="71">
      <alignment horizontal="right" vertical="center"/>
    </xf>
    <xf numFmtId="0" fontId="48" fillId="45"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171" fontId="12" fillId="0" borderId="71">
      <alignment vertical="center"/>
    </xf>
    <xf numFmtId="0"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4" fontId="14" fillId="5" borderId="71">
      <alignment horizontal="right" vertical="center"/>
    </xf>
    <xf numFmtId="171" fontId="12" fillId="0" borderId="71">
      <alignment vertical="center"/>
    </xf>
    <xf numFmtId="0" fontId="12" fillId="0" borderId="71">
      <alignment vertical="center"/>
    </xf>
    <xf numFmtId="164" fontId="14" fillId="5" borderId="71">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0" borderId="71">
      <alignment vertical="center"/>
    </xf>
    <xf numFmtId="0" fontId="38" fillId="59" borderId="67" applyNumberFormat="0" applyAlignment="0" applyProtection="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171" fontId="14" fillId="5" borderId="71">
      <alignment horizontal="right" vertical="center"/>
    </xf>
    <xf numFmtId="164" fontId="14" fillId="5" borderId="71">
      <alignment horizontal="right" vertical="center"/>
    </xf>
    <xf numFmtId="171" fontId="12" fillId="0" borderId="71">
      <alignment vertical="center"/>
    </xf>
    <xf numFmtId="0" fontId="12" fillId="0" borderId="71">
      <alignmen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38" fillId="59"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14" fillId="5" borderId="71">
      <alignment horizontal="right" vertical="center"/>
    </xf>
    <xf numFmtId="0" fontId="12" fillId="0" borderId="71">
      <alignment vertical="center"/>
    </xf>
    <xf numFmtId="164" fontId="14" fillId="5" borderId="71">
      <alignment horizontal="right" vertical="center"/>
    </xf>
    <xf numFmtId="0" fontId="48" fillId="45" borderId="67" applyNumberFormat="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171" fontId="12" fillId="0" borderId="71">
      <alignment vertical="center"/>
    </xf>
    <xf numFmtId="0"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164" fontId="14" fillId="5" borderId="71">
      <alignment horizontal="right" vertical="center"/>
    </xf>
    <xf numFmtId="0" fontId="12" fillId="0" borderId="71">
      <alignment vertical="center"/>
    </xf>
    <xf numFmtId="164" fontId="14" fillId="5" borderId="71">
      <alignment horizontal="righ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4" fontId="14" fillId="5" borderId="71">
      <alignment horizontal="right" vertical="center"/>
    </xf>
    <xf numFmtId="171" fontId="12" fillId="0" borderId="71">
      <alignment vertical="center"/>
    </xf>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12" fillId="0" borderId="71">
      <alignment vertical="center"/>
    </xf>
    <xf numFmtId="0" fontId="38" fillId="59" borderId="67" applyNumberFormat="0" applyAlignment="0" applyProtection="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8" fillId="59" borderId="6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171" fontId="12" fillId="0" borderId="71">
      <alignment vertical="center"/>
    </xf>
    <xf numFmtId="0"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164" fontId="14" fillId="5" borderId="71">
      <alignment horizontal="right" vertical="center"/>
    </xf>
    <xf numFmtId="171" fontId="12" fillId="0" borderId="71">
      <alignment vertical="center"/>
    </xf>
    <xf numFmtId="0" fontId="12" fillId="0" borderId="71">
      <alignment vertical="center"/>
    </xf>
    <xf numFmtId="164" fontId="14" fillId="5" borderId="71">
      <alignment horizontal="right" vertical="center"/>
    </xf>
    <xf numFmtId="0" fontId="12" fillId="0" borderId="71">
      <alignment vertical="center"/>
    </xf>
    <xf numFmtId="0" fontId="38" fillId="59" borderId="67" applyNumberFormat="0" applyAlignment="0" applyProtection="0"/>
    <xf numFmtId="0" fontId="38" fillId="59" borderId="67" applyNumberFormat="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171" fontId="14" fillId="5" borderId="71">
      <alignment horizontal="right" vertical="center"/>
    </xf>
    <xf numFmtId="164" fontId="14" fillId="5" borderId="71">
      <alignment horizontal="right" vertical="center"/>
    </xf>
    <xf numFmtId="171" fontId="12" fillId="0" borderId="71">
      <alignment vertical="center"/>
    </xf>
    <xf numFmtId="0" fontId="12" fillId="0" borderId="71">
      <alignmen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3" fillId="59" borderId="69" applyNumberFormat="0" applyAlignment="0" applyProtection="0"/>
    <xf numFmtId="0" fontId="55" fillId="0" borderId="70" applyNumberFormat="0" applyFill="0" applyAlignment="0" applyProtection="0"/>
    <xf numFmtId="171" fontId="14" fillId="5" borderId="71">
      <alignment horizontal="right" vertical="center"/>
    </xf>
    <xf numFmtId="0" fontId="38" fillId="59" borderId="67" applyNumberFormat="0" applyAlignment="0" applyProtection="0"/>
    <xf numFmtId="0" fontId="55" fillId="0" borderId="70" applyNumberFormat="0" applyFill="0" applyAlignment="0" applyProtection="0"/>
    <xf numFmtId="164" fontId="14" fillId="5" borderId="71">
      <alignment horizontal="right" vertical="center"/>
    </xf>
    <xf numFmtId="0" fontId="48" fillId="45" borderId="67" applyNumberFormat="0" applyAlignment="0" applyProtection="0"/>
    <xf numFmtId="0" fontId="12" fillId="0" borderId="71">
      <alignment vertical="center"/>
    </xf>
    <xf numFmtId="0" fontId="48" fillId="45" borderId="67" applyNumberFormat="0" applyAlignment="0" applyProtection="0"/>
    <xf numFmtId="0" fontId="38" fillId="59" borderId="67" applyNumberFormat="0" applyAlignment="0" applyProtection="0"/>
    <xf numFmtId="0" fontId="12" fillId="63" borderId="68" applyNumberFormat="0" applyFont="0" applyAlignment="0" applyProtection="0"/>
    <xf numFmtId="0" fontId="12" fillId="0" borderId="71">
      <alignment vertical="center"/>
    </xf>
    <xf numFmtId="0" fontId="12" fillId="0" borderId="71">
      <alignment vertical="center"/>
    </xf>
    <xf numFmtId="0" fontId="12" fillId="0" borderId="71">
      <alignment vertical="center"/>
    </xf>
    <xf numFmtId="164" fontId="14" fillId="5" borderId="71">
      <alignment horizontal="right" vertical="center"/>
    </xf>
    <xf numFmtId="164" fontId="14" fillId="5" borderId="71">
      <alignment horizontal="right" vertical="center"/>
    </xf>
    <xf numFmtId="171" fontId="14" fillId="5" borderId="71">
      <alignment horizontal="right" vertical="center"/>
    </xf>
    <xf numFmtId="0" fontId="38" fillId="59" borderId="67" applyNumberFormat="0" applyAlignment="0" applyProtection="0"/>
    <xf numFmtId="0" fontId="48" fillId="45" borderId="67" applyNumberFormat="0" applyAlignment="0" applyProtection="0"/>
    <xf numFmtId="171" fontId="14" fillId="5" borderId="71">
      <alignment horizontal="right" vertical="center"/>
    </xf>
    <xf numFmtId="164" fontId="14" fillId="5" borderId="71">
      <alignment horizontal="right" vertical="center"/>
    </xf>
    <xf numFmtId="0" fontId="53" fillId="59" borderId="69" applyNumberFormat="0" applyAlignment="0" applyProtection="0"/>
    <xf numFmtId="171" fontId="14" fillId="5" borderId="71">
      <alignment horizontal="right" vertical="center"/>
    </xf>
    <xf numFmtId="0" fontId="12" fillId="63" borderId="68" applyNumberFormat="0" applyFont="0" applyAlignment="0" applyProtection="0"/>
    <xf numFmtId="0" fontId="12" fillId="0" borderId="71">
      <alignment vertical="center"/>
    </xf>
    <xf numFmtId="0" fontId="55" fillId="0" borderId="70" applyNumberFormat="0" applyFill="0" applyAlignment="0" applyProtection="0"/>
    <xf numFmtId="0" fontId="12" fillId="0" borderId="71">
      <alignment vertical="center"/>
    </xf>
    <xf numFmtId="0" fontId="48" fillId="45" borderId="67" applyNumberFormat="0" applyAlignment="0" applyProtection="0"/>
    <xf numFmtId="0" fontId="55" fillId="0" borderId="70" applyNumberFormat="0" applyFill="0" applyAlignment="0" applyProtection="0"/>
    <xf numFmtId="171" fontId="12" fillId="0" borderId="71">
      <alignment vertical="center"/>
    </xf>
    <xf numFmtId="171" fontId="14" fillId="5" borderId="71">
      <alignment horizontal="right" vertical="center"/>
    </xf>
    <xf numFmtId="0" fontId="55" fillId="0" borderId="70" applyNumberFormat="0" applyFill="0" applyAlignment="0" applyProtection="0"/>
    <xf numFmtId="164" fontId="14" fillId="5" borderId="71">
      <alignment horizontal="right" vertical="center"/>
    </xf>
    <xf numFmtId="164" fontId="14" fillId="5" borderId="71">
      <alignment horizontal="right" vertical="center"/>
    </xf>
    <xf numFmtId="0" fontId="12" fillId="63" borderId="68" applyNumberFormat="0" applyFont="0" applyAlignment="0" applyProtection="0"/>
    <xf numFmtId="171" fontId="12" fillId="0" borderId="71">
      <alignment vertical="center"/>
    </xf>
    <xf numFmtId="0" fontId="53" fillId="59" borderId="69" applyNumberFormat="0" applyAlignment="0" applyProtection="0"/>
    <xf numFmtId="164" fontId="14" fillId="5" borderId="71">
      <alignment horizontal="right" vertical="center"/>
    </xf>
    <xf numFmtId="164" fontId="14" fillId="5" borderId="71">
      <alignment horizontal="right" vertical="center"/>
    </xf>
    <xf numFmtId="0" fontId="53" fillId="59" borderId="69" applyNumberFormat="0" applyAlignment="0" applyProtection="0"/>
    <xf numFmtId="0" fontId="48" fillId="45" borderId="67" applyNumberFormat="0" applyAlignment="0" applyProtection="0"/>
    <xf numFmtId="0" fontId="48" fillId="45" borderId="67" applyNumberFormat="0" applyAlignment="0" applyProtection="0"/>
    <xf numFmtId="0" fontId="12" fillId="0" borderId="71">
      <alignment vertical="center"/>
    </xf>
    <xf numFmtId="0" fontId="12" fillId="63" borderId="68" applyNumberFormat="0" applyFont="0" applyAlignment="0" applyProtection="0"/>
    <xf numFmtId="0" fontId="48" fillId="45" borderId="67" applyNumberFormat="0" applyAlignment="0" applyProtection="0"/>
    <xf numFmtId="164" fontId="14" fillId="5" borderId="71">
      <alignment horizontal="right" vertical="center"/>
    </xf>
    <xf numFmtId="0" fontId="53" fillId="59" borderId="69" applyNumberFormat="0" applyAlignment="0" applyProtection="0"/>
    <xf numFmtId="0" fontId="53" fillId="59" borderId="69" applyNumberFormat="0" applyAlignment="0" applyProtection="0"/>
    <xf numFmtId="0" fontId="53" fillId="59" borderId="69" applyNumberFormat="0" applyAlignment="0" applyProtection="0"/>
    <xf numFmtId="0" fontId="48" fillId="45" borderId="67" applyNumberFormat="0" applyAlignment="0" applyProtection="0"/>
    <xf numFmtId="0" fontId="12" fillId="0" borderId="71">
      <alignment vertical="center"/>
    </xf>
    <xf numFmtId="0" fontId="53" fillId="59" borderId="69" applyNumberFormat="0" applyAlignment="0" applyProtection="0"/>
    <xf numFmtId="0" fontId="38" fillId="59" borderId="67" applyNumberFormat="0" applyAlignment="0" applyProtection="0"/>
    <xf numFmtId="0" fontId="55" fillId="0" borderId="70" applyNumberFormat="0" applyFill="0" applyAlignment="0" applyProtection="0"/>
    <xf numFmtId="0" fontId="12" fillId="63" borderId="68" applyNumberFormat="0" applyFont="0" applyAlignment="0" applyProtection="0"/>
    <xf numFmtId="171" fontId="14" fillId="5" borderId="71">
      <alignment horizontal="right" vertical="center"/>
    </xf>
    <xf numFmtId="0" fontId="55" fillId="0" borderId="70" applyNumberFormat="0" applyFill="0" applyAlignment="0" applyProtection="0"/>
    <xf numFmtId="0" fontId="55" fillId="0" borderId="70" applyNumberFormat="0" applyFill="0" applyAlignment="0" applyProtection="0"/>
    <xf numFmtId="171" fontId="12" fillId="0" borderId="71">
      <alignment vertical="center"/>
    </xf>
    <xf numFmtId="0" fontId="38" fillId="59" borderId="67" applyNumberFormat="0" applyAlignment="0" applyProtection="0"/>
    <xf numFmtId="0" fontId="38" fillId="59" borderId="67" applyNumberFormat="0" applyAlignment="0" applyProtection="0"/>
    <xf numFmtId="164" fontId="14" fillId="5" borderId="71">
      <alignment horizontal="right" vertical="center"/>
    </xf>
    <xf numFmtId="0" fontId="53" fillId="59" borderId="69" applyNumberFormat="0" applyAlignment="0" applyProtection="0"/>
    <xf numFmtId="171" fontId="12" fillId="0" borderId="71">
      <alignment vertical="center"/>
    </xf>
    <xf numFmtId="0" fontId="12" fillId="0" borderId="71">
      <alignment vertical="center"/>
    </xf>
    <xf numFmtId="0" fontId="12" fillId="0" borderId="71">
      <alignment vertical="center"/>
    </xf>
    <xf numFmtId="164" fontId="14" fillId="5" borderId="71">
      <alignment horizontal="right" vertical="center"/>
    </xf>
    <xf numFmtId="0" fontId="12" fillId="63" borderId="68" applyNumberFormat="0" applyFont="0" applyAlignment="0" applyProtection="0"/>
    <xf numFmtId="0" fontId="48" fillId="45" borderId="67" applyNumberFormat="0" applyAlignment="0" applyProtection="0"/>
    <xf numFmtId="164" fontId="14" fillId="5" borderId="71">
      <alignment horizontal="right" vertical="center"/>
    </xf>
    <xf numFmtId="171" fontId="12" fillId="0" borderId="71">
      <alignment vertical="center"/>
    </xf>
    <xf numFmtId="0" fontId="55" fillId="0" borderId="70" applyNumberFormat="0" applyFill="0" applyAlignment="0" applyProtection="0"/>
    <xf numFmtId="0" fontId="12" fillId="63" borderId="68" applyNumberFormat="0" applyFont="0" applyAlignment="0" applyProtection="0"/>
    <xf numFmtId="0" fontId="48" fillId="45" borderId="67" applyNumberFormat="0" applyAlignment="0" applyProtection="0"/>
    <xf numFmtId="164" fontId="14" fillId="5" borderId="71">
      <alignment horizontal="right" vertical="center"/>
    </xf>
    <xf numFmtId="0" fontId="53" fillId="59" borderId="69" applyNumberFormat="0" applyAlignment="0" applyProtection="0"/>
    <xf numFmtId="0" fontId="48" fillId="45" borderId="67" applyNumberFormat="0" applyAlignment="0" applyProtection="0"/>
    <xf numFmtId="0" fontId="12" fillId="0" borderId="71">
      <alignment vertical="center"/>
    </xf>
    <xf numFmtId="171" fontId="14" fillId="5" borderId="71">
      <alignment horizontal="right" vertical="center"/>
    </xf>
    <xf numFmtId="0" fontId="55" fillId="0" borderId="70" applyNumberFormat="0" applyFill="0" applyAlignment="0" applyProtection="0"/>
    <xf numFmtId="171" fontId="12" fillId="0" borderId="71">
      <alignment vertical="center"/>
    </xf>
    <xf numFmtId="0" fontId="53" fillId="59" borderId="69" applyNumberFormat="0" applyAlignment="0" applyProtection="0"/>
    <xf numFmtId="0" fontId="55" fillId="0" borderId="70" applyNumberFormat="0" applyFill="0" applyAlignment="0" applyProtection="0"/>
    <xf numFmtId="0" fontId="55" fillId="0" borderId="70" applyNumberFormat="0" applyFill="0" applyAlignment="0" applyProtection="0"/>
    <xf numFmtId="164" fontId="14" fillId="5" borderId="71">
      <alignment horizontal="right" vertical="center"/>
    </xf>
    <xf numFmtId="0" fontId="38" fillId="59" borderId="67" applyNumberFormat="0" applyAlignment="0" applyProtection="0"/>
    <xf numFmtId="0" fontId="48" fillId="45" borderId="67" applyNumberFormat="0" applyAlignment="0" applyProtection="0"/>
    <xf numFmtId="0" fontId="38" fillId="59" borderId="67" applyNumberFormat="0" applyAlignment="0" applyProtection="0"/>
    <xf numFmtId="164" fontId="14" fillId="5" borderId="71">
      <alignment horizontal="right" vertical="center"/>
    </xf>
    <xf numFmtId="171" fontId="14" fillId="5" borderId="71">
      <alignment horizontal="right" vertical="center"/>
    </xf>
    <xf numFmtId="0" fontId="12" fillId="0" borderId="71">
      <alignment vertical="center"/>
    </xf>
    <xf numFmtId="0" fontId="48" fillId="45" borderId="67" applyNumberFormat="0" applyAlignment="0" applyProtection="0"/>
    <xf numFmtId="171" fontId="12" fillId="0" borderId="71">
      <alignment vertical="center"/>
    </xf>
    <xf numFmtId="0" fontId="38" fillId="59" borderId="67" applyNumberFormat="0" applyAlignment="0" applyProtection="0"/>
    <xf numFmtId="164" fontId="14" fillId="5" borderId="71">
      <alignment horizontal="right" vertical="center"/>
    </xf>
    <xf numFmtId="164" fontId="14" fillId="5" borderId="71">
      <alignment horizontal="right" vertical="center"/>
    </xf>
    <xf numFmtId="171" fontId="14" fillId="5" borderId="71">
      <alignment horizontal="right" vertical="center"/>
    </xf>
    <xf numFmtId="0" fontId="38" fillId="59" borderId="67" applyNumberFormat="0" applyAlignment="0" applyProtection="0"/>
    <xf numFmtId="0" fontId="48" fillId="45" borderId="67" applyNumberFormat="0" applyAlignment="0" applyProtection="0"/>
    <xf numFmtId="0" fontId="55" fillId="0" borderId="70" applyNumberFormat="0" applyFill="0" applyAlignment="0" applyProtection="0"/>
    <xf numFmtId="171" fontId="14" fillId="5" borderId="71">
      <alignment horizontal="right" vertical="center"/>
    </xf>
    <xf numFmtId="171" fontId="14" fillId="5" borderId="71">
      <alignment horizontal="right" vertical="center"/>
    </xf>
    <xf numFmtId="0" fontId="12" fillId="63" borderId="68" applyNumberFormat="0" applyFont="0" applyAlignment="0" applyProtection="0"/>
    <xf numFmtId="0" fontId="12" fillId="63" borderId="68" applyNumberFormat="0" applyFont="0" applyAlignment="0" applyProtection="0"/>
    <xf numFmtId="0" fontId="12" fillId="63" borderId="68" applyNumberFormat="0" applyFont="0" applyAlignment="0" applyProtection="0"/>
    <xf numFmtId="0" fontId="48" fillId="45" borderId="67" applyNumberFormat="0" applyAlignment="0" applyProtection="0"/>
    <xf numFmtId="171" fontId="14" fillId="5" borderId="71">
      <alignment horizontal="right" vertical="center"/>
    </xf>
    <xf numFmtId="0" fontId="53" fillId="59" borderId="69" applyNumberFormat="0" applyAlignment="0" applyProtection="0"/>
    <xf numFmtId="0" fontId="12" fillId="0" borderId="71">
      <alignment vertical="center"/>
    </xf>
    <xf numFmtId="0" fontId="12" fillId="0" borderId="71">
      <alignment vertical="center"/>
    </xf>
    <xf numFmtId="164" fontId="14" fillId="5" borderId="71">
      <alignment horizontal="right" vertical="center"/>
    </xf>
    <xf numFmtId="0" fontId="48" fillId="45" borderId="67" applyNumberFormat="0" applyAlignment="0" applyProtection="0"/>
    <xf numFmtId="0" fontId="55" fillId="0" borderId="70" applyNumberFormat="0" applyFill="0" applyAlignment="0" applyProtection="0"/>
    <xf numFmtId="171" fontId="14" fillId="5" borderId="71">
      <alignment horizontal="right" vertical="center"/>
    </xf>
    <xf numFmtId="0" fontId="38" fillId="59" borderId="67" applyNumberFormat="0" applyAlignment="0" applyProtection="0"/>
    <xf numFmtId="0" fontId="48" fillId="45" borderId="67" applyNumberFormat="0" applyAlignment="0" applyProtection="0"/>
    <xf numFmtId="0" fontId="55" fillId="0" borderId="70" applyNumberFormat="0" applyFill="0" applyAlignment="0" applyProtection="0"/>
    <xf numFmtId="0" fontId="38" fillId="59" borderId="67" applyNumberFormat="0" applyAlignment="0" applyProtection="0"/>
    <xf numFmtId="164" fontId="14" fillId="5" borderId="71">
      <alignment horizontal="right" vertical="center"/>
    </xf>
    <xf numFmtId="0" fontId="12" fillId="63" borderId="68" applyNumberFormat="0" applyFon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0" fontId="48" fillId="45" borderId="67" applyNumberFormat="0" applyAlignment="0" applyProtection="0"/>
    <xf numFmtId="171" fontId="12" fillId="0" borderId="71">
      <alignment vertical="center"/>
    </xf>
    <xf numFmtId="0" fontId="38" fillId="59" borderId="67" applyNumberFormat="0" applyAlignment="0" applyProtection="0"/>
    <xf numFmtId="0" fontId="12" fillId="0" borderId="71">
      <alignment vertical="center"/>
    </xf>
    <xf numFmtId="164" fontId="14" fillId="5" borderId="71">
      <alignment horizontal="right" vertical="center"/>
    </xf>
    <xf numFmtId="0" fontId="12" fillId="0" borderId="71">
      <alignment vertical="center"/>
    </xf>
    <xf numFmtId="171" fontId="14" fillId="5" borderId="71">
      <alignment horizontal="right" vertical="center"/>
    </xf>
    <xf numFmtId="0" fontId="12" fillId="0" borderId="71">
      <alignment vertical="center"/>
    </xf>
    <xf numFmtId="0" fontId="55" fillId="0" borderId="70" applyNumberFormat="0" applyFill="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171" fontId="14" fillId="5" borderId="71">
      <alignment horizontal="right" vertical="center"/>
    </xf>
    <xf numFmtId="171" fontId="14" fillId="5" borderId="71">
      <alignment horizontal="right" vertical="center"/>
    </xf>
    <xf numFmtId="0" fontId="53" fillId="59" borderId="69" applyNumberFormat="0" applyAlignment="0" applyProtection="0"/>
    <xf numFmtId="164" fontId="14" fillId="5" borderId="71">
      <alignment horizontal="right" vertical="center"/>
    </xf>
    <xf numFmtId="0" fontId="48" fillId="45" borderId="67" applyNumberFormat="0" applyAlignment="0" applyProtection="0"/>
    <xf numFmtId="0" fontId="38" fillId="59" borderId="67" applyNumberFormat="0" applyAlignment="0" applyProtection="0"/>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12" fillId="0" borderId="71">
      <alignment vertical="center"/>
    </xf>
    <xf numFmtId="0" fontId="12" fillId="63" borderId="68" applyNumberFormat="0" applyFont="0" applyAlignment="0" applyProtection="0"/>
    <xf numFmtId="0" fontId="12" fillId="63" borderId="68" applyNumberFormat="0" applyFont="0" applyAlignment="0" applyProtection="0"/>
    <xf numFmtId="164" fontId="14" fillId="5" borderId="71">
      <alignment horizontal="right" vertical="center"/>
    </xf>
    <xf numFmtId="0" fontId="12" fillId="0" borderId="71">
      <alignment vertical="center"/>
    </xf>
    <xf numFmtId="0" fontId="55" fillId="0" borderId="70" applyNumberFormat="0" applyFill="0" applyAlignment="0" applyProtection="0"/>
    <xf numFmtId="0" fontId="12" fillId="0" borderId="71">
      <alignment vertical="center"/>
    </xf>
    <xf numFmtId="0" fontId="12" fillId="63" borderId="68" applyNumberFormat="0" applyFont="0" applyAlignment="0" applyProtection="0"/>
    <xf numFmtId="164" fontId="14" fillId="5" borderId="71">
      <alignment horizontal="right" vertical="center"/>
    </xf>
    <xf numFmtId="164" fontId="14" fillId="5" borderId="71">
      <alignment horizontal="right" vertical="center"/>
    </xf>
    <xf numFmtId="0" fontId="38" fillId="59" borderId="67" applyNumberFormat="0" applyAlignment="0" applyProtection="0"/>
    <xf numFmtId="0" fontId="55" fillId="0" borderId="70" applyNumberFormat="0" applyFill="0" applyAlignment="0" applyProtection="0"/>
    <xf numFmtId="0" fontId="55" fillId="0" borderId="70" applyNumberFormat="0" applyFill="0" applyAlignment="0" applyProtection="0"/>
    <xf numFmtId="0" fontId="12" fillId="63" borderId="68" applyNumberFormat="0" applyFont="0" applyAlignment="0" applyProtection="0"/>
    <xf numFmtId="171" fontId="14" fillId="5" borderId="71">
      <alignment horizontal="right" vertical="center"/>
    </xf>
    <xf numFmtId="164" fontId="14" fillId="5" borderId="71">
      <alignment horizontal="right" vertical="center"/>
    </xf>
    <xf numFmtId="0" fontId="55" fillId="0" borderId="70" applyNumberFormat="0" applyFill="0" applyAlignment="0" applyProtection="0"/>
    <xf numFmtId="0" fontId="55" fillId="0" borderId="70" applyNumberFormat="0" applyFill="0" applyAlignment="0" applyProtection="0"/>
    <xf numFmtId="0" fontId="12" fillId="63" borderId="68" applyNumberFormat="0" applyFont="0" applyAlignment="0" applyProtection="0"/>
    <xf numFmtId="0" fontId="48" fillId="45" borderId="67" applyNumberFormat="0" applyAlignment="0" applyProtection="0"/>
    <xf numFmtId="171" fontId="12" fillId="0" borderId="71">
      <alignment vertical="center"/>
    </xf>
    <xf numFmtId="0" fontId="48" fillId="45" borderId="67" applyNumberFormat="0" applyAlignment="0" applyProtection="0"/>
    <xf numFmtId="164" fontId="14" fillId="5" borderId="71">
      <alignment horizontal="right" vertical="center"/>
    </xf>
    <xf numFmtId="0" fontId="12" fillId="63" borderId="68" applyNumberFormat="0" applyFont="0" applyAlignment="0" applyProtection="0"/>
    <xf numFmtId="0" fontId="38" fillId="59" borderId="67" applyNumberFormat="0" applyAlignment="0" applyProtection="0"/>
    <xf numFmtId="164" fontId="14" fillId="5" borderId="71">
      <alignment horizontal="right" vertical="center"/>
    </xf>
    <xf numFmtId="171" fontId="14" fillId="5" borderId="71">
      <alignment horizontal="right" vertical="center"/>
    </xf>
    <xf numFmtId="0" fontId="12" fillId="0" borderId="71">
      <alignment vertical="center"/>
    </xf>
    <xf numFmtId="0" fontId="12" fillId="63" borderId="68" applyNumberFormat="0" applyFont="0" applyAlignment="0" applyProtection="0"/>
    <xf numFmtId="164" fontId="14" fillId="5" borderId="71">
      <alignment horizontal="right" vertical="center"/>
    </xf>
    <xf numFmtId="171" fontId="12" fillId="0" borderId="71">
      <alignment vertical="center"/>
    </xf>
    <xf numFmtId="0" fontId="12" fillId="0" borderId="71">
      <alignment vertical="center"/>
    </xf>
    <xf numFmtId="0" fontId="53" fillId="59" borderId="69" applyNumberFormat="0" applyAlignment="0" applyProtection="0"/>
    <xf numFmtId="0" fontId="53" fillId="59" borderId="69" applyNumberFormat="0" applyAlignment="0" applyProtection="0"/>
    <xf numFmtId="0" fontId="48" fillId="45" borderId="67" applyNumberFormat="0" applyAlignment="0" applyProtection="0"/>
    <xf numFmtId="171" fontId="12" fillId="0" borderId="71">
      <alignment vertical="center"/>
    </xf>
    <xf numFmtId="0" fontId="53" fillId="59" borderId="69" applyNumberFormat="0" applyAlignment="0" applyProtection="0"/>
    <xf numFmtId="0" fontId="48" fillId="45" borderId="67" applyNumberFormat="0" applyAlignment="0" applyProtection="0"/>
    <xf numFmtId="0" fontId="12" fillId="0" borderId="71">
      <alignment vertical="center"/>
    </xf>
    <xf numFmtId="0" fontId="12" fillId="0" borderId="71">
      <alignment vertical="center"/>
    </xf>
    <xf numFmtId="0" fontId="12" fillId="63" borderId="68" applyNumberFormat="0" applyFont="0" applyAlignment="0" applyProtection="0"/>
    <xf numFmtId="0" fontId="48" fillId="45" borderId="67" applyNumberFormat="0" applyAlignment="0" applyProtection="0"/>
    <xf numFmtId="0" fontId="12" fillId="0" borderId="71">
      <alignment vertical="center"/>
    </xf>
    <xf numFmtId="0" fontId="48" fillId="45" borderId="67" applyNumberFormat="0" applyAlignment="0" applyProtection="0"/>
    <xf numFmtId="0" fontId="38" fillId="59" borderId="67" applyNumberFormat="0" applyAlignment="0" applyProtection="0"/>
    <xf numFmtId="0" fontId="12" fillId="63" borderId="68" applyNumberFormat="0" applyFont="0" applyAlignment="0" applyProtection="0"/>
    <xf numFmtId="164" fontId="14" fillId="5" borderId="71">
      <alignment horizontal="right" vertical="center"/>
    </xf>
    <xf numFmtId="171" fontId="12" fillId="0" borderId="71">
      <alignment vertical="center"/>
    </xf>
    <xf numFmtId="0" fontId="48" fillId="45" borderId="67" applyNumberFormat="0" applyAlignment="0" applyProtection="0"/>
    <xf numFmtId="0" fontId="53" fillId="59" borderId="69" applyNumberFormat="0" applyAlignment="0" applyProtection="0"/>
    <xf numFmtId="0" fontId="48" fillId="45" borderId="67" applyNumberFormat="0" applyAlignment="0" applyProtection="0"/>
    <xf numFmtId="0" fontId="12" fillId="0" borderId="71">
      <alignment vertical="center"/>
    </xf>
    <xf numFmtId="171" fontId="12" fillId="0" borderId="71">
      <alignment vertical="center"/>
    </xf>
    <xf numFmtId="171" fontId="12" fillId="0" borderId="71">
      <alignment vertical="center"/>
    </xf>
    <xf numFmtId="164" fontId="14" fillId="5" borderId="71">
      <alignment horizontal="right" vertical="center"/>
    </xf>
    <xf numFmtId="0" fontId="12" fillId="0" borderId="71">
      <alignment vertical="center"/>
    </xf>
    <xf numFmtId="0" fontId="48" fillId="45" borderId="67" applyNumberFormat="0" applyAlignment="0" applyProtection="0"/>
    <xf numFmtId="0" fontId="38" fillId="59" borderId="67" applyNumberFormat="0" applyAlignment="0" applyProtection="0"/>
    <xf numFmtId="0" fontId="12" fillId="63" borderId="68" applyNumberFormat="0" applyFont="0" applyAlignment="0" applyProtection="0"/>
    <xf numFmtId="0" fontId="38" fillId="59" borderId="67" applyNumberFormat="0" applyAlignment="0" applyProtection="0"/>
    <xf numFmtId="0" fontId="55" fillId="0" borderId="70" applyNumberFormat="0" applyFill="0" applyAlignment="0" applyProtection="0"/>
    <xf numFmtId="0" fontId="53" fillId="59" borderId="69" applyNumberFormat="0" applyAlignment="0" applyProtection="0"/>
    <xf numFmtId="0" fontId="55" fillId="0" borderId="70" applyNumberFormat="0" applyFill="0" applyAlignment="0" applyProtection="0"/>
    <xf numFmtId="0" fontId="48" fillId="45" borderId="67" applyNumberFormat="0" applyAlignment="0" applyProtection="0"/>
    <xf numFmtId="164" fontId="14" fillId="5" borderId="71">
      <alignment horizontal="right" vertical="center"/>
    </xf>
    <xf numFmtId="0" fontId="12" fillId="63" borderId="68" applyNumberFormat="0" applyFont="0" applyAlignment="0" applyProtection="0"/>
    <xf numFmtId="0" fontId="48" fillId="45" borderId="67" applyNumberFormat="0" applyAlignment="0" applyProtection="0"/>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0" fontId="12" fillId="63" borderId="68" applyNumberFormat="0" applyFont="0" applyAlignment="0" applyProtection="0"/>
    <xf numFmtId="0" fontId="38" fillId="59" borderId="67" applyNumberFormat="0" applyAlignment="0" applyProtection="0"/>
    <xf numFmtId="164" fontId="14" fillId="5" borderId="71">
      <alignment horizontal="right" vertical="center"/>
    </xf>
    <xf numFmtId="0" fontId="12" fillId="0" borderId="71">
      <alignment vertical="center"/>
    </xf>
    <xf numFmtId="0" fontId="38" fillId="59" borderId="67" applyNumberFormat="0" applyAlignment="0" applyProtection="0"/>
    <xf numFmtId="164" fontId="14" fillId="5" borderId="71">
      <alignment horizontal="right" vertical="center"/>
    </xf>
    <xf numFmtId="0" fontId="55" fillId="0" borderId="70" applyNumberFormat="0" applyFill="0" applyAlignment="0" applyProtection="0"/>
    <xf numFmtId="0" fontId="12" fillId="0" borderId="71">
      <alignment vertical="center"/>
    </xf>
    <xf numFmtId="171" fontId="12" fillId="0" borderId="71">
      <alignment vertical="center"/>
    </xf>
    <xf numFmtId="0" fontId="38" fillId="59" borderId="67" applyNumberFormat="0" applyAlignment="0" applyProtection="0"/>
    <xf numFmtId="164" fontId="14" fillId="5" borderId="71">
      <alignment horizontal="right" vertical="center"/>
    </xf>
    <xf numFmtId="171" fontId="12" fillId="0" borderId="71">
      <alignment vertical="center"/>
    </xf>
    <xf numFmtId="0" fontId="53" fillId="59" borderId="69" applyNumberFormat="0" applyAlignment="0" applyProtection="0"/>
    <xf numFmtId="0" fontId="48" fillId="45" borderId="67" applyNumberFormat="0" applyAlignment="0" applyProtection="0"/>
    <xf numFmtId="0" fontId="12" fillId="0" borderId="71">
      <alignment vertical="center"/>
    </xf>
    <xf numFmtId="0" fontId="12" fillId="0" borderId="71">
      <alignment vertical="center"/>
    </xf>
    <xf numFmtId="0" fontId="38" fillId="59" borderId="67" applyNumberFormat="0" applyAlignment="0" applyProtection="0"/>
    <xf numFmtId="0" fontId="53" fillId="59" borderId="69" applyNumberFormat="0" applyAlignment="0" applyProtection="0"/>
    <xf numFmtId="0" fontId="53" fillId="59" borderId="69" applyNumberFormat="0" applyAlignment="0" applyProtection="0"/>
    <xf numFmtId="0" fontId="55" fillId="0" borderId="70" applyNumberFormat="0" applyFill="0" applyAlignment="0" applyProtection="0"/>
    <xf numFmtId="0" fontId="55" fillId="0" borderId="70" applyNumberFormat="0" applyFill="0" applyAlignment="0" applyProtection="0"/>
    <xf numFmtId="0" fontId="12" fillId="0" borderId="71">
      <alignment vertical="center"/>
    </xf>
    <xf numFmtId="171" fontId="14" fillId="5" borderId="71">
      <alignment horizontal="right" vertical="center"/>
    </xf>
    <xf numFmtId="0" fontId="55" fillId="0" borderId="70" applyNumberFormat="0" applyFill="0" applyAlignment="0" applyProtection="0"/>
    <xf numFmtId="164" fontId="14" fillId="5" borderId="71">
      <alignment horizontal="right" vertical="center"/>
    </xf>
    <xf numFmtId="0" fontId="53" fillId="59" borderId="69" applyNumberFormat="0" applyAlignment="0" applyProtection="0"/>
    <xf numFmtId="171" fontId="12" fillId="0" borderId="71">
      <alignment vertical="center"/>
    </xf>
    <xf numFmtId="164" fontId="14" fillId="5" borderId="71">
      <alignment horizontal="right" vertical="center"/>
    </xf>
    <xf numFmtId="0" fontId="12" fillId="0" borderId="71">
      <alignment vertical="center"/>
    </xf>
    <xf numFmtId="0" fontId="12" fillId="0" borderId="71">
      <alignment vertical="center"/>
    </xf>
    <xf numFmtId="171" fontId="14" fillId="5" borderId="71">
      <alignment horizontal="right" vertical="center"/>
    </xf>
    <xf numFmtId="0" fontId="12" fillId="0" borderId="71">
      <alignment vertical="center"/>
    </xf>
    <xf numFmtId="0" fontId="12" fillId="0" borderId="71">
      <alignment vertical="center"/>
    </xf>
    <xf numFmtId="0" fontId="55" fillId="0" borderId="70" applyNumberFormat="0" applyFill="0" applyAlignment="0" applyProtection="0"/>
    <xf numFmtId="0" fontId="55" fillId="0" borderId="70" applyNumberFormat="0" applyFill="0" applyAlignment="0" applyProtection="0"/>
    <xf numFmtId="0" fontId="12" fillId="63" borderId="68" applyNumberFormat="0" applyFont="0" applyAlignment="0" applyProtection="0"/>
    <xf numFmtId="171" fontId="12" fillId="0" borderId="71">
      <alignment vertical="center"/>
    </xf>
    <xf numFmtId="0" fontId="53" fillId="59" borderId="69" applyNumberFormat="0" applyAlignment="0" applyProtection="0"/>
    <xf numFmtId="164" fontId="14" fillId="5" borderId="71">
      <alignment horizontal="right" vertical="center"/>
    </xf>
    <xf numFmtId="171" fontId="14" fillId="5" borderId="71">
      <alignment horizontal="right" vertical="center"/>
    </xf>
    <xf numFmtId="0" fontId="38" fillId="59" borderId="67" applyNumberFormat="0" applyAlignment="0" applyProtection="0"/>
    <xf numFmtId="0" fontId="12" fillId="63" borderId="68" applyNumberFormat="0" applyFont="0" applyAlignment="0" applyProtection="0"/>
    <xf numFmtId="0" fontId="48" fillId="45" borderId="67" applyNumberFormat="0" applyAlignment="0" applyProtection="0"/>
    <xf numFmtId="164" fontId="14" fillId="5" borderId="71">
      <alignment horizontal="right" vertical="center"/>
    </xf>
    <xf numFmtId="0" fontId="48" fillId="45" borderId="67" applyNumberFormat="0" applyAlignment="0" applyProtection="0"/>
    <xf numFmtId="164" fontId="14" fillId="5" borderId="71">
      <alignment horizontal="right" vertical="center"/>
    </xf>
    <xf numFmtId="171" fontId="14" fillId="5" borderId="71">
      <alignment horizontal="right" vertical="center"/>
    </xf>
    <xf numFmtId="0" fontId="12" fillId="63" borderId="68" applyNumberFormat="0" applyFont="0" applyAlignment="0" applyProtection="0"/>
    <xf numFmtId="0" fontId="48" fillId="45" borderId="67" applyNumberFormat="0" applyAlignment="0" applyProtection="0"/>
    <xf numFmtId="171" fontId="12" fillId="0" borderId="71">
      <alignment vertical="center"/>
    </xf>
    <xf numFmtId="0" fontId="48" fillId="45" borderId="67" applyNumberFormat="0" applyAlignment="0" applyProtection="0"/>
    <xf numFmtId="164" fontId="14" fillId="5" borderId="71">
      <alignment horizontal="right" vertical="center"/>
    </xf>
    <xf numFmtId="0" fontId="48" fillId="45" borderId="67" applyNumberFormat="0" applyAlignment="0" applyProtection="0"/>
    <xf numFmtId="0" fontId="55" fillId="0" borderId="70" applyNumberFormat="0" applyFill="0" applyAlignment="0" applyProtection="0"/>
    <xf numFmtId="0" fontId="38" fillId="59" borderId="67" applyNumberFormat="0" applyAlignment="0" applyProtection="0"/>
    <xf numFmtId="164" fontId="14" fillId="5" borderId="71">
      <alignment horizontal="righ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171" fontId="12" fillId="0" borderId="71">
      <alignment vertical="center"/>
    </xf>
    <xf numFmtId="0" fontId="38" fillId="59" borderId="67" applyNumberFormat="0" applyAlignment="0" applyProtection="0"/>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53" fillId="59" borderId="69" applyNumberFormat="0" applyAlignment="0" applyProtection="0"/>
    <xf numFmtId="0" fontId="12" fillId="0" borderId="71">
      <alignment vertical="center"/>
    </xf>
    <xf numFmtId="0" fontId="12" fillId="0" borderId="71">
      <alignment vertical="center"/>
    </xf>
    <xf numFmtId="0" fontId="55" fillId="0" borderId="70" applyNumberFormat="0" applyFill="0" applyAlignment="0" applyProtection="0"/>
    <xf numFmtId="0" fontId="12" fillId="0" borderId="71">
      <alignment vertical="center"/>
    </xf>
    <xf numFmtId="0" fontId="48" fillId="45" borderId="67" applyNumberFormat="0" applyAlignment="0" applyProtection="0"/>
    <xf numFmtId="0" fontId="55" fillId="0" borderId="70" applyNumberFormat="0" applyFill="0" applyAlignment="0" applyProtection="0"/>
    <xf numFmtId="0" fontId="12" fillId="0" borderId="71">
      <alignment vertical="center"/>
    </xf>
    <xf numFmtId="0" fontId="12" fillId="63" borderId="68" applyNumberFormat="0" applyFont="0" applyAlignment="0" applyProtection="0"/>
    <xf numFmtId="0" fontId="12" fillId="63" borderId="68" applyNumberFormat="0" applyFont="0" applyAlignment="0" applyProtection="0"/>
    <xf numFmtId="164" fontId="14" fillId="5" borderId="71">
      <alignment horizontal="right" vertical="center"/>
    </xf>
    <xf numFmtId="0" fontId="48" fillId="45" borderId="67" applyNumberFormat="0" applyAlignment="0" applyProtection="0"/>
    <xf numFmtId="0" fontId="12" fillId="0" borderId="71">
      <alignment vertical="center"/>
    </xf>
    <xf numFmtId="0" fontId="12" fillId="63" borderId="68" applyNumberFormat="0" applyFont="0" applyAlignment="0" applyProtection="0"/>
    <xf numFmtId="171" fontId="12" fillId="0" borderId="71">
      <alignment vertical="center"/>
    </xf>
    <xf numFmtId="0" fontId="53" fillId="59" borderId="69" applyNumberFormat="0" applyAlignment="0" applyProtection="0"/>
    <xf numFmtId="0" fontId="12" fillId="63" borderId="68" applyNumberFormat="0" applyFont="0" applyAlignment="0" applyProtection="0"/>
    <xf numFmtId="0" fontId="12" fillId="0" borderId="71">
      <alignment vertical="center"/>
    </xf>
    <xf numFmtId="0" fontId="38" fillId="59" borderId="67" applyNumberFormat="0" applyAlignment="0" applyProtection="0"/>
    <xf numFmtId="0" fontId="38" fillId="59" borderId="67" applyNumberFormat="0" applyAlignment="0" applyProtection="0"/>
    <xf numFmtId="171" fontId="12" fillId="0" borderId="71">
      <alignment vertical="center"/>
    </xf>
    <xf numFmtId="171"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2" fillId="0" borderId="71">
      <alignment vertical="center"/>
    </xf>
    <xf numFmtId="171" fontId="12" fillId="0" borderId="71">
      <alignment vertical="center"/>
    </xf>
    <xf numFmtId="164" fontId="14" fillId="5" borderId="71">
      <alignment horizontal="right" vertical="center"/>
    </xf>
    <xf numFmtId="0" fontId="53" fillId="59" borderId="69" applyNumberFormat="0" applyAlignment="0" applyProtection="0"/>
    <xf numFmtId="0" fontId="53" fillId="59" borderId="69" applyNumberFormat="0" applyAlignment="0" applyProtection="0"/>
    <xf numFmtId="0" fontId="53" fillId="59" borderId="69" applyNumberFormat="0" applyAlignment="0" applyProtection="0"/>
    <xf numFmtId="0" fontId="12" fillId="0" borderId="71">
      <alignment vertical="center"/>
    </xf>
    <xf numFmtId="171" fontId="14" fillId="5" borderId="71">
      <alignment horizontal="right" vertical="center"/>
    </xf>
    <xf numFmtId="171" fontId="14" fillId="5" borderId="71">
      <alignment horizontal="right" vertical="center"/>
    </xf>
    <xf numFmtId="0" fontId="53" fillId="59" borderId="69" applyNumberFormat="0" applyAlignment="0" applyProtection="0"/>
    <xf numFmtId="0" fontId="48" fillId="45" borderId="67" applyNumberFormat="0" applyAlignment="0" applyProtection="0"/>
    <xf numFmtId="0" fontId="38" fillId="59" borderId="67" applyNumberFormat="0" applyAlignment="0" applyProtection="0"/>
    <xf numFmtId="0" fontId="48" fillId="45" borderId="67" applyNumberFormat="0" applyAlignment="0" applyProtection="0"/>
    <xf numFmtId="0" fontId="12" fillId="63" borderId="68" applyNumberFormat="0" applyFont="0" applyAlignment="0" applyProtection="0"/>
    <xf numFmtId="164" fontId="14" fillId="5" borderId="71">
      <alignment horizontal="right" vertical="center"/>
    </xf>
    <xf numFmtId="0" fontId="12" fillId="0" borderId="71">
      <alignment vertical="center"/>
    </xf>
    <xf numFmtId="0" fontId="12" fillId="0" borderId="71">
      <alignment vertical="center"/>
    </xf>
    <xf numFmtId="164" fontId="14" fillId="5" borderId="71">
      <alignment horizontal="right" vertical="center"/>
    </xf>
    <xf numFmtId="0" fontId="48" fillId="45" borderId="67" applyNumberFormat="0" applyAlignment="0" applyProtection="0"/>
    <xf numFmtId="171" fontId="12" fillId="0" borderId="71">
      <alignment vertical="center"/>
    </xf>
    <xf numFmtId="0" fontId="53" fillId="59" borderId="69" applyNumberFormat="0" applyAlignment="0" applyProtection="0"/>
    <xf numFmtId="0" fontId="12" fillId="0" borderId="71">
      <alignment vertical="center"/>
    </xf>
    <xf numFmtId="0" fontId="53" fillId="59" borderId="69" applyNumberFormat="0" applyAlignment="0" applyProtection="0"/>
    <xf numFmtId="0" fontId="38" fillId="59" borderId="67" applyNumberFormat="0" applyAlignment="0" applyProtection="0"/>
    <xf numFmtId="0" fontId="12" fillId="63" borderId="68" applyNumberFormat="0" applyFont="0" applyAlignment="0" applyProtection="0"/>
    <xf numFmtId="171" fontId="12" fillId="0" borderId="71">
      <alignment vertical="center"/>
    </xf>
    <xf numFmtId="0" fontId="48" fillId="45" borderId="67" applyNumberFormat="0" applyAlignment="0" applyProtection="0"/>
    <xf numFmtId="0" fontId="12" fillId="0" borderId="71">
      <alignment vertical="center"/>
    </xf>
    <xf numFmtId="0" fontId="12" fillId="0" borderId="71">
      <alignment vertical="center"/>
    </xf>
    <xf numFmtId="0" fontId="48" fillId="45" borderId="67" applyNumberFormat="0" applyAlignment="0" applyProtection="0"/>
    <xf numFmtId="0" fontId="12" fillId="0" borderId="71">
      <alignment vertical="center"/>
    </xf>
    <xf numFmtId="0" fontId="53" fillId="59" borderId="69" applyNumberFormat="0" applyAlignment="0" applyProtection="0"/>
    <xf numFmtId="164" fontId="14" fillId="5" borderId="71">
      <alignment horizontal="right" vertical="center"/>
    </xf>
    <xf numFmtId="164" fontId="14" fillId="5" borderId="71">
      <alignment horizontal="right" vertical="center"/>
    </xf>
    <xf numFmtId="0" fontId="53" fillId="59" borderId="69" applyNumberFormat="0" applyAlignment="0" applyProtection="0"/>
    <xf numFmtId="0" fontId="53" fillId="59" borderId="69" applyNumberFormat="0" applyAlignment="0" applyProtection="0"/>
    <xf numFmtId="0" fontId="48" fillId="45" borderId="67" applyNumberFormat="0" applyAlignment="0" applyProtection="0"/>
    <xf numFmtId="0" fontId="12" fillId="0" borderId="71">
      <alignment vertical="center"/>
    </xf>
    <xf numFmtId="0" fontId="12" fillId="63" borderId="68" applyNumberFormat="0" applyFont="0" applyAlignment="0" applyProtection="0"/>
    <xf numFmtId="0" fontId="55" fillId="0" borderId="70" applyNumberFormat="0" applyFill="0" applyAlignment="0" applyProtection="0"/>
    <xf numFmtId="164" fontId="14" fillId="5" borderId="71">
      <alignment horizontal="right" vertical="center"/>
    </xf>
    <xf numFmtId="0" fontId="53" fillId="59" borderId="69" applyNumberFormat="0" applyAlignment="0" applyProtection="0"/>
    <xf numFmtId="0" fontId="38" fillId="59" borderId="67" applyNumberFormat="0" applyAlignment="0" applyProtection="0"/>
    <xf numFmtId="0" fontId="12" fillId="63" borderId="68" applyNumberFormat="0" applyFont="0" applyAlignment="0" applyProtection="0"/>
    <xf numFmtId="0" fontId="48" fillId="45" borderId="67" applyNumberFormat="0" applyAlignment="0" applyProtection="0"/>
    <xf numFmtId="0" fontId="12" fillId="0" borderId="71">
      <alignment vertical="center"/>
    </xf>
    <xf numFmtId="0" fontId="12" fillId="63" borderId="68" applyNumberFormat="0" applyFont="0" applyAlignment="0" applyProtection="0"/>
    <xf numFmtId="0" fontId="12" fillId="0" borderId="71">
      <alignment vertical="center"/>
    </xf>
    <xf numFmtId="0" fontId="12" fillId="63" borderId="68" applyNumberFormat="0" applyFont="0" applyAlignment="0" applyProtection="0"/>
    <xf numFmtId="164" fontId="14" fillId="5" borderId="71">
      <alignment horizontal="right" vertical="center"/>
    </xf>
    <xf numFmtId="164" fontId="14" fillId="5" borderId="71">
      <alignment horizontal="right" vertical="center"/>
    </xf>
    <xf numFmtId="0" fontId="55" fillId="0" borderId="70" applyNumberFormat="0" applyFill="0" applyAlignment="0" applyProtection="0"/>
    <xf numFmtId="171" fontId="14" fillId="5" borderId="71">
      <alignment horizontal="right" vertical="center"/>
    </xf>
    <xf numFmtId="171" fontId="12" fillId="0" borderId="71">
      <alignment vertical="center"/>
    </xf>
    <xf numFmtId="0" fontId="12" fillId="63" borderId="68" applyNumberFormat="0" applyFont="0" applyAlignment="0" applyProtection="0"/>
    <xf numFmtId="0" fontId="38" fillId="59" borderId="67" applyNumberFormat="0" applyAlignment="0" applyProtection="0"/>
    <xf numFmtId="0" fontId="12" fillId="0" borderId="71">
      <alignment vertical="center"/>
    </xf>
    <xf numFmtId="0" fontId="12" fillId="0" borderId="71">
      <alignment vertical="center"/>
    </xf>
    <xf numFmtId="0" fontId="12" fillId="63" borderId="68" applyNumberFormat="0" applyFont="0" applyAlignment="0" applyProtection="0"/>
    <xf numFmtId="0" fontId="55" fillId="0" borderId="70" applyNumberFormat="0" applyFill="0" applyAlignment="0" applyProtection="0"/>
    <xf numFmtId="0" fontId="12" fillId="0" borderId="71">
      <alignment vertical="center"/>
    </xf>
    <xf numFmtId="0" fontId="55" fillId="0" borderId="70" applyNumberFormat="0" applyFill="0" applyAlignment="0" applyProtection="0"/>
    <xf numFmtId="171" fontId="12" fillId="0" borderId="71">
      <alignment vertical="center"/>
    </xf>
    <xf numFmtId="171" fontId="14" fillId="5" borderId="71">
      <alignment horizontal="right" vertical="center"/>
    </xf>
    <xf numFmtId="0" fontId="53" fillId="59" borderId="69" applyNumberFormat="0" applyAlignment="0" applyProtection="0"/>
    <xf numFmtId="164" fontId="14" fillId="5" borderId="71">
      <alignment horizontal="right" vertical="center"/>
    </xf>
    <xf numFmtId="0" fontId="38" fillId="59" borderId="67" applyNumberFormat="0" applyAlignment="0" applyProtection="0"/>
    <xf numFmtId="0" fontId="53" fillId="59" borderId="69" applyNumberFormat="0" applyAlignment="0" applyProtection="0"/>
    <xf numFmtId="164" fontId="14" fillId="5" borderId="71">
      <alignment horizontal="right" vertical="center"/>
    </xf>
    <xf numFmtId="164" fontId="14" fillId="5" borderId="71">
      <alignment horizontal="right" vertical="center"/>
    </xf>
    <xf numFmtId="171" fontId="14" fillId="5" borderId="71">
      <alignment horizontal="right" vertical="center"/>
    </xf>
    <xf numFmtId="0" fontId="38" fillId="59" borderId="67" applyNumberFormat="0" applyAlignment="0" applyProtection="0"/>
    <xf numFmtId="164" fontId="14" fillId="5" borderId="71">
      <alignment horizontal="right" vertical="center"/>
    </xf>
    <xf numFmtId="171" fontId="14" fillId="5" borderId="71">
      <alignment horizontal="right" vertical="center"/>
    </xf>
    <xf numFmtId="171" fontId="12" fillId="0" borderId="71">
      <alignment vertical="center"/>
    </xf>
    <xf numFmtId="171" fontId="14" fillId="5" borderId="71">
      <alignment horizontal="right" vertical="center"/>
    </xf>
    <xf numFmtId="0" fontId="55" fillId="0" borderId="70" applyNumberFormat="0" applyFill="0" applyAlignment="0" applyProtection="0"/>
    <xf numFmtId="0" fontId="55" fillId="0" borderId="70" applyNumberFormat="0" applyFill="0" applyAlignment="0" applyProtection="0"/>
    <xf numFmtId="164" fontId="14" fillId="5" borderId="71">
      <alignment horizontal="right" vertical="center"/>
    </xf>
    <xf numFmtId="0" fontId="48" fillId="45" borderId="67" applyNumberFormat="0" applyAlignment="0" applyProtection="0"/>
    <xf numFmtId="164" fontId="14" fillId="5" borderId="71">
      <alignment horizontal="right" vertical="center"/>
    </xf>
    <xf numFmtId="0" fontId="12" fillId="0" borderId="71">
      <alignment vertical="center"/>
    </xf>
    <xf numFmtId="0" fontId="38" fillId="59" borderId="67" applyNumberFormat="0" applyAlignment="0" applyProtection="0"/>
    <xf numFmtId="0" fontId="48" fillId="45" borderId="67" applyNumberFormat="0" applyAlignment="0" applyProtection="0"/>
    <xf numFmtId="0" fontId="53" fillId="59" borderId="69" applyNumberFormat="0" applyAlignment="0" applyProtection="0"/>
    <xf numFmtId="171" fontId="14" fillId="5" borderId="71">
      <alignment horizontal="right" vertical="center"/>
    </xf>
    <xf numFmtId="0" fontId="12" fillId="0" borderId="71">
      <alignment vertical="center"/>
    </xf>
    <xf numFmtId="0" fontId="12" fillId="63" borderId="68" applyNumberFormat="0" applyFont="0" applyAlignment="0" applyProtection="0"/>
    <xf numFmtId="171" fontId="14" fillId="5" borderId="71">
      <alignment horizontal="right" vertical="center"/>
    </xf>
    <xf numFmtId="0" fontId="12" fillId="63" borderId="68" applyNumberFormat="0" applyFont="0" applyAlignment="0" applyProtection="0"/>
    <xf numFmtId="164" fontId="14" fillId="5" borderId="71">
      <alignment horizontal="right" vertical="center"/>
    </xf>
    <xf numFmtId="0" fontId="55" fillId="0" borderId="70" applyNumberFormat="0" applyFill="0" applyAlignment="0" applyProtection="0"/>
    <xf numFmtId="164" fontId="14" fillId="5" borderId="71">
      <alignment horizontal="right" vertical="center"/>
    </xf>
    <xf numFmtId="164" fontId="14" fillId="5" borderId="71">
      <alignment horizontal="right" vertical="center"/>
    </xf>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48" fillId="45" borderId="67" applyNumberFormat="0" applyAlignment="0" applyProtection="0"/>
    <xf numFmtId="0" fontId="38" fillId="59" borderId="67" applyNumberFormat="0" applyAlignment="0" applyProtection="0"/>
    <xf numFmtId="0" fontId="53" fillId="59" borderId="69" applyNumberFormat="0" applyAlignment="0" applyProtection="0"/>
    <xf numFmtId="0" fontId="12" fillId="0" borderId="71">
      <alignment vertical="center"/>
    </xf>
    <xf numFmtId="0" fontId="12" fillId="0" borderId="71">
      <alignment vertical="center"/>
    </xf>
    <xf numFmtId="0" fontId="53" fillId="59" borderId="69" applyNumberFormat="0" applyAlignment="0" applyProtection="0"/>
    <xf numFmtId="0" fontId="55" fillId="0" borderId="70" applyNumberFormat="0" applyFill="0" applyAlignment="0" applyProtection="0"/>
    <xf numFmtId="0" fontId="53" fillId="59" borderId="69" applyNumberFormat="0" applyAlignment="0" applyProtection="0"/>
    <xf numFmtId="0" fontId="55" fillId="0" borderId="70" applyNumberFormat="0" applyFill="0" applyAlignment="0" applyProtection="0"/>
    <xf numFmtId="0" fontId="12" fillId="0" borderId="71">
      <alignment vertical="center"/>
    </xf>
    <xf numFmtId="0" fontId="53" fillId="59" borderId="69" applyNumberFormat="0" applyAlignment="0" applyProtection="0"/>
    <xf numFmtId="0" fontId="12" fillId="0" borderId="71">
      <alignment vertical="center"/>
    </xf>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55" fillId="0" borderId="70" applyNumberFormat="0" applyFill="0" applyAlignment="0" applyProtection="0"/>
    <xf numFmtId="171" fontId="12" fillId="0" borderId="71">
      <alignment vertical="center"/>
    </xf>
    <xf numFmtId="0" fontId="38" fillId="59" borderId="67" applyNumberFormat="0" applyAlignment="0" applyProtection="0"/>
    <xf numFmtId="171" fontId="14" fillId="5" borderId="71">
      <alignment horizontal="right" vertical="center"/>
    </xf>
    <xf numFmtId="0" fontId="38" fillId="59" borderId="67" applyNumberFormat="0" applyAlignment="0" applyProtection="0"/>
    <xf numFmtId="0" fontId="55" fillId="0" borderId="70" applyNumberFormat="0" applyFill="0" applyAlignment="0" applyProtection="0"/>
    <xf numFmtId="164" fontId="14" fillId="5" borderId="71">
      <alignment horizontal="right" vertical="center"/>
    </xf>
    <xf numFmtId="164" fontId="14" fillId="5" borderId="71">
      <alignment horizontal="right" vertical="center"/>
    </xf>
    <xf numFmtId="171" fontId="12" fillId="0" borderId="71">
      <alignment vertical="center"/>
    </xf>
    <xf numFmtId="171" fontId="12" fillId="0" borderId="71">
      <alignment vertical="center"/>
    </xf>
    <xf numFmtId="0" fontId="48" fillId="45" borderId="67" applyNumberFormat="0" applyAlignment="0" applyProtection="0"/>
    <xf numFmtId="0" fontId="48" fillId="45" borderId="67" applyNumberFormat="0" applyAlignment="0" applyProtection="0"/>
    <xf numFmtId="0" fontId="12" fillId="0" borderId="71">
      <alignment vertical="center"/>
    </xf>
    <xf numFmtId="0" fontId="12" fillId="0" borderId="71">
      <alignment vertical="center"/>
    </xf>
    <xf numFmtId="0" fontId="48" fillId="45" borderId="67" applyNumberFormat="0" applyAlignment="0" applyProtection="0"/>
    <xf numFmtId="164" fontId="14" fillId="5" borderId="71">
      <alignment horizontal="right" vertical="center"/>
    </xf>
    <xf numFmtId="0" fontId="12" fillId="63" borderId="68" applyNumberFormat="0" applyFont="0" applyAlignment="0" applyProtection="0"/>
    <xf numFmtId="0" fontId="55" fillId="0" borderId="70" applyNumberFormat="0" applyFill="0" applyAlignment="0" applyProtection="0"/>
    <xf numFmtId="0" fontId="12" fillId="0" borderId="71">
      <alignment vertical="center"/>
    </xf>
    <xf numFmtId="0" fontId="55" fillId="0" borderId="70" applyNumberFormat="0" applyFill="0" applyAlignment="0" applyProtection="0"/>
    <xf numFmtId="164" fontId="14" fillId="5" borderId="71">
      <alignment horizontal="righ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171" fontId="14" fillId="5" borderId="71">
      <alignment horizontal="right" vertical="center"/>
    </xf>
    <xf numFmtId="0" fontId="38" fillId="59" borderId="67" applyNumberFormat="0" applyAlignment="0" applyProtection="0"/>
    <xf numFmtId="0" fontId="12" fillId="0" borderId="71">
      <alignment vertical="center"/>
    </xf>
    <xf numFmtId="164" fontId="14" fillId="5" borderId="71">
      <alignment horizontal="right" vertical="center"/>
    </xf>
    <xf numFmtId="171" fontId="14" fillId="5" borderId="71">
      <alignment horizontal="right" vertical="center"/>
    </xf>
    <xf numFmtId="0" fontId="38" fillId="59" borderId="67" applyNumberFormat="0" applyAlignment="0" applyProtection="0"/>
    <xf numFmtId="0" fontId="12" fillId="0" borderId="71">
      <alignment vertical="center"/>
    </xf>
    <xf numFmtId="0" fontId="38" fillId="59" borderId="67" applyNumberFormat="0" applyAlignment="0" applyProtection="0"/>
    <xf numFmtId="164" fontId="14" fillId="5" borderId="71">
      <alignment horizontal="right" vertical="center"/>
    </xf>
    <xf numFmtId="0" fontId="53" fillId="59" borderId="69" applyNumberFormat="0" applyAlignment="0" applyProtection="0"/>
    <xf numFmtId="171" fontId="12" fillId="0" borderId="71">
      <alignment vertical="center"/>
    </xf>
    <xf numFmtId="0" fontId="12" fillId="63" borderId="68" applyNumberFormat="0" applyFont="0" applyAlignment="0" applyProtection="0"/>
    <xf numFmtId="0" fontId="12" fillId="63" borderId="68" applyNumberFormat="0" applyFont="0" applyAlignment="0" applyProtection="0"/>
    <xf numFmtId="0" fontId="55" fillId="0" borderId="70" applyNumberFormat="0" applyFill="0" applyAlignment="0" applyProtection="0"/>
    <xf numFmtId="0" fontId="12" fillId="0" borderId="71">
      <alignment vertical="center"/>
    </xf>
    <xf numFmtId="0" fontId="55" fillId="0" borderId="70" applyNumberFormat="0" applyFill="0" applyAlignment="0" applyProtection="0"/>
    <xf numFmtId="164" fontId="14" fillId="5" borderId="71">
      <alignment horizontal="right" vertical="center"/>
    </xf>
    <xf numFmtId="164" fontId="14" fillId="5" borderId="71">
      <alignment horizontal="right" vertical="center"/>
    </xf>
    <xf numFmtId="164" fontId="14" fillId="5" borderId="71">
      <alignment horizontal="right" vertical="center"/>
    </xf>
    <xf numFmtId="0" fontId="53" fillId="59" borderId="69" applyNumberFormat="0" applyAlignment="0" applyProtection="0"/>
    <xf numFmtId="164" fontId="14" fillId="5" borderId="71">
      <alignment horizontal="right" vertical="center"/>
    </xf>
    <xf numFmtId="171" fontId="12" fillId="0" borderId="71">
      <alignment vertical="center"/>
    </xf>
    <xf numFmtId="0" fontId="12" fillId="0" borderId="71">
      <alignment vertical="center"/>
    </xf>
    <xf numFmtId="0" fontId="38" fillId="59" borderId="67" applyNumberFormat="0" applyAlignment="0" applyProtection="0"/>
    <xf numFmtId="0" fontId="38" fillId="59" borderId="67" applyNumberFormat="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53" fillId="59" borderId="69" applyNumberFormat="0" applyAlignment="0" applyProtection="0"/>
    <xf numFmtId="0" fontId="12" fillId="63" borderId="68" applyNumberFormat="0" applyFont="0" applyAlignment="0" applyProtection="0"/>
    <xf numFmtId="0" fontId="12" fillId="63" borderId="68" applyNumberFormat="0" applyFont="0" applyAlignment="0" applyProtection="0"/>
    <xf numFmtId="0" fontId="12" fillId="0" borderId="71">
      <alignment vertical="center"/>
    </xf>
    <xf numFmtId="171" fontId="12" fillId="0" borderId="71">
      <alignment vertical="center"/>
    </xf>
    <xf numFmtId="0" fontId="12" fillId="0" borderId="71">
      <alignment vertical="center"/>
    </xf>
    <xf numFmtId="171" fontId="12" fillId="0" borderId="71">
      <alignment vertical="center"/>
    </xf>
    <xf numFmtId="164" fontId="14" fillId="5" borderId="71">
      <alignment horizontal="right" vertical="center"/>
    </xf>
    <xf numFmtId="171" fontId="14" fillId="5" borderId="71">
      <alignment horizontal="right" vertical="center"/>
    </xf>
    <xf numFmtId="171" fontId="14" fillId="5" borderId="71">
      <alignment horizontal="right" vertical="center"/>
    </xf>
    <xf numFmtId="171" fontId="14" fillId="5" borderId="71">
      <alignment horizontal="right" vertical="center"/>
    </xf>
    <xf numFmtId="164" fontId="14" fillId="5" borderId="71">
      <alignment horizontal="right" vertical="center"/>
    </xf>
    <xf numFmtId="0" fontId="48" fillId="45" borderId="67" applyNumberFormat="0" applyAlignment="0" applyProtection="0"/>
    <xf numFmtId="0" fontId="48" fillId="45" borderId="67" applyNumberFormat="0" applyAlignment="0" applyProtection="0"/>
    <xf numFmtId="0" fontId="38" fillId="59" borderId="67" applyNumberFormat="0" applyAlignment="0" applyProtection="0"/>
    <xf numFmtId="171" fontId="12" fillId="0" borderId="71">
      <alignment vertical="center"/>
    </xf>
    <xf numFmtId="0" fontId="12" fillId="0" borderId="71">
      <alignment vertical="center"/>
    </xf>
    <xf numFmtId="0" fontId="38" fillId="59" borderId="67" applyNumberFormat="0" applyAlignment="0" applyProtection="0"/>
    <xf numFmtId="0" fontId="12" fillId="63" borderId="68" applyNumberFormat="0" applyFont="0" applyAlignment="0" applyProtection="0"/>
    <xf numFmtId="0" fontId="55" fillId="0" borderId="70" applyNumberFormat="0" applyFill="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53" fillId="59" borderId="69" applyNumberFormat="0" applyAlignment="0" applyProtection="0"/>
    <xf numFmtId="164" fontId="14" fillId="5" borderId="71">
      <alignment horizontal="right" vertical="center"/>
    </xf>
    <xf numFmtId="171" fontId="12" fillId="0" borderId="71">
      <alignment vertical="center"/>
    </xf>
    <xf numFmtId="0" fontId="12" fillId="0" borderId="71">
      <alignment vertical="center"/>
    </xf>
    <xf numFmtId="164" fontId="14" fillId="5" borderId="71">
      <alignment horizontal="right" vertical="center"/>
    </xf>
    <xf numFmtId="0" fontId="12" fillId="0" borderId="71">
      <alignment vertical="center"/>
    </xf>
    <xf numFmtId="0" fontId="38" fillId="59" borderId="67" applyNumberFormat="0" applyAlignment="0" applyProtection="0"/>
    <xf numFmtId="0" fontId="38" fillId="59" borderId="67" applyNumberFormat="0" applyAlignment="0" applyProtection="0"/>
    <xf numFmtId="0" fontId="48" fillId="45" borderId="67" applyNumberFormat="0" applyAlignment="0" applyProtection="0"/>
    <xf numFmtId="0" fontId="48" fillId="45" borderId="67" applyNumberFormat="0" applyAlignment="0" applyProtection="0"/>
    <xf numFmtId="171" fontId="14" fillId="5" borderId="71">
      <alignment horizontal="right" vertical="center"/>
    </xf>
    <xf numFmtId="171" fontId="14" fillId="5" borderId="71">
      <alignment horizontal="right" vertical="center"/>
    </xf>
    <xf numFmtId="164" fontId="14" fillId="5" borderId="71">
      <alignment horizontal="right" vertical="center"/>
    </xf>
    <xf numFmtId="171" fontId="12" fillId="0" borderId="71">
      <alignment vertical="center"/>
    </xf>
    <xf numFmtId="0" fontId="12" fillId="0" borderId="71">
      <alignment vertical="center"/>
    </xf>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68" applyNumberFormat="0" applyFont="0" applyAlignment="0" applyProtection="0"/>
    <xf numFmtId="0" fontId="53" fillId="59" borderId="69" applyNumberFormat="0" applyAlignment="0" applyProtection="0"/>
    <xf numFmtId="0" fontId="12" fillId="0" borderId="71">
      <alignment vertical="center"/>
    </xf>
    <xf numFmtId="164" fontId="14" fillId="5" borderId="71">
      <alignment horizontal="right" vertical="center"/>
    </xf>
    <xf numFmtId="0" fontId="55" fillId="0" borderId="70" applyNumberFormat="0" applyFill="0" applyAlignment="0" applyProtection="0"/>
    <xf numFmtId="0" fontId="38" fillId="59" borderId="67" applyNumberFormat="0" applyAlignment="0" applyProtection="0"/>
    <xf numFmtId="0" fontId="48" fillId="45" borderId="67" applyNumberFormat="0" applyAlignment="0" applyProtection="0"/>
    <xf numFmtId="0" fontId="12" fillId="63" borderId="68" applyNumberFormat="0" applyFont="0" applyAlignment="0" applyProtection="0"/>
    <xf numFmtId="0" fontId="53" fillId="59" borderId="69" applyNumberFormat="0" applyAlignment="0" applyProtection="0"/>
    <xf numFmtId="0" fontId="55" fillId="0" borderId="70"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171" fontId="12" fillId="0" borderId="77">
      <alignment vertical="center"/>
    </xf>
    <xf numFmtId="0"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164" fontId="14" fillId="5" borderId="77">
      <alignment horizontal="right" vertical="center"/>
    </xf>
    <xf numFmtId="0" fontId="12" fillId="0" borderId="77">
      <alignment vertical="center"/>
    </xf>
    <xf numFmtId="164" fontId="14" fillId="5" borderId="77">
      <alignment horizontal="right" vertical="center"/>
    </xf>
    <xf numFmtId="0" fontId="48" fillId="45" borderId="73" applyNumberFormat="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171" fontId="12" fillId="0" borderId="77">
      <alignment vertical="center"/>
    </xf>
    <xf numFmtId="0"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164" fontId="14" fillId="5" borderId="77">
      <alignment horizontal="right" vertical="center"/>
    </xf>
    <xf numFmtId="171" fontId="12" fillId="0" borderId="77">
      <alignment vertical="center"/>
    </xf>
    <xf numFmtId="0" fontId="12" fillId="0" borderId="77">
      <alignment vertical="center"/>
    </xf>
    <xf numFmtId="164" fontId="14" fillId="5" borderId="77">
      <alignment horizontal="righ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171" fontId="14" fillId="5" borderId="77">
      <alignment horizontal="right" vertical="center"/>
    </xf>
    <xf numFmtId="164" fontId="14" fillId="5" borderId="77">
      <alignment horizontal="right" vertical="center"/>
    </xf>
    <xf numFmtId="171" fontId="12" fillId="0" borderId="77">
      <alignment vertical="center"/>
    </xf>
    <xf numFmtId="0" fontId="12" fillId="0" borderId="77">
      <alignmen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164" fontId="14" fillId="5" borderId="77">
      <alignment horizontal="right" vertical="center"/>
    </xf>
    <xf numFmtId="0" fontId="38" fillId="59" borderId="73" applyNumberFormat="0" applyAlignment="0" applyProtection="0"/>
    <xf numFmtId="164" fontId="14" fillId="5" borderId="77">
      <alignment horizontal="right" vertical="center"/>
    </xf>
    <xf numFmtId="164" fontId="14" fillId="5" borderId="77">
      <alignment horizontal="right" vertical="center"/>
    </xf>
    <xf numFmtId="0" fontId="38" fillId="59" borderId="73" applyNumberFormat="0" applyAlignment="0" applyProtection="0"/>
    <xf numFmtId="0" fontId="12" fillId="0" borderId="77">
      <alignment vertical="center"/>
    </xf>
    <xf numFmtId="164" fontId="14" fillId="5" borderId="77">
      <alignment horizontal="right" vertical="center"/>
    </xf>
    <xf numFmtId="0" fontId="38" fillId="59" borderId="73" applyNumberFormat="0" applyAlignment="0" applyProtection="0"/>
    <xf numFmtId="0" fontId="12" fillId="63" borderId="74" applyNumberFormat="0" applyFont="0" applyAlignment="0" applyProtection="0"/>
    <xf numFmtId="0" fontId="12" fillId="0" borderId="77">
      <alignment vertical="center"/>
    </xf>
    <xf numFmtId="164" fontId="14" fillId="5" borderId="77">
      <alignment horizontal="right" vertical="center"/>
    </xf>
    <xf numFmtId="0" fontId="53" fillId="59" borderId="75" applyNumberFormat="0" applyAlignment="0" applyProtection="0"/>
    <xf numFmtId="0" fontId="55" fillId="0" borderId="76" applyNumberFormat="0" applyFill="0" applyAlignment="0" applyProtection="0"/>
    <xf numFmtId="171" fontId="12" fillId="0" borderId="77">
      <alignment vertical="center"/>
    </xf>
    <xf numFmtId="0" fontId="48" fillId="45" borderId="73" applyNumberFormat="0" applyAlignment="0" applyProtection="0"/>
    <xf numFmtId="0"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2" fillId="0" borderId="77">
      <alignment vertical="center"/>
    </xf>
    <xf numFmtId="164" fontId="14" fillId="5" borderId="77">
      <alignment horizontal="right" vertical="center"/>
    </xf>
    <xf numFmtId="164" fontId="14" fillId="5" borderId="77">
      <alignment horizontal="right" vertical="center"/>
    </xf>
    <xf numFmtId="0" fontId="38" fillId="59"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12" fillId="63" borderId="74" applyNumberFormat="0" applyFon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48" fillId="45" borderId="73" applyNumberFormat="0" applyAlignment="0" applyProtection="0"/>
    <xf numFmtId="0" fontId="38" fillId="59" borderId="73" applyNumberFormat="0" applyAlignment="0" applyProtection="0"/>
    <xf numFmtId="0" fontId="48" fillId="45" borderId="73" applyNumberFormat="0" applyAlignment="0" applyProtection="0"/>
    <xf numFmtId="164" fontId="14" fillId="5" borderId="77">
      <alignment horizontal="right" vertical="center"/>
    </xf>
    <xf numFmtId="0" fontId="53" fillId="59" borderId="75" applyNumberFormat="0" applyAlignment="0" applyProtection="0"/>
    <xf numFmtId="0" fontId="38" fillId="59" borderId="73"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12" fillId="0" borderId="77">
      <alignment vertical="center"/>
    </xf>
    <xf numFmtId="0" fontId="38" fillId="59" borderId="73" applyNumberFormat="0" applyAlignment="0" applyProtection="0"/>
    <xf numFmtId="0" fontId="53" fillId="59" borderId="75" applyNumberFormat="0" applyAlignment="0" applyProtection="0"/>
    <xf numFmtId="0" fontId="53" fillId="59" borderId="75" applyNumberFormat="0" applyAlignment="0" applyProtection="0"/>
    <xf numFmtId="171" fontId="12" fillId="0" borderId="77">
      <alignment vertical="center"/>
    </xf>
    <xf numFmtId="0" fontId="38" fillId="59" borderId="73" applyNumberFormat="0" applyAlignment="0" applyProtection="0"/>
    <xf numFmtId="164" fontId="14" fillId="5" borderId="77">
      <alignment horizontal="right" vertical="center"/>
    </xf>
    <xf numFmtId="164" fontId="14" fillId="5" borderId="77">
      <alignment horizontal="right" vertical="center"/>
    </xf>
    <xf numFmtId="171" fontId="12" fillId="0" borderId="77">
      <alignment vertical="center"/>
    </xf>
    <xf numFmtId="164" fontId="14" fillId="5" borderId="77">
      <alignment horizontal="right" vertical="center"/>
    </xf>
    <xf numFmtId="0" fontId="38" fillId="59" borderId="73" applyNumberFormat="0" applyAlignment="0" applyProtection="0"/>
    <xf numFmtId="164" fontId="14" fillId="5" borderId="77">
      <alignment horizontal="right" vertical="center"/>
    </xf>
    <xf numFmtId="171" fontId="14" fillId="5" borderId="77">
      <alignment horizontal="right" vertical="center"/>
    </xf>
    <xf numFmtId="171" fontId="14" fillId="5" borderId="77">
      <alignment horizontal="right" vertical="center"/>
    </xf>
    <xf numFmtId="0" fontId="12" fillId="0" borderId="77">
      <alignment vertical="center"/>
    </xf>
    <xf numFmtId="0" fontId="38" fillId="59" borderId="73" applyNumberFormat="0" applyAlignment="0" applyProtection="0"/>
    <xf numFmtId="0" fontId="12" fillId="0" borderId="77">
      <alignment vertical="center"/>
    </xf>
    <xf numFmtId="0" fontId="48" fillId="45" borderId="73" applyNumberFormat="0" applyAlignment="0" applyProtection="0"/>
    <xf numFmtId="0" fontId="53" fillId="59" borderId="75"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48" fillId="45" borderId="73" applyNumberFormat="0" applyAlignment="0" applyProtection="0"/>
    <xf numFmtId="0" fontId="53" fillId="59" borderId="75" applyNumberFormat="0" applyAlignment="0" applyProtection="0"/>
    <xf numFmtId="0" fontId="12" fillId="0" borderId="77">
      <alignment vertical="center"/>
    </xf>
    <xf numFmtId="171" fontId="14" fillId="5" borderId="77">
      <alignment horizontal="right" vertical="center"/>
    </xf>
    <xf numFmtId="171" fontId="12" fillId="0" borderId="77">
      <alignment vertical="center"/>
    </xf>
    <xf numFmtId="0" fontId="12" fillId="0" borderId="77">
      <alignment vertical="center"/>
    </xf>
    <xf numFmtId="0" fontId="12" fillId="63" borderId="74" applyNumberFormat="0" applyFont="0" applyAlignment="0" applyProtection="0"/>
    <xf numFmtId="0" fontId="53" fillId="59" borderId="75" applyNumberFormat="0" applyAlignment="0" applyProtection="0"/>
    <xf numFmtId="164" fontId="14" fillId="5" borderId="77">
      <alignment horizontal="right" vertical="center"/>
    </xf>
    <xf numFmtId="0" fontId="12" fillId="0" borderId="77">
      <alignment vertical="center"/>
    </xf>
    <xf numFmtId="0" fontId="53" fillId="59" borderId="75" applyNumberFormat="0" applyAlignment="0" applyProtection="0"/>
    <xf numFmtId="0" fontId="48" fillId="45" borderId="73" applyNumberFormat="0" applyAlignment="0" applyProtection="0"/>
    <xf numFmtId="0" fontId="53" fillId="59" borderId="75" applyNumberFormat="0" applyAlignment="0" applyProtection="0"/>
    <xf numFmtId="0" fontId="55" fillId="0" borderId="76" applyNumberFormat="0" applyFill="0" applyAlignment="0" applyProtection="0"/>
    <xf numFmtId="171" fontId="14" fillId="5" borderId="77">
      <alignment horizontal="right" vertical="center"/>
    </xf>
    <xf numFmtId="0" fontId="12" fillId="0" borderId="77">
      <alignment vertical="center"/>
    </xf>
    <xf numFmtId="164" fontId="14" fillId="5" borderId="77">
      <alignment horizontal="right" vertical="center"/>
    </xf>
    <xf numFmtId="171" fontId="12" fillId="0" borderId="77">
      <alignment vertical="center"/>
    </xf>
    <xf numFmtId="0" fontId="12" fillId="0" borderId="77">
      <alignment vertical="center"/>
    </xf>
    <xf numFmtId="164" fontId="14" fillId="5" borderId="77">
      <alignment horizontal="righ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171" fontId="14" fillId="5" borderId="77">
      <alignment horizontal="right" vertical="center"/>
    </xf>
    <xf numFmtId="164" fontId="14" fillId="5" borderId="77">
      <alignment horizontal="right" vertical="center"/>
    </xf>
    <xf numFmtId="171" fontId="12" fillId="0" borderId="77">
      <alignment vertical="center"/>
    </xf>
    <xf numFmtId="0" fontId="12" fillId="0" borderId="77">
      <alignmen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164" fontId="14" fillId="5" borderId="77">
      <alignment horizontal="right" vertical="center"/>
    </xf>
    <xf numFmtId="0" fontId="12" fillId="0" borderId="77">
      <alignment vertical="center"/>
    </xf>
    <xf numFmtId="164" fontId="14" fillId="5" borderId="77">
      <alignment horizontal="right" vertical="center"/>
    </xf>
    <xf numFmtId="0" fontId="48" fillId="45" borderId="73" applyNumberFormat="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171" fontId="12" fillId="0" borderId="77">
      <alignment vertical="center"/>
    </xf>
    <xf numFmtId="0"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164" fontId="14" fillId="5" borderId="77">
      <alignment horizontal="right" vertical="center"/>
    </xf>
    <xf numFmtId="171" fontId="12" fillId="0" borderId="77">
      <alignment vertical="center"/>
    </xf>
    <xf numFmtId="0" fontId="12" fillId="0" borderId="77">
      <alignment vertical="center"/>
    </xf>
    <xf numFmtId="164" fontId="14" fillId="5" borderId="77">
      <alignment horizontal="righ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171" fontId="14" fillId="5" borderId="77">
      <alignment horizontal="right" vertical="center"/>
    </xf>
    <xf numFmtId="164" fontId="14" fillId="5" borderId="77">
      <alignment horizontal="right" vertical="center"/>
    </xf>
    <xf numFmtId="171" fontId="12" fillId="0" borderId="77">
      <alignment vertical="center"/>
    </xf>
    <xf numFmtId="0" fontId="12" fillId="0" borderId="77">
      <alignmen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48" fillId="45" borderId="73" applyNumberFormat="0" applyAlignment="0" applyProtection="0"/>
    <xf numFmtId="0" fontId="38" fillId="59" borderId="73" applyNumberFormat="0" applyAlignment="0" applyProtection="0"/>
    <xf numFmtId="164" fontId="14" fillId="5" borderId="77">
      <alignment horizontal="right" vertical="center"/>
    </xf>
    <xf numFmtId="0" fontId="12" fillId="0" borderId="77">
      <alignment vertical="center"/>
    </xf>
    <xf numFmtId="164" fontId="14" fillId="5" borderId="77">
      <alignment horizontal="right" vertical="center"/>
    </xf>
    <xf numFmtId="0" fontId="48" fillId="45" borderId="73"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171" fontId="12" fillId="0" borderId="77">
      <alignment vertical="center"/>
    </xf>
    <xf numFmtId="0"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0" fontId="48" fillId="45" borderId="73" applyNumberFormat="0" applyAlignment="0" applyProtection="0"/>
    <xf numFmtId="164" fontId="14" fillId="5" borderId="77">
      <alignment horizontal="right" vertical="center"/>
    </xf>
    <xf numFmtId="0" fontId="12" fillId="0" borderId="77">
      <alignment vertical="center"/>
    </xf>
    <xf numFmtId="164" fontId="14" fillId="5" borderId="77">
      <alignment horizontal="right" vertical="center"/>
    </xf>
    <xf numFmtId="164" fontId="14" fillId="5" borderId="77">
      <alignment horizontal="right" vertical="center"/>
    </xf>
    <xf numFmtId="171" fontId="12" fillId="0" borderId="77">
      <alignmen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171" fontId="12" fillId="0" borderId="77">
      <alignment vertical="center"/>
    </xf>
    <xf numFmtId="0"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164" fontId="14" fillId="5" borderId="77">
      <alignment horizontal="right" vertical="center"/>
    </xf>
    <xf numFmtId="171" fontId="12" fillId="0" borderId="77">
      <alignment vertical="center"/>
    </xf>
    <xf numFmtId="0" fontId="12" fillId="0" borderId="77">
      <alignment vertical="center"/>
    </xf>
    <xf numFmtId="164" fontId="14" fillId="5" borderId="77">
      <alignment horizontal="righ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171" fontId="14" fillId="5" borderId="77">
      <alignment horizontal="right" vertical="center"/>
    </xf>
    <xf numFmtId="164" fontId="14" fillId="5" borderId="77">
      <alignment horizontal="right" vertical="center"/>
    </xf>
    <xf numFmtId="171" fontId="12" fillId="0" borderId="77">
      <alignment vertical="center"/>
    </xf>
    <xf numFmtId="0" fontId="12" fillId="0" borderId="77">
      <alignmen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53" fillId="59" borderId="75" applyNumberFormat="0" applyAlignment="0" applyProtection="0"/>
    <xf numFmtId="0" fontId="55" fillId="0" borderId="76" applyNumberFormat="0" applyFill="0" applyAlignment="0" applyProtection="0"/>
    <xf numFmtId="171" fontId="14" fillId="5" borderId="77">
      <alignment horizontal="right" vertical="center"/>
    </xf>
    <xf numFmtId="0" fontId="38" fillId="59" borderId="73" applyNumberFormat="0" applyAlignment="0" applyProtection="0"/>
    <xf numFmtId="0" fontId="55" fillId="0" borderId="76" applyNumberFormat="0" applyFill="0" applyAlignment="0" applyProtection="0"/>
    <xf numFmtId="164" fontId="14" fillId="5" borderId="77">
      <alignment horizontal="right" vertical="center"/>
    </xf>
    <xf numFmtId="0" fontId="48" fillId="45" borderId="73" applyNumberFormat="0" applyAlignment="0" applyProtection="0"/>
    <xf numFmtId="0" fontId="12" fillId="0" borderId="77">
      <alignment vertical="center"/>
    </xf>
    <xf numFmtId="0" fontId="48" fillId="45" borderId="73" applyNumberFormat="0" applyAlignment="0" applyProtection="0"/>
    <xf numFmtId="0" fontId="38" fillId="59" borderId="73" applyNumberFormat="0" applyAlignment="0" applyProtection="0"/>
    <xf numFmtId="0" fontId="12" fillId="63" borderId="74" applyNumberFormat="0" applyFont="0" applyAlignment="0" applyProtection="0"/>
    <xf numFmtId="0" fontId="12" fillId="0" borderId="77">
      <alignment vertical="center"/>
    </xf>
    <xf numFmtId="0" fontId="12" fillId="0" borderId="77">
      <alignment vertical="center"/>
    </xf>
    <xf numFmtId="0" fontId="12" fillId="0" borderId="77">
      <alignment vertical="center"/>
    </xf>
    <xf numFmtId="164" fontId="14" fillId="5" borderId="77">
      <alignment horizontal="right" vertical="center"/>
    </xf>
    <xf numFmtId="164" fontId="14" fillId="5" borderId="77">
      <alignment horizontal="right" vertical="center"/>
    </xf>
    <xf numFmtId="171" fontId="14" fillId="5" borderId="77">
      <alignment horizontal="right" vertical="center"/>
    </xf>
    <xf numFmtId="0" fontId="38" fillId="59" borderId="73" applyNumberFormat="0" applyAlignment="0" applyProtection="0"/>
    <xf numFmtId="0" fontId="48" fillId="45" borderId="73" applyNumberFormat="0" applyAlignment="0" applyProtection="0"/>
    <xf numFmtId="171" fontId="14" fillId="5" borderId="77">
      <alignment horizontal="right" vertical="center"/>
    </xf>
    <xf numFmtId="164" fontId="14" fillId="5" borderId="77">
      <alignment horizontal="right" vertical="center"/>
    </xf>
    <xf numFmtId="0" fontId="53" fillId="59" borderId="75" applyNumberFormat="0" applyAlignment="0" applyProtection="0"/>
    <xf numFmtId="171" fontId="14" fillId="5" borderId="77">
      <alignment horizontal="right" vertical="center"/>
    </xf>
    <xf numFmtId="0" fontId="12" fillId="63" borderId="74" applyNumberFormat="0" applyFont="0" applyAlignment="0" applyProtection="0"/>
    <xf numFmtId="0" fontId="12" fillId="0" borderId="77">
      <alignment vertical="center"/>
    </xf>
    <xf numFmtId="0" fontId="55" fillId="0" borderId="76" applyNumberFormat="0" applyFill="0" applyAlignment="0" applyProtection="0"/>
    <xf numFmtId="0" fontId="12" fillId="0" borderId="77">
      <alignment vertical="center"/>
    </xf>
    <xf numFmtId="0" fontId="48" fillId="45" borderId="73" applyNumberFormat="0" applyAlignment="0" applyProtection="0"/>
    <xf numFmtId="0" fontId="55" fillId="0" borderId="76" applyNumberFormat="0" applyFill="0" applyAlignment="0" applyProtection="0"/>
    <xf numFmtId="171" fontId="12" fillId="0" borderId="77">
      <alignment vertical="center"/>
    </xf>
    <xf numFmtId="171" fontId="14" fillId="5" borderId="77">
      <alignment horizontal="right" vertical="center"/>
    </xf>
    <xf numFmtId="0" fontId="55" fillId="0" borderId="76" applyNumberFormat="0" applyFill="0" applyAlignment="0" applyProtection="0"/>
    <xf numFmtId="164" fontId="14" fillId="5" borderId="77">
      <alignment horizontal="right" vertical="center"/>
    </xf>
    <xf numFmtId="164" fontId="14" fillId="5" borderId="77">
      <alignment horizontal="right" vertical="center"/>
    </xf>
    <xf numFmtId="0" fontId="12" fillId="63" borderId="74" applyNumberFormat="0" applyFont="0" applyAlignment="0" applyProtection="0"/>
    <xf numFmtId="171" fontId="12" fillId="0" borderId="77">
      <alignment vertical="center"/>
    </xf>
    <xf numFmtId="0" fontId="53" fillId="59" borderId="75" applyNumberFormat="0" applyAlignment="0" applyProtection="0"/>
    <xf numFmtId="164" fontId="14" fillId="5" borderId="77">
      <alignment horizontal="right" vertical="center"/>
    </xf>
    <xf numFmtId="164" fontId="14" fillId="5" borderId="77">
      <alignment horizontal="right" vertical="center"/>
    </xf>
    <xf numFmtId="0" fontId="53" fillId="59" borderId="75" applyNumberFormat="0" applyAlignment="0" applyProtection="0"/>
    <xf numFmtId="0" fontId="48" fillId="45" borderId="73" applyNumberFormat="0" applyAlignment="0" applyProtection="0"/>
    <xf numFmtId="0" fontId="48" fillId="45" borderId="73" applyNumberFormat="0" applyAlignment="0" applyProtection="0"/>
    <xf numFmtId="0" fontId="12" fillId="0" borderId="77">
      <alignment vertical="center"/>
    </xf>
    <xf numFmtId="0" fontId="12" fillId="63" borderId="74" applyNumberFormat="0" applyFont="0" applyAlignment="0" applyProtection="0"/>
    <xf numFmtId="0" fontId="48" fillId="45" borderId="73" applyNumberFormat="0" applyAlignment="0" applyProtection="0"/>
    <xf numFmtId="164" fontId="14" fillId="5" borderId="77">
      <alignment horizontal="right" vertical="center"/>
    </xf>
    <xf numFmtId="0" fontId="53" fillId="59" borderId="75" applyNumberFormat="0" applyAlignment="0" applyProtection="0"/>
    <xf numFmtId="0" fontId="53" fillId="59" borderId="75" applyNumberFormat="0" applyAlignment="0" applyProtection="0"/>
    <xf numFmtId="0" fontId="53" fillId="59" borderId="75" applyNumberFormat="0" applyAlignment="0" applyProtection="0"/>
    <xf numFmtId="0" fontId="48" fillId="45" borderId="73" applyNumberFormat="0" applyAlignment="0" applyProtection="0"/>
    <xf numFmtId="0" fontId="12" fillId="0" borderId="77">
      <alignment vertical="center"/>
    </xf>
    <xf numFmtId="0" fontId="53" fillId="59" borderId="75" applyNumberFormat="0" applyAlignment="0" applyProtection="0"/>
    <xf numFmtId="0" fontId="38" fillId="59" borderId="73" applyNumberFormat="0" applyAlignment="0" applyProtection="0"/>
    <xf numFmtId="0" fontId="55" fillId="0" borderId="76" applyNumberFormat="0" applyFill="0" applyAlignment="0" applyProtection="0"/>
    <xf numFmtId="0" fontId="12" fillId="63" borderId="74" applyNumberFormat="0" applyFont="0" applyAlignment="0" applyProtection="0"/>
    <xf numFmtId="171" fontId="14" fillId="5" borderId="77">
      <alignment horizontal="right" vertical="center"/>
    </xf>
    <xf numFmtId="0" fontId="55" fillId="0" borderId="76" applyNumberFormat="0" applyFill="0" applyAlignment="0" applyProtection="0"/>
    <xf numFmtId="0" fontId="55" fillId="0" borderId="76" applyNumberFormat="0" applyFill="0" applyAlignment="0" applyProtection="0"/>
    <xf numFmtId="171" fontId="12" fillId="0" borderId="77">
      <alignment vertical="center"/>
    </xf>
    <xf numFmtId="0" fontId="38" fillId="59" borderId="73" applyNumberFormat="0" applyAlignment="0" applyProtection="0"/>
    <xf numFmtId="0" fontId="38" fillId="59" borderId="73" applyNumberFormat="0" applyAlignment="0" applyProtection="0"/>
    <xf numFmtId="164" fontId="14" fillId="5" borderId="77">
      <alignment horizontal="right" vertical="center"/>
    </xf>
    <xf numFmtId="0" fontId="53" fillId="59" borderId="75" applyNumberFormat="0" applyAlignment="0" applyProtection="0"/>
    <xf numFmtId="171" fontId="12" fillId="0" borderId="77">
      <alignment vertical="center"/>
    </xf>
    <xf numFmtId="0" fontId="12" fillId="0" borderId="77">
      <alignment vertical="center"/>
    </xf>
    <xf numFmtId="0" fontId="12" fillId="0" borderId="77">
      <alignment vertical="center"/>
    </xf>
    <xf numFmtId="164" fontId="14" fillId="5" borderId="77">
      <alignment horizontal="right" vertical="center"/>
    </xf>
    <xf numFmtId="0" fontId="12" fillId="63" borderId="74" applyNumberFormat="0" applyFont="0" applyAlignment="0" applyProtection="0"/>
    <xf numFmtId="0" fontId="48" fillId="45" borderId="73" applyNumberFormat="0" applyAlignment="0" applyProtection="0"/>
    <xf numFmtId="164" fontId="14" fillId="5" borderId="77">
      <alignment horizontal="right" vertical="center"/>
    </xf>
    <xf numFmtId="171" fontId="12" fillId="0" borderId="77">
      <alignment vertical="center"/>
    </xf>
    <xf numFmtId="0" fontId="55" fillId="0" borderId="76" applyNumberFormat="0" applyFill="0" applyAlignment="0" applyProtection="0"/>
    <xf numFmtId="0" fontId="12" fillId="63" borderId="74" applyNumberFormat="0" applyFont="0" applyAlignment="0" applyProtection="0"/>
    <xf numFmtId="0" fontId="48" fillId="45" borderId="73" applyNumberFormat="0" applyAlignment="0" applyProtection="0"/>
    <xf numFmtId="164" fontId="14" fillId="5" borderId="77">
      <alignment horizontal="right" vertical="center"/>
    </xf>
    <xf numFmtId="0" fontId="53" fillId="59" borderId="75" applyNumberFormat="0" applyAlignment="0" applyProtection="0"/>
    <xf numFmtId="0" fontId="48" fillId="45" borderId="73" applyNumberFormat="0" applyAlignment="0" applyProtection="0"/>
    <xf numFmtId="0" fontId="12" fillId="0" borderId="77">
      <alignment vertical="center"/>
    </xf>
    <xf numFmtId="171" fontId="14" fillId="5" borderId="77">
      <alignment horizontal="right" vertical="center"/>
    </xf>
    <xf numFmtId="0" fontId="55" fillId="0" borderId="76" applyNumberFormat="0" applyFill="0" applyAlignment="0" applyProtection="0"/>
    <xf numFmtId="171" fontId="12" fillId="0" borderId="77">
      <alignment vertical="center"/>
    </xf>
    <xf numFmtId="0" fontId="53" fillId="59" borderId="75" applyNumberFormat="0" applyAlignment="0" applyProtection="0"/>
    <xf numFmtId="0" fontId="55" fillId="0" borderId="76" applyNumberFormat="0" applyFill="0" applyAlignment="0" applyProtection="0"/>
    <xf numFmtId="0" fontId="55" fillId="0" borderId="76" applyNumberFormat="0" applyFill="0" applyAlignment="0" applyProtection="0"/>
    <xf numFmtId="164" fontId="14" fillId="5" borderId="77">
      <alignment horizontal="right" vertical="center"/>
    </xf>
    <xf numFmtId="0" fontId="38" fillId="59" borderId="73" applyNumberFormat="0" applyAlignment="0" applyProtection="0"/>
    <xf numFmtId="0" fontId="48" fillId="45" borderId="73" applyNumberFormat="0" applyAlignment="0" applyProtection="0"/>
    <xf numFmtId="0" fontId="38" fillId="59" borderId="73" applyNumberFormat="0" applyAlignment="0" applyProtection="0"/>
    <xf numFmtId="164" fontId="14" fillId="5" borderId="77">
      <alignment horizontal="right" vertical="center"/>
    </xf>
    <xf numFmtId="171" fontId="14" fillId="5" borderId="77">
      <alignment horizontal="right" vertical="center"/>
    </xf>
    <xf numFmtId="0" fontId="12" fillId="0" borderId="77">
      <alignment vertical="center"/>
    </xf>
    <xf numFmtId="0" fontId="48" fillId="45" borderId="73" applyNumberFormat="0" applyAlignment="0" applyProtection="0"/>
    <xf numFmtId="171" fontId="12" fillId="0" borderId="77">
      <alignment vertical="center"/>
    </xf>
    <xf numFmtId="0" fontId="38" fillId="59" borderId="73" applyNumberFormat="0" applyAlignment="0" applyProtection="0"/>
    <xf numFmtId="164" fontId="14" fillId="5" borderId="77">
      <alignment horizontal="right" vertical="center"/>
    </xf>
    <xf numFmtId="164" fontId="14" fillId="5" borderId="77">
      <alignment horizontal="right" vertical="center"/>
    </xf>
    <xf numFmtId="171" fontId="14" fillId="5" borderId="77">
      <alignment horizontal="right" vertical="center"/>
    </xf>
    <xf numFmtId="0" fontId="38" fillId="59" borderId="73" applyNumberFormat="0" applyAlignment="0" applyProtection="0"/>
    <xf numFmtId="0" fontId="48" fillId="45" borderId="73" applyNumberFormat="0" applyAlignment="0" applyProtection="0"/>
    <xf numFmtId="0" fontId="55" fillId="0" borderId="76" applyNumberFormat="0" applyFill="0" applyAlignment="0" applyProtection="0"/>
    <xf numFmtId="171" fontId="14" fillId="5" borderId="77">
      <alignment horizontal="right" vertical="center"/>
    </xf>
    <xf numFmtId="171" fontId="14" fillId="5" borderId="77">
      <alignment horizontal="right" vertical="center"/>
    </xf>
    <xf numFmtId="0" fontId="12" fillId="63" borderId="74" applyNumberFormat="0" applyFont="0" applyAlignment="0" applyProtection="0"/>
    <xf numFmtId="0" fontId="12" fillId="63" borderId="74" applyNumberFormat="0" applyFont="0" applyAlignment="0" applyProtection="0"/>
    <xf numFmtId="0" fontId="12" fillId="63" borderId="74" applyNumberFormat="0" applyFont="0" applyAlignment="0" applyProtection="0"/>
    <xf numFmtId="0" fontId="48" fillId="45" borderId="73" applyNumberFormat="0" applyAlignment="0" applyProtection="0"/>
    <xf numFmtId="171" fontId="14" fillId="5" borderId="77">
      <alignment horizontal="right" vertical="center"/>
    </xf>
    <xf numFmtId="0" fontId="53" fillId="59" borderId="75" applyNumberFormat="0" applyAlignment="0" applyProtection="0"/>
    <xf numFmtId="0" fontId="12" fillId="0" borderId="77">
      <alignment vertical="center"/>
    </xf>
    <xf numFmtId="0" fontId="12" fillId="0" borderId="77">
      <alignment vertical="center"/>
    </xf>
    <xf numFmtId="164" fontId="14" fillId="5" borderId="77">
      <alignment horizontal="right" vertical="center"/>
    </xf>
    <xf numFmtId="0" fontId="48" fillId="45" borderId="73" applyNumberFormat="0" applyAlignment="0" applyProtection="0"/>
    <xf numFmtId="0" fontId="55" fillId="0" borderId="76" applyNumberFormat="0" applyFill="0" applyAlignment="0" applyProtection="0"/>
    <xf numFmtId="171" fontId="14" fillId="5" borderId="77">
      <alignment horizontal="right" vertical="center"/>
    </xf>
    <xf numFmtId="0" fontId="38" fillId="59" borderId="73" applyNumberFormat="0" applyAlignment="0" applyProtection="0"/>
    <xf numFmtId="0" fontId="48" fillId="45" borderId="73" applyNumberFormat="0" applyAlignment="0" applyProtection="0"/>
    <xf numFmtId="0" fontId="55" fillId="0" borderId="76" applyNumberFormat="0" applyFill="0" applyAlignment="0" applyProtection="0"/>
    <xf numFmtId="0" fontId="38" fillId="59" borderId="73" applyNumberFormat="0" applyAlignment="0" applyProtection="0"/>
    <xf numFmtId="164" fontId="14" fillId="5" borderId="77">
      <alignment horizontal="right" vertical="center"/>
    </xf>
    <xf numFmtId="0" fontId="12" fillId="63" borderId="74" applyNumberFormat="0" applyFon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0" fontId="48" fillId="45" borderId="73" applyNumberFormat="0" applyAlignment="0" applyProtection="0"/>
    <xf numFmtId="171" fontId="12" fillId="0" borderId="77">
      <alignment vertical="center"/>
    </xf>
    <xf numFmtId="0" fontId="38" fillId="59" borderId="73" applyNumberFormat="0" applyAlignment="0" applyProtection="0"/>
    <xf numFmtId="0" fontId="12" fillId="0" borderId="77">
      <alignment vertical="center"/>
    </xf>
    <xf numFmtId="164" fontId="14" fillId="5" borderId="77">
      <alignment horizontal="right" vertical="center"/>
    </xf>
    <xf numFmtId="0" fontId="12" fillId="0" borderId="77">
      <alignment vertical="center"/>
    </xf>
    <xf numFmtId="171" fontId="14" fillId="5" borderId="77">
      <alignment horizontal="right" vertical="center"/>
    </xf>
    <xf numFmtId="0" fontId="12" fillId="0" borderId="77">
      <alignment vertical="center"/>
    </xf>
    <xf numFmtId="0" fontId="55" fillId="0" borderId="76" applyNumberFormat="0" applyFill="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171" fontId="14" fillId="5" borderId="77">
      <alignment horizontal="right" vertical="center"/>
    </xf>
    <xf numFmtId="171" fontId="14" fillId="5" borderId="77">
      <alignment horizontal="right" vertical="center"/>
    </xf>
    <xf numFmtId="0" fontId="53" fillId="59" borderId="75" applyNumberFormat="0" applyAlignment="0" applyProtection="0"/>
    <xf numFmtId="164" fontId="14" fillId="5" borderId="77">
      <alignment horizontal="right" vertical="center"/>
    </xf>
    <xf numFmtId="0" fontId="48" fillId="45" borderId="73" applyNumberFormat="0" applyAlignment="0" applyProtection="0"/>
    <xf numFmtId="0" fontId="38" fillId="59" borderId="73" applyNumberFormat="0" applyAlignment="0" applyProtection="0"/>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12" fillId="0" borderId="77">
      <alignment vertical="center"/>
    </xf>
    <xf numFmtId="0" fontId="12" fillId="63" borderId="74" applyNumberFormat="0" applyFont="0" applyAlignment="0" applyProtection="0"/>
    <xf numFmtId="0" fontId="12" fillId="63" borderId="74" applyNumberFormat="0" applyFont="0" applyAlignment="0" applyProtection="0"/>
    <xf numFmtId="164" fontId="14" fillId="5" borderId="77">
      <alignment horizontal="right" vertical="center"/>
    </xf>
    <xf numFmtId="0" fontId="12" fillId="0" borderId="77">
      <alignment vertical="center"/>
    </xf>
    <xf numFmtId="0" fontId="55" fillId="0" borderId="76" applyNumberFormat="0" applyFill="0" applyAlignment="0" applyProtection="0"/>
    <xf numFmtId="0" fontId="12" fillId="0" borderId="77">
      <alignment vertical="center"/>
    </xf>
    <xf numFmtId="0" fontId="12" fillId="63" borderId="74" applyNumberFormat="0" applyFont="0" applyAlignment="0" applyProtection="0"/>
    <xf numFmtId="164" fontId="14" fillId="5" borderId="77">
      <alignment horizontal="right" vertical="center"/>
    </xf>
    <xf numFmtId="164" fontId="14" fillId="5" borderId="77">
      <alignment horizontal="right" vertical="center"/>
    </xf>
    <xf numFmtId="0" fontId="38" fillId="59" borderId="73" applyNumberFormat="0" applyAlignment="0" applyProtection="0"/>
    <xf numFmtId="0" fontId="55" fillId="0" borderId="76" applyNumberFormat="0" applyFill="0" applyAlignment="0" applyProtection="0"/>
    <xf numFmtId="0" fontId="55" fillId="0" borderId="76" applyNumberFormat="0" applyFill="0" applyAlignment="0" applyProtection="0"/>
    <xf numFmtId="0" fontId="12" fillId="63" borderId="74" applyNumberFormat="0" applyFont="0" applyAlignment="0" applyProtection="0"/>
    <xf numFmtId="171" fontId="14" fillId="5" borderId="77">
      <alignment horizontal="right" vertical="center"/>
    </xf>
    <xf numFmtId="164" fontId="14" fillId="5" borderId="77">
      <alignment horizontal="right" vertical="center"/>
    </xf>
    <xf numFmtId="0" fontId="55" fillId="0" borderId="76" applyNumberFormat="0" applyFill="0" applyAlignment="0" applyProtection="0"/>
    <xf numFmtId="0" fontId="55" fillId="0" borderId="76" applyNumberFormat="0" applyFill="0" applyAlignment="0" applyProtection="0"/>
    <xf numFmtId="0" fontId="12" fillId="63" borderId="74" applyNumberFormat="0" applyFont="0" applyAlignment="0" applyProtection="0"/>
    <xf numFmtId="0" fontId="48" fillId="45" borderId="73" applyNumberFormat="0" applyAlignment="0" applyProtection="0"/>
    <xf numFmtId="171" fontId="12" fillId="0" borderId="77">
      <alignment vertical="center"/>
    </xf>
    <xf numFmtId="0" fontId="48" fillId="45" borderId="73" applyNumberFormat="0" applyAlignment="0" applyProtection="0"/>
    <xf numFmtId="164" fontId="14" fillId="5" borderId="77">
      <alignment horizontal="right" vertical="center"/>
    </xf>
    <xf numFmtId="0" fontId="12" fillId="63" borderId="74" applyNumberFormat="0" applyFont="0" applyAlignment="0" applyProtection="0"/>
    <xf numFmtId="0" fontId="38" fillId="59" borderId="73" applyNumberFormat="0" applyAlignment="0" applyProtection="0"/>
    <xf numFmtId="164" fontId="14" fillId="5" borderId="77">
      <alignment horizontal="right" vertical="center"/>
    </xf>
    <xf numFmtId="171" fontId="14" fillId="5" borderId="77">
      <alignment horizontal="right" vertical="center"/>
    </xf>
    <xf numFmtId="0" fontId="12" fillId="0" borderId="77">
      <alignment vertical="center"/>
    </xf>
    <xf numFmtId="0" fontId="12" fillId="63" borderId="74" applyNumberFormat="0" applyFont="0" applyAlignment="0" applyProtection="0"/>
    <xf numFmtId="164" fontId="14" fillId="5" borderId="77">
      <alignment horizontal="right" vertical="center"/>
    </xf>
    <xf numFmtId="171" fontId="12" fillId="0" borderId="77">
      <alignment vertical="center"/>
    </xf>
    <xf numFmtId="0" fontId="12" fillId="0" borderId="77">
      <alignment vertical="center"/>
    </xf>
    <xf numFmtId="0" fontId="53" fillId="59" borderId="75" applyNumberFormat="0" applyAlignment="0" applyProtection="0"/>
    <xf numFmtId="0" fontId="53" fillId="59" borderId="75" applyNumberFormat="0" applyAlignment="0" applyProtection="0"/>
    <xf numFmtId="0" fontId="48" fillId="45" borderId="73" applyNumberFormat="0" applyAlignment="0" applyProtection="0"/>
    <xf numFmtId="171" fontId="12" fillId="0" borderId="77">
      <alignment vertical="center"/>
    </xf>
    <xf numFmtId="0" fontId="53" fillId="59" borderId="75" applyNumberFormat="0" applyAlignment="0" applyProtection="0"/>
    <xf numFmtId="0" fontId="48" fillId="45" borderId="73" applyNumberFormat="0" applyAlignment="0" applyProtection="0"/>
    <xf numFmtId="0" fontId="12" fillId="0" borderId="77">
      <alignment vertical="center"/>
    </xf>
    <xf numFmtId="0" fontId="12" fillId="0" borderId="77">
      <alignment vertical="center"/>
    </xf>
    <xf numFmtId="0" fontId="12" fillId="63" borderId="74" applyNumberFormat="0" applyFont="0" applyAlignment="0" applyProtection="0"/>
    <xf numFmtId="0" fontId="48" fillId="45" borderId="73" applyNumberFormat="0" applyAlignment="0" applyProtection="0"/>
    <xf numFmtId="0" fontId="12" fillId="0" borderId="77">
      <alignment vertical="center"/>
    </xf>
    <xf numFmtId="0" fontId="48" fillId="45" borderId="73" applyNumberFormat="0" applyAlignment="0" applyProtection="0"/>
    <xf numFmtId="0" fontId="38" fillId="59" borderId="73" applyNumberFormat="0" applyAlignment="0" applyProtection="0"/>
    <xf numFmtId="0" fontId="12" fillId="63" borderId="74" applyNumberFormat="0" applyFont="0" applyAlignment="0" applyProtection="0"/>
    <xf numFmtId="164" fontId="14" fillId="5" borderId="77">
      <alignment horizontal="right" vertical="center"/>
    </xf>
    <xf numFmtId="171" fontId="12" fillId="0" borderId="77">
      <alignment vertical="center"/>
    </xf>
    <xf numFmtId="0" fontId="48" fillId="45" borderId="73" applyNumberFormat="0" applyAlignment="0" applyProtection="0"/>
    <xf numFmtId="0" fontId="53" fillId="59" borderId="75" applyNumberFormat="0" applyAlignment="0" applyProtection="0"/>
    <xf numFmtId="0" fontId="48" fillId="45" borderId="73" applyNumberFormat="0" applyAlignment="0" applyProtection="0"/>
    <xf numFmtId="0" fontId="12" fillId="0" borderId="77">
      <alignment vertical="center"/>
    </xf>
    <xf numFmtId="171" fontId="12" fillId="0" borderId="77">
      <alignment vertical="center"/>
    </xf>
    <xf numFmtId="171" fontId="12" fillId="0" borderId="77">
      <alignment vertical="center"/>
    </xf>
    <xf numFmtId="164" fontId="14" fillId="5" borderId="77">
      <alignment horizontal="right" vertical="center"/>
    </xf>
    <xf numFmtId="0" fontId="12" fillId="0" borderId="77">
      <alignment vertical="center"/>
    </xf>
    <xf numFmtId="0" fontId="48" fillId="45" borderId="73" applyNumberFormat="0" applyAlignment="0" applyProtection="0"/>
    <xf numFmtId="0" fontId="38" fillId="59" borderId="73" applyNumberFormat="0" applyAlignment="0" applyProtection="0"/>
    <xf numFmtId="0" fontId="12" fillId="63" borderId="74" applyNumberFormat="0" applyFont="0" applyAlignment="0" applyProtection="0"/>
    <xf numFmtId="0" fontId="38" fillId="59" borderId="73" applyNumberFormat="0" applyAlignment="0" applyProtection="0"/>
    <xf numFmtId="0" fontId="55" fillId="0" borderId="76" applyNumberFormat="0" applyFill="0" applyAlignment="0" applyProtection="0"/>
    <xf numFmtId="0" fontId="53" fillId="59" borderId="75" applyNumberFormat="0" applyAlignment="0" applyProtection="0"/>
    <xf numFmtId="0" fontId="55" fillId="0" borderId="76" applyNumberFormat="0" applyFill="0" applyAlignment="0" applyProtection="0"/>
    <xf numFmtId="0" fontId="48" fillId="45" borderId="73" applyNumberFormat="0" applyAlignment="0" applyProtection="0"/>
    <xf numFmtId="164" fontId="14" fillId="5" borderId="77">
      <alignment horizontal="right" vertical="center"/>
    </xf>
    <xf numFmtId="0" fontId="12" fillId="63" borderId="74" applyNumberFormat="0" applyFont="0" applyAlignment="0" applyProtection="0"/>
    <xf numFmtId="0" fontId="48" fillId="45" borderId="73" applyNumberFormat="0" applyAlignment="0" applyProtection="0"/>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0" fontId="12" fillId="63" borderId="74" applyNumberFormat="0" applyFont="0" applyAlignment="0" applyProtection="0"/>
    <xf numFmtId="0" fontId="38" fillId="59" borderId="73" applyNumberFormat="0" applyAlignment="0" applyProtection="0"/>
    <xf numFmtId="164" fontId="14" fillId="5" borderId="77">
      <alignment horizontal="right" vertical="center"/>
    </xf>
    <xf numFmtId="0" fontId="12" fillId="0" borderId="77">
      <alignment vertical="center"/>
    </xf>
    <xf numFmtId="0" fontId="38" fillId="59" borderId="73" applyNumberFormat="0" applyAlignment="0" applyProtection="0"/>
    <xf numFmtId="164" fontId="14" fillId="5" borderId="77">
      <alignment horizontal="right" vertical="center"/>
    </xf>
    <xf numFmtId="0" fontId="55" fillId="0" borderId="76" applyNumberFormat="0" applyFill="0" applyAlignment="0" applyProtection="0"/>
    <xf numFmtId="0" fontId="12" fillId="0" borderId="77">
      <alignment vertical="center"/>
    </xf>
    <xf numFmtId="171" fontId="12" fillId="0" borderId="77">
      <alignment vertical="center"/>
    </xf>
    <xf numFmtId="0" fontId="38" fillId="59" borderId="73" applyNumberFormat="0" applyAlignment="0" applyProtection="0"/>
    <xf numFmtId="164" fontId="14" fillId="5" borderId="77">
      <alignment horizontal="right" vertical="center"/>
    </xf>
    <xf numFmtId="171" fontId="12" fillId="0" borderId="77">
      <alignment vertical="center"/>
    </xf>
    <xf numFmtId="0" fontId="53" fillId="59" borderId="75" applyNumberFormat="0" applyAlignment="0" applyProtection="0"/>
    <xf numFmtId="0" fontId="48" fillId="45" borderId="73" applyNumberFormat="0" applyAlignment="0" applyProtection="0"/>
    <xf numFmtId="0" fontId="12" fillId="0" borderId="77">
      <alignment vertical="center"/>
    </xf>
    <xf numFmtId="0" fontId="12" fillId="0" borderId="77">
      <alignment vertical="center"/>
    </xf>
    <xf numFmtId="0" fontId="38" fillId="59" borderId="73" applyNumberFormat="0" applyAlignment="0" applyProtection="0"/>
    <xf numFmtId="0" fontId="53" fillId="59" borderId="75" applyNumberFormat="0" applyAlignment="0" applyProtection="0"/>
    <xf numFmtId="0" fontId="53" fillId="59" borderId="75" applyNumberFormat="0" applyAlignment="0" applyProtection="0"/>
    <xf numFmtId="0" fontId="55" fillId="0" borderId="76" applyNumberFormat="0" applyFill="0" applyAlignment="0" applyProtection="0"/>
    <xf numFmtId="0" fontId="55" fillId="0" borderId="76" applyNumberFormat="0" applyFill="0" applyAlignment="0" applyProtection="0"/>
    <xf numFmtId="0" fontId="12" fillId="0" borderId="77">
      <alignment vertical="center"/>
    </xf>
    <xf numFmtId="171" fontId="14" fillId="5" borderId="77">
      <alignment horizontal="right" vertical="center"/>
    </xf>
    <xf numFmtId="0" fontId="55" fillId="0" borderId="76" applyNumberFormat="0" applyFill="0" applyAlignment="0" applyProtection="0"/>
    <xf numFmtId="164" fontId="14" fillId="5" borderId="77">
      <alignment horizontal="right" vertical="center"/>
    </xf>
    <xf numFmtId="0" fontId="53" fillId="59" borderId="75" applyNumberFormat="0" applyAlignment="0" applyProtection="0"/>
    <xf numFmtId="171" fontId="12" fillId="0" borderId="77">
      <alignment vertical="center"/>
    </xf>
    <xf numFmtId="164" fontId="14" fillId="5" borderId="77">
      <alignment horizontal="right" vertical="center"/>
    </xf>
    <xf numFmtId="0" fontId="12" fillId="0" borderId="77">
      <alignment vertical="center"/>
    </xf>
    <xf numFmtId="0" fontId="12" fillId="0" borderId="77">
      <alignment vertical="center"/>
    </xf>
    <xf numFmtId="171" fontId="14" fillId="5" borderId="77">
      <alignment horizontal="right" vertical="center"/>
    </xf>
    <xf numFmtId="0" fontId="12" fillId="0" borderId="77">
      <alignment vertical="center"/>
    </xf>
    <xf numFmtId="0" fontId="12" fillId="0" borderId="77">
      <alignment vertical="center"/>
    </xf>
    <xf numFmtId="0" fontId="55" fillId="0" borderId="76" applyNumberFormat="0" applyFill="0" applyAlignment="0" applyProtection="0"/>
    <xf numFmtId="0" fontId="55" fillId="0" borderId="76" applyNumberFormat="0" applyFill="0" applyAlignment="0" applyProtection="0"/>
    <xf numFmtId="0" fontId="12" fillId="63" borderId="74" applyNumberFormat="0" applyFont="0" applyAlignment="0" applyProtection="0"/>
    <xf numFmtId="171" fontId="12" fillId="0" borderId="77">
      <alignment vertical="center"/>
    </xf>
    <xf numFmtId="0" fontId="53" fillId="59" borderId="75" applyNumberFormat="0" applyAlignment="0" applyProtection="0"/>
    <xf numFmtId="164" fontId="14" fillId="5" borderId="77">
      <alignment horizontal="right" vertical="center"/>
    </xf>
    <xf numFmtId="171" fontId="14" fillId="5" borderId="77">
      <alignment horizontal="right" vertical="center"/>
    </xf>
    <xf numFmtId="0" fontId="38" fillId="59" borderId="73" applyNumberFormat="0" applyAlignment="0" applyProtection="0"/>
    <xf numFmtId="0" fontId="12" fillId="63" borderId="74" applyNumberFormat="0" applyFont="0" applyAlignment="0" applyProtection="0"/>
    <xf numFmtId="0" fontId="48" fillId="45" borderId="73" applyNumberFormat="0" applyAlignment="0" applyProtection="0"/>
    <xf numFmtId="164" fontId="14" fillId="5" borderId="77">
      <alignment horizontal="right" vertical="center"/>
    </xf>
    <xf numFmtId="0" fontId="48" fillId="45" borderId="73" applyNumberFormat="0" applyAlignment="0" applyProtection="0"/>
    <xf numFmtId="164" fontId="14" fillId="5" borderId="77">
      <alignment horizontal="right" vertical="center"/>
    </xf>
    <xf numFmtId="171" fontId="14" fillId="5" borderId="77">
      <alignment horizontal="right" vertical="center"/>
    </xf>
    <xf numFmtId="0" fontId="12" fillId="63" borderId="74" applyNumberFormat="0" applyFont="0" applyAlignment="0" applyProtection="0"/>
    <xf numFmtId="0" fontId="48" fillId="45" borderId="73" applyNumberFormat="0" applyAlignment="0" applyProtection="0"/>
    <xf numFmtId="171" fontId="12" fillId="0" borderId="77">
      <alignment vertical="center"/>
    </xf>
    <xf numFmtId="0" fontId="48" fillId="45" borderId="73" applyNumberFormat="0" applyAlignment="0" applyProtection="0"/>
    <xf numFmtId="164" fontId="14" fillId="5" borderId="77">
      <alignment horizontal="right" vertical="center"/>
    </xf>
    <xf numFmtId="0" fontId="48" fillId="45" borderId="73" applyNumberFormat="0" applyAlignment="0" applyProtection="0"/>
    <xf numFmtId="0" fontId="55" fillId="0" borderId="76" applyNumberFormat="0" applyFill="0" applyAlignment="0" applyProtection="0"/>
    <xf numFmtId="0" fontId="38" fillId="59" borderId="73" applyNumberFormat="0" applyAlignment="0" applyProtection="0"/>
    <xf numFmtId="164" fontId="14" fillId="5" borderId="77">
      <alignment horizontal="righ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171" fontId="12" fillId="0" borderId="77">
      <alignment vertical="center"/>
    </xf>
    <xf numFmtId="0" fontId="38" fillId="59" borderId="73" applyNumberFormat="0" applyAlignment="0" applyProtection="0"/>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53" fillId="59" borderId="75" applyNumberFormat="0" applyAlignment="0" applyProtection="0"/>
    <xf numFmtId="0" fontId="12" fillId="0" borderId="77">
      <alignment vertical="center"/>
    </xf>
    <xf numFmtId="0" fontId="12" fillId="0" borderId="77">
      <alignment vertical="center"/>
    </xf>
    <xf numFmtId="0" fontId="55" fillId="0" borderId="76" applyNumberFormat="0" applyFill="0" applyAlignment="0" applyProtection="0"/>
    <xf numFmtId="0" fontId="12" fillId="0" borderId="77">
      <alignment vertical="center"/>
    </xf>
    <xf numFmtId="0" fontId="48" fillId="45" borderId="73" applyNumberFormat="0" applyAlignment="0" applyProtection="0"/>
    <xf numFmtId="0" fontId="55" fillId="0" borderId="76" applyNumberFormat="0" applyFill="0" applyAlignment="0" applyProtection="0"/>
    <xf numFmtId="0" fontId="12" fillId="0" borderId="77">
      <alignment vertical="center"/>
    </xf>
    <xf numFmtId="0" fontId="12" fillId="63" borderId="74" applyNumberFormat="0" applyFont="0" applyAlignment="0" applyProtection="0"/>
    <xf numFmtId="0" fontId="12" fillId="63" borderId="74" applyNumberFormat="0" applyFont="0" applyAlignment="0" applyProtection="0"/>
    <xf numFmtId="164" fontId="14" fillId="5" borderId="77">
      <alignment horizontal="right" vertical="center"/>
    </xf>
    <xf numFmtId="0" fontId="48" fillId="45" borderId="73" applyNumberFormat="0" applyAlignment="0" applyProtection="0"/>
    <xf numFmtId="0" fontId="12" fillId="0" borderId="77">
      <alignment vertical="center"/>
    </xf>
    <xf numFmtId="0" fontId="12" fillId="63" borderId="74" applyNumberFormat="0" applyFont="0" applyAlignment="0" applyProtection="0"/>
    <xf numFmtId="171" fontId="12" fillId="0" borderId="77">
      <alignment vertical="center"/>
    </xf>
    <xf numFmtId="0" fontId="53" fillId="59" borderId="75" applyNumberFormat="0" applyAlignment="0" applyProtection="0"/>
    <xf numFmtId="0" fontId="12" fillId="63" borderId="74" applyNumberFormat="0" applyFont="0" applyAlignment="0" applyProtection="0"/>
    <xf numFmtId="0" fontId="12" fillId="0" borderId="77">
      <alignment vertical="center"/>
    </xf>
    <xf numFmtId="0" fontId="38" fillId="59" borderId="73" applyNumberFormat="0" applyAlignment="0" applyProtection="0"/>
    <xf numFmtId="0" fontId="38" fillId="59" borderId="73" applyNumberFormat="0" applyAlignment="0" applyProtection="0"/>
    <xf numFmtId="171" fontId="12" fillId="0" borderId="77">
      <alignment vertical="center"/>
    </xf>
    <xf numFmtId="171"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2" fillId="0" borderId="77">
      <alignment vertical="center"/>
    </xf>
    <xf numFmtId="171" fontId="12" fillId="0" borderId="77">
      <alignment vertical="center"/>
    </xf>
    <xf numFmtId="164" fontId="14" fillId="5" borderId="77">
      <alignment horizontal="right" vertical="center"/>
    </xf>
    <xf numFmtId="0" fontId="53" fillId="59" borderId="75" applyNumberFormat="0" applyAlignment="0" applyProtection="0"/>
    <xf numFmtId="0" fontId="53" fillId="59" borderId="75" applyNumberFormat="0" applyAlignment="0" applyProtection="0"/>
    <xf numFmtId="0" fontId="53" fillId="59" borderId="75" applyNumberFormat="0" applyAlignment="0" applyProtection="0"/>
    <xf numFmtId="0" fontId="12" fillId="0" borderId="77">
      <alignment vertical="center"/>
    </xf>
    <xf numFmtId="171" fontId="14" fillId="5" borderId="77">
      <alignment horizontal="right" vertical="center"/>
    </xf>
    <xf numFmtId="171" fontId="14" fillId="5" borderId="77">
      <alignment horizontal="right" vertical="center"/>
    </xf>
    <xf numFmtId="0" fontId="53" fillId="59" borderId="75" applyNumberFormat="0" applyAlignment="0" applyProtection="0"/>
    <xf numFmtId="0" fontId="48" fillId="45" borderId="73" applyNumberFormat="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164" fontId="14" fillId="5" borderId="77">
      <alignment horizontal="right" vertical="center"/>
    </xf>
    <xf numFmtId="0" fontId="12" fillId="0" borderId="77">
      <alignment vertical="center"/>
    </xf>
    <xf numFmtId="0" fontId="12" fillId="0" borderId="77">
      <alignment vertical="center"/>
    </xf>
    <xf numFmtId="164" fontId="14" fillId="5" borderId="77">
      <alignment horizontal="right" vertical="center"/>
    </xf>
    <xf numFmtId="0" fontId="48" fillId="45" borderId="73" applyNumberFormat="0" applyAlignment="0" applyProtection="0"/>
    <xf numFmtId="171" fontId="12" fillId="0" borderId="77">
      <alignment vertical="center"/>
    </xf>
    <xf numFmtId="0" fontId="53" fillId="59" borderId="75" applyNumberFormat="0" applyAlignment="0" applyProtection="0"/>
    <xf numFmtId="0" fontId="12" fillId="0" borderId="77">
      <alignment vertical="center"/>
    </xf>
    <xf numFmtId="0" fontId="53" fillId="59" borderId="75" applyNumberFormat="0" applyAlignment="0" applyProtection="0"/>
    <xf numFmtId="0" fontId="38" fillId="59" borderId="73" applyNumberFormat="0" applyAlignment="0" applyProtection="0"/>
    <xf numFmtId="0" fontId="12" fillId="63" borderId="74" applyNumberFormat="0" applyFont="0" applyAlignment="0" applyProtection="0"/>
    <xf numFmtId="171" fontId="12" fillId="0" borderId="77">
      <alignment vertical="center"/>
    </xf>
    <xf numFmtId="0" fontId="48" fillId="45" borderId="73" applyNumberFormat="0" applyAlignment="0" applyProtection="0"/>
    <xf numFmtId="0" fontId="12" fillId="0" borderId="77">
      <alignment vertical="center"/>
    </xf>
    <xf numFmtId="0" fontId="12" fillId="0" borderId="77">
      <alignment vertical="center"/>
    </xf>
    <xf numFmtId="0" fontId="48" fillId="45" borderId="73" applyNumberFormat="0" applyAlignment="0" applyProtection="0"/>
    <xf numFmtId="0" fontId="12" fillId="0" borderId="77">
      <alignment vertical="center"/>
    </xf>
    <xf numFmtId="0" fontId="53" fillId="59" borderId="75" applyNumberFormat="0" applyAlignment="0" applyProtection="0"/>
    <xf numFmtId="164" fontId="14" fillId="5" borderId="77">
      <alignment horizontal="right" vertical="center"/>
    </xf>
    <xf numFmtId="164" fontId="14" fillId="5" borderId="77">
      <alignment horizontal="right" vertical="center"/>
    </xf>
    <xf numFmtId="0" fontId="53" fillId="59" borderId="75" applyNumberFormat="0" applyAlignment="0" applyProtection="0"/>
    <xf numFmtId="0" fontId="53" fillId="59" borderId="75" applyNumberFormat="0" applyAlignment="0" applyProtection="0"/>
    <xf numFmtId="0" fontId="48" fillId="45" borderId="73" applyNumberFormat="0" applyAlignment="0" applyProtection="0"/>
    <xf numFmtId="0" fontId="12" fillId="0" borderId="77">
      <alignment vertical="center"/>
    </xf>
    <xf numFmtId="0" fontId="12" fillId="63" borderId="74" applyNumberFormat="0" applyFont="0" applyAlignment="0" applyProtection="0"/>
    <xf numFmtId="0" fontId="55" fillId="0" borderId="76" applyNumberFormat="0" applyFill="0" applyAlignment="0" applyProtection="0"/>
    <xf numFmtId="164" fontId="14" fillId="5" borderId="77">
      <alignment horizontal="right" vertical="center"/>
    </xf>
    <xf numFmtId="0" fontId="53" fillId="59" borderId="75" applyNumberFormat="0" applyAlignment="0" applyProtection="0"/>
    <xf numFmtId="0" fontId="38" fillId="59" borderId="73" applyNumberFormat="0" applyAlignment="0" applyProtection="0"/>
    <xf numFmtId="0" fontId="12" fillId="63" borderId="74" applyNumberFormat="0" applyFont="0" applyAlignment="0" applyProtection="0"/>
    <xf numFmtId="0" fontId="48" fillId="45" borderId="73" applyNumberFormat="0" applyAlignment="0" applyProtection="0"/>
    <xf numFmtId="0" fontId="12" fillId="0" borderId="77">
      <alignment vertical="center"/>
    </xf>
    <xf numFmtId="0" fontId="12" fillId="63" borderId="74" applyNumberFormat="0" applyFont="0" applyAlignment="0" applyProtection="0"/>
    <xf numFmtId="0" fontId="12" fillId="0" borderId="77">
      <alignment vertical="center"/>
    </xf>
    <xf numFmtId="0" fontId="12" fillId="63" borderId="74" applyNumberFormat="0" applyFont="0" applyAlignment="0" applyProtection="0"/>
    <xf numFmtId="164" fontId="14" fillId="5" borderId="77">
      <alignment horizontal="right" vertical="center"/>
    </xf>
    <xf numFmtId="164" fontId="14" fillId="5" borderId="77">
      <alignment horizontal="right" vertical="center"/>
    </xf>
    <xf numFmtId="0" fontId="55" fillId="0" borderId="76" applyNumberFormat="0" applyFill="0" applyAlignment="0" applyProtection="0"/>
    <xf numFmtId="171" fontId="14" fillId="5" borderId="77">
      <alignment horizontal="right" vertical="center"/>
    </xf>
    <xf numFmtId="171" fontId="12" fillId="0" borderId="77">
      <alignment vertical="center"/>
    </xf>
    <xf numFmtId="0" fontId="12" fillId="63" borderId="74" applyNumberFormat="0" applyFont="0" applyAlignment="0" applyProtection="0"/>
    <xf numFmtId="0" fontId="38" fillId="59" borderId="73" applyNumberFormat="0" applyAlignment="0" applyProtection="0"/>
    <xf numFmtId="0" fontId="12" fillId="0" borderId="77">
      <alignment vertical="center"/>
    </xf>
    <xf numFmtId="0" fontId="12" fillId="0" borderId="77">
      <alignment vertical="center"/>
    </xf>
    <xf numFmtId="0" fontId="12" fillId="63" borderId="74" applyNumberFormat="0" applyFont="0" applyAlignment="0" applyProtection="0"/>
    <xf numFmtId="0" fontId="55" fillId="0" borderId="76" applyNumberFormat="0" applyFill="0" applyAlignment="0" applyProtection="0"/>
    <xf numFmtId="0" fontId="12" fillId="0" borderId="77">
      <alignment vertical="center"/>
    </xf>
    <xf numFmtId="0" fontId="55" fillId="0" borderId="76" applyNumberFormat="0" applyFill="0" applyAlignment="0" applyProtection="0"/>
    <xf numFmtId="171" fontId="12" fillId="0" borderId="77">
      <alignment vertical="center"/>
    </xf>
    <xf numFmtId="171" fontId="14" fillId="5" borderId="77">
      <alignment horizontal="right" vertical="center"/>
    </xf>
    <xf numFmtId="0" fontId="53" fillId="59" borderId="75" applyNumberFormat="0" applyAlignment="0" applyProtection="0"/>
    <xf numFmtId="164" fontId="14" fillId="5" borderId="77">
      <alignment horizontal="right" vertical="center"/>
    </xf>
    <xf numFmtId="0" fontId="38" fillId="59" borderId="73" applyNumberFormat="0" applyAlignment="0" applyProtection="0"/>
    <xf numFmtId="0" fontId="53" fillId="59" borderId="75" applyNumberFormat="0" applyAlignment="0" applyProtection="0"/>
    <xf numFmtId="164" fontId="14" fillId="5" borderId="77">
      <alignment horizontal="right" vertical="center"/>
    </xf>
    <xf numFmtId="164" fontId="14" fillId="5" borderId="77">
      <alignment horizontal="right" vertical="center"/>
    </xf>
    <xf numFmtId="171" fontId="14" fillId="5" borderId="77">
      <alignment horizontal="right" vertical="center"/>
    </xf>
    <xf numFmtId="0" fontId="38" fillId="59" borderId="73" applyNumberFormat="0" applyAlignment="0" applyProtection="0"/>
    <xf numFmtId="164" fontId="14" fillId="5" borderId="77">
      <alignment horizontal="right" vertical="center"/>
    </xf>
    <xf numFmtId="171" fontId="14" fillId="5" borderId="77">
      <alignment horizontal="right" vertical="center"/>
    </xf>
    <xf numFmtId="171" fontId="12" fillId="0" borderId="77">
      <alignment vertical="center"/>
    </xf>
    <xf numFmtId="171" fontId="14" fillId="5" borderId="77">
      <alignment horizontal="right" vertical="center"/>
    </xf>
    <xf numFmtId="0" fontId="55" fillId="0" borderId="76" applyNumberFormat="0" applyFill="0" applyAlignment="0" applyProtection="0"/>
    <xf numFmtId="0" fontId="55" fillId="0" borderId="76" applyNumberFormat="0" applyFill="0" applyAlignment="0" applyProtection="0"/>
    <xf numFmtId="164" fontId="14" fillId="5" borderId="77">
      <alignment horizontal="right" vertical="center"/>
    </xf>
    <xf numFmtId="0" fontId="48" fillId="45" borderId="73" applyNumberFormat="0" applyAlignment="0" applyProtection="0"/>
    <xf numFmtId="164" fontId="14" fillId="5" borderId="77">
      <alignment horizontal="right" vertical="center"/>
    </xf>
    <xf numFmtId="0" fontId="12" fillId="0" borderId="77">
      <alignment vertical="center"/>
    </xf>
    <xf numFmtId="0" fontId="38" fillId="59" borderId="73" applyNumberFormat="0" applyAlignment="0" applyProtection="0"/>
    <xf numFmtId="0" fontId="48" fillId="45" borderId="73" applyNumberFormat="0" applyAlignment="0" applyProtection="0"/>
    <xf numFmtId="0" fontId="53" fillId="59" borderId="75" applyNumberFormat="0" applyAlignment="0" applyProtection="0"/>
    <xf numFmtId="171" fontId="14" fillId="5" borderId="77">
      <alignment horizontal="right" vertical="center"/>
    </xf>
    <xf numFmtId="0" fontId="12" fillId="0" borderId="77">
      <alignment vertical="center"/>
    </xf>
    <xf numFmtId="0" fontId="12" fillId="63" borderId="74" applyNumberFormat="0" applyFont="0" applyAlignment="0" applyProtection="0"/>
    <xf numFmtId="171" fontId="14" fillId="5" borderId="77">
      <alignment horizontal="right" vertical="center"/>
    </xf>
    <xf numFmtId="0" fontId="12" fillId="63" borderId="74" applyNumberFormat="0" applyFont="0" applyAlignment="0" applyProtection="0"/>
    <xf numFmtId="164" fontId="14" fillId="5" borderId="77">
      <alignment horizontal="right" vertical="center"/>
    </xf>
    <xf numFmtId="0" fontId="55" fillId="0" borderId="76" applyNumberFormat="0" applyFill="0" applyAlignment="0" applyProtection="0"/>
    <xf numFmtId="164" fontId="14" fillId="5" borderId="77">
      <alignment horizontal="right" vertical="center"/>
    </xf>
    <xf numFmtId="164" fontId="14" fillId="5" borderId="77">
      <alignment horizontal="right" vertical="center"/>
    </xf>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48" fillId="45" borderId="73" applyNumberFormat="0" applyAlignment="0" applyProtection="0"/>
    <xf numFmtId="0" fontId="38" fillId="59" borderId="73" applyNumberFormat="0" applyAlignment="0" applyProtection="0"/>
    <xf numFmtId="0" fontId="53" fillId="59" borderId="75" applyNumberFormat="0" applyAlignment="0" applyProtection="0"/>
    <xf numFmtId="0" fontId="12" fillId="0" borderId="77">
      <alignment vertical="center"/>
    </xf>
    <xf numFmtId="0" fontId="12" fillId="0" borderId="77">
      <alignment vertical="center"/>
    </xf>
    <xf numFmtId="0" fontId="53" fillId="59" borderId="75" applyNumberFormat="0" applyAlignment="0" applyProtection="0"/>
    <xf numFmtId="0" fontId="55" fillId="0" borderId="76" applyNumberFormat="0" applyFill="0" applyAlignment="0" applyProtection="0"/>
    <xf numFmtId="0" fontId="53" fillId="59" borderId="75" applyNumberFormat="0" applyAlignment="0" applyProtection="0"/>
    <xf numFmtId="0" fontId="55" fillId="0" borderId="76" applyNumberFormat="0" applyFill="0" applyAlignment="0" applyProtection="0"/>
    <xf numFmtId="0" fontId="12" fillId="0" borderId="77">
      <alignment vertical="center"/>
    </xf>
    <xf numFmtId="0" fontId="53" fillId="59" borderId="75" applyNumberFormat="0" applyAlignment="0" applyProtection="0"/>
    <xf numFmtId="0" fontId="12" fillId="0" borderId="77">
      <alignment vertical="center"/>
    </xf>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55" fillId="0" borderId="76" applyNumberFormat="0" applyFill="0" applyAlignment="0" applyProtection="0"/>
    <xf numFmtId="171" fontId="12" fillId="0" borderId="77">
      <alignment vertical="center"/>
    </xf>
    <xf numFmtId="0" fontId="38" fillId="59" borderId="73" applyNumberFormat="0" applyAlignment="0" applyProtection="0"/>
    <xf numFmtId="171" fontId="14" fillId="5" borderId="77">
      <alignment horizontal="right" vertical="center"/>
    </xf>
    <xf numFmtId="0" fontId="38" fillId="59" borderId="73" applyNumberFormat="0" applyAlignment="0" applyProtection="0"/>
    <xf numFmtId="0" fontId="55" fillId="0" borderId="76" applyNumberFormat="0" applyFill="0" applyAlignment="0" applyProtection="0"/>
    <xf numFmtId="164" fontId="14" fillId="5" borderId="77">
      <alignment horizontal="right" vertical="center"/>
    </xf>
    <xf numFmtId="164" fontId="14" fillId="5" borderId="77">
      <alignment horizontal="right" vertical="center"/>
    </xf>
    <xf numFmtId="171" fontId="12" fillId="0" borderId="77">
      <alignment vertical="center"/>
    </xf>
    <xf numFmtId="171" fontId="12" fillId="0" borderId="77">
      <alignment vertical="center"/>
    </xf>
    <xf numFmtId="0" fontId="48" fillId="45" borderId="73" applyNumberFormat="0" applyAlignment="0" applyProtection="0"/>
    <xf numFmtId="0" fontId="48" fillId="45" borderId="73" applyNumberFormat="0" applyAlignment="0" applyProtection="0"/>
    <xf numFmtId="0" fontId="12" fillId="0" borderId="77">
      <alignment vertical="center"/>
    </xf>
    <xf numFmtId="0" fontId="12" fillId="0" borderId="77">
      <alignment vertical="center"/>
    </xf>
    <xf numFmtId="0" fontId="48" fillId="45" borderId="73" applyNumberFormat="0" applyAlignment="0" applyProtection="0"/>
    <xf numFmtId="164" fontId="14" fillId="5" borderId="77">
      <alignment horizontal="right" vertical="center"/>
    </xf>
    <xf numFmtId="0" fontId="12" fillId="63" borderId="74" applyNumberFormat="0" applyFont="0" applyAlignment="0" applyProtection="0"/>
    <xf numFmtId="0" fontId="55" fillId="0" borderId="76" applyNumberFormat="0" applyFill="0" applyAlignment="0" applyProtection="0"/>
    <xf numFmtId="0" fontId="12" fillId="0" borderId="77">
      <alignment vertical="center"/>
    </xf>
    <xf numFmtId="0" fontId="55" fillId="0" borderId="76" applyNumberFormat="0" applyFill="0" applyAlignment="0" applyProtection="0"/>
    <xf numFmtId="164" fontId="14" fillId="5" borderId="77">
      <alignment horizontal="righ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171" fontId="14" fillId="5" borderId="77">
      <alignment horizontal="right" vertical="center"/>
    </xf>
    <xf numFmtId="0" fontId="38" fillId="59" borderId="73" applyNumberFormat="0" applyAlignment="0" applyProtection="0"/>
    <xf numFmtId="0" fontId="12" fillId="0" borderId="77">
      <alignment vertical="center"/>
    </xf>
    <xf numFmtId="164" fontId="14" fillId="5" borderId="77">
      <alignment horizontal="right" vertical="center"/>
    </xf>
    <xf numFmtId="171" fontId="14" fillId="5" borderId="77">
      <alignment horizontal="right" vertical="center"/>
    </xf>
    <xf numFmtId="0" fontId="38" fillId="59" borderId="73" applyNumberFormat="0" applyAlignment="0" applyProtection="0"/>
    <xf numFmtId="0" fontId="12" fillId="0" borderId="77">
      <alignment vertical="center"/>
    </xf>
    <xf numFmtId="0" fontId="38" fillId="59" borderId="73" applyNumberFormat="0" applyAlignment="0" applyProtection="0"/>
    <xf numFmtId="164" fontId="14" fillId="5" borderId="77">
      <alignment horizontal="right" vertical="center"/>
    </xf>
    <xf numFmtId="0" fontId="53" fillId="59" borderId="75" applyNumberFormat="0" applyAlignment="0" applyProtection="0"/>
    <xf numFmtId="171" fontId="12" fillId="0" borderId="77">
      <alignment vertical="center"/>
    </xf>
    <xf numFmtId="0" fontId="12" fillId="63" borderId="74" applyNumberFormat="0" applyFont="0" applyAlignment="0" applyProtection="0"/>
    <xf numFmtId="0" fontId="12" fillId="63" borderId="74" applyNumberFormat="0" applyFont="0" applyAlignment="0" applyProtection="0"/>
    <xf numFmtId="0" fontId="55" fillId="0" borderId="76" applyNumberFormat="0" applyFill="0" applyAlignment="0" applyProtection="0"/>
    <xf numFmtId="0" fontId="12" fillId="0" borderId="77">
      <alignment vertical="center"/>
    </xf>
    <xf numFmtId="0" fontId="55" fillId="0" borderId="76" applyNumberFormat="0" applyFill="0" applyAlignment="0" applyProtection="0"/>
    <xf numFmtId="164" fontId="14" fillId="5" borderId="77">
      <alignment horizontal="right" vertical="center"/>
    </xf>
    <xf numFmtId="164" fontId="14" fillId="5" borderId="77">
      <alignment horizontal="right" vertical="center"/>
    </xf>
    <xf numFmtId="164" fontId="14" fillId="5" borderId="77">
      <alignment horizontal="right" vertical="center"/>
    </xf>
    <xf numFmtId="0" fontId="53" fillId="59" borderId="75" applyNumberFormat="0" applyAlignment="0" applyProtection="0"/>
    <xf numFmtId="164" fontId="14" fillId="5" borderId="77">
      <alignment horizontal="right" vertical="center"/>
    </xf>
    <xf numFmtId="171" fontId="12" fillId="0" borderId="77">
      <alignmen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53" fillId="59" borderId="75" applyNumberFormat="0" applyAlignment="0" applyProtection="0"/>
    <xf numFmtId="0" fontId="12" fillId="63" borderId="74" applyNumberFormat="0" applyFont="0" applyAlignment="0" applyProtection="0"/>
    <xf numFmtId="0" fontId="12" fillId="63" borderId="74" applyNumberFormat="0" applyFont="0" applyAlignment="0" applyProtection="0"/>
    <xf numFmtId="0" fontId="12" fillId="0" borderId="77">
      <alignment vertical="center"/>
    </xf>
    <xf numFmtId="171" fontId="12" fillId="0" borderId="77">
      <alignment vertical="center"/>
    </xf>
    <xf numFmtId="0" fontId="12" fillId="0" borderId="77">
      <alignment vertical="center"/>
    </xf>
    <xf numFmtId="171" fontId="12" fillId="0" borderId="77">
      <alignment vertical="center"/>
    </xf>
    <xf numFmtId="164" fontId="14" fillId="5" borderId="77">
      <alignment horizontal="right" vertical="center"/>
    </xf>
    <xf numFmtId="171" fontId="14" fillId="5" borderId="77">
      <alignment horizontal="right" vertical="center"/>
    </xf>
    <xf numFmtId="171" fontId="14" fillId="5" borderId="77">
      <alignment horizontal="right" vertical="center"/>
    </xf>
    <xf numFmtId="171" fontId="14" fillId="5" borderId="77">
      <alignment horizontal="right" vertical="center"/>
    </xf>
    <xf numFmtId="164" fontId="14" fillId="5" borderId="77">
      <alignment horizontal="right" vertical="center"/>
    </xf>
    <xf numFmtId="0" fontId="48" fillId="45" borderId="73" applyNumberFormat="0" applyAlignment="0" applyProtection="0"/>
    <xf numFmtId="0" fontId="48" fillId="45" borderId="73" applyNumberFormat="0" applyAlignment="0" applyProtection="0"/>
    <xf numFmtId="0" fontId="38" fillId="59" borderId="73" applyNumberFormat="0" applyAlignment="0" applyProtection="0"/>
    <xf numFmtId="171" fontId="12" fillId="0" borderId="77">
      <alignment vertical="center"/>
    </xf>
    <xf numFmtId="0" fontId="12" fillId="0" borderId="77">
      <alignment vertical="center"/>
    </xf>
    <xf numFmtId="0" fontId="38" fillId="59" borderId="73" applyNumberFormat="0" applyAlignment="0" applyProtection="0"/>
    <xf numFmtId="0" fontId="12" fillId="63" borderId="74" applyNumberFormat="0" applyFont="0" applyAlignment="0" applyProtection="0"/>
    <xf numFmtId="0" fontId="55" fillId="0" borderId="76" applyNumberFormat="0" applyFill="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53" fillId="59" borderId="75" applyNumberFormat="0" applyAlignment="0" applyProtection="0"/>
    <xf numFmtId="164" fontId="14" fillId="5" borderId="77">
      <alignment horizontal="right" vertical="center"/>
    </xf>
    <xf numFmtId="171" fontId="12" fillId="0" borderId="77">
      <alignment vertical="center"/>
    </xf>
    <xf numFmtId="0" fontId="12" fillId="0" borderId="77">
      <alignment vertical="center"/>
    </xf>
    <xf numFmtId="164" fontId="14" fillId="5" borderId="77">
      <alignment horizontal="right" vertical="center"/>
    </xf>
    <xf numFmtId="0" fontId="12" fillId="0" borderId="77">
      <alignment vertical="center"/>
    </xf>
    <xf numFmtId="0" fontId="38" fillId="59" borderId="73" applyNumberFormat="0" applyAlignment="0" applyProtection="0"/>
    <xf numFmtId="0" fontId="38" fillId="59" borderId="73" applyNumberFormat="0" applyAlignment="0" applyProtection="0"/>
    <xf numFmtId="0" fontId="48" fillId="45" borderId="73" applyNumberFormat="0" applyAlignment="0" applyProtection="0"/>
    <xf numFmtId="0" fontId="48" fillId="45" borderId="73" applyNumberFormat="0" applyAlignment="0" applyProtection="0"/>
    <xf numFmtId="171" fontId="14" fillId="5" borderId="77">
      <alignment horizontal="right" vertical="center"/>
    </xf>
    <xf numFmtId="171" fontId="14" fillId="5" borderId="77">
      <alignment horizontal="right" vertical="center"/>
    </xf>
    <xf numFmtId="164" fontId="14" fillId="5" borderId="77">
      <alignment horizontal="right" vertical="center"/>
    </xf>
    <xf numFmtId="171" fontId="12" fillId="0" borderId="77">
      <alignment vertical="center"/>
    </xf>
    <xf numFmtId="0" fontId="12" fillId="0" borderId="77">
      <alignment vertical="center"/>
    </xf>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12" fillId="63" borderId="74" applyNumberFormat="0" applyFont="0" applyAlignment="0" applyProtection="0"/>
    <xf numFmtId="0" fontId="53" fillId="59" borderId="75" applyNumberFormat="0" applyAlignment="0" applyProtection="0"/>
    <xf numFmtId="0" fontId="12" fillId="0" borderId="77">
      <alignment vertical="center"/>
    </xf>
    <xf numFmtId="164" fontId="14" fillId="5" borderId="77">
      <alignment horizontal="right" vertical="center"/>
    </xf>
    <xf numFmtId="0" fontId="55" fillId="0" borderId="76" applyNumberFormat="0" applyFill="0" applyAlignment="0" applyProtection="0"/>
    <xf numFmtId="0" fontId="38" fillId="59" borderId="73" applyNumberFormat="0" applyAlignment="0" applyProtection="0"/>
    <xf numFmtId="0" fontId="48" fillId="45" borderId="73" applyNumberFormat="0" applyAlignment="0" applyProtection="0"/>
    <xf numFmtId="0" fontId="12" fillId="63" borderId="74" applyNumberFormat="0" applyFont="0" applyAlignment="0" applyProtection="0"/>
    <xf numFmtId="0" fontId="53" fillId="59" borderId="75" applyNumberFormat="0" applyAlignment="0" applyProtection="0"/>
    <xf numFmtId="0" fontId="55" fillId="0" borderId="76" applyNumberFormat="0" applyFill="0" applyAlignment="0" applyProtection="0"/>
    <xf numFmtId="0" fontId="2" fillId="0" borderId="0"/>
    <xf numFmtId="164" fontId="14" fillId="5" borderId="82">
      <alignment horizontal="right" vertical="center"/>
    </xf>
    <xf numFmtId="0" fontId="12" fillId="0" borderId="82">
      <alignment vertical="center"/>
    </xf>
    <xf numFmtId="164" fontId="14" fillId="5" borderId="82">
      <alignment horizontal="right" vertical="center"/>
    </xf>
    <xf numFmtId="0" fontId="48" fillId="45"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171" fontId="12" fillId="0" borderId="82">
      <alignment vertical="center"/>
    </xf>
    <xf numFmtId="0"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0" fontId="2" fillId="0" borderId="0"/>
    <xf numFmtId="164" fontId="14" fillId="5" borderId="82">
      <alignment horizontal="right" vertical="center"/>
    </xf>
    <xf numFmtId="0" fontId="12" fillId="0" borderId="82">
      <alignment vertical="center"/>
    </xf>
    <xf numFmtId="164" fontId="14" fillId="5" borderId="82">
      <alignment horizontal="right" vertical="center"/>
    </xf>
    <xf numFmtId="0" fontId="48" fillId="45"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171" fontId="12" fillId="0" borderId="82">
      <alignment vertical="center"/>
    </xf>
    <xf numFmtId="0"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164" fontId="14" fillId="5" borderId="82">
      <alignment horizontal="right" vertical="center"/>
    </xf>
    <xf numFmtId="171" fontId="12" fillId="0" borderId="82">
      <alignment vertical="center"/>
    </xf>
    <xf numFmtId="0" fontId="12" fillId="0" borderId="82">
      <alignment vertical="center"/>
    </xf>
    <xf numFmtId="164" fontId="14" fillId="5" borderId="82">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0" borderId="82">
      <alignment vertical="center"/>
    </xf>
    <xf numFmtId="0" fontId="38" fillId="59" borderId="78" applyNumberFormat="0" applyAlignment="0" applyProtection="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171" fontId="14" fillId="5" borderId="82">
      <alignment horizontal="right" vertical="center"/>
    </xf>
    <xf numFmtId="164" fontId="14" fillId="5" borderId="82">
      <alignment horizontal="right" vertical="center"/>
    </xf>
    <xf numFmtId="171" fontId="12" fillId="0" borderId="82">
      <alignment vertical="center"/>
    </xf>
    <xf numFmtId="0" fontId="12" fillId="0" borderId="82">
      <alignmen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164" fontId="14" fillId="5" borderId="82">
      <alignment horizontal="right" vertical="center"/>
    </xf>
    <xf numFmtId="0" fontId="38" fillId="59" borderId="78" applyNumberFormat="0" applyAlignment="0" applyProtection="0"/>
    <xf numFmtId="164" fontId="14" fillId="5" borderId="82">
      <alignment horizontal="right" vertical="center"/>
    </xf>
    <xf numFmtId="164" fontId="14" fillId="5" borderId="82">
      <alignment horizontal="right" vertical="center"/>
    </xf>
    <xf numFmtId="0" fontId="38" fillId="59" borderId="78" applyNumberFormat="0" applyAlignment="0" applyProtection="0"/>
    <xf numFmtId="0" fontId="12" fillId="0" borderId="82">
      <alignment vertical="center"/>
    </xf>
    <xf numFmtId="0" fontId="2" fillId="0" borderId="0"/>
    <xf numFmtId="164" fontId="14" fillId="5" borderId="82">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38" fillId="59" borderId="78" applyNumberFormat="0" applyAlignment="0" applyProtection="0"/>
    <xf numFmtId="0" fontId="2" fillId="21" borderId="0" applyNumberFormat="0" applyBorder="0" applyAlignment="0" applyProtection="0"/>
    <xf numFmtId="0" fontId="12" fillId="63" borderId="79" applyNumberFormat="0" applyFont="0" applyAlignment="0" applyProtection="0"/>
    <xf numFmtId="0" fontId="2" fillId="25" borderId="0" applyNumberFormat="0" applyBorder="0" applyAlignment="0" applyProtection="0"/>
    <xf numFmtId="0" fontId="2" fillId="29" borderId="0" applyNumberFormat="0" applyBorder="0" applyAlignment="0" applyProtection="0"/>
    <xf numFmtId="0" fontId="12" fillId="0" borderId="82">
      <alignment vertical="center"/>
    </xf>
    <xf numFmtId="0" fontId="2" fillId="33" borderId="0" applyNumberFormat="0" applyBorder="0" applyAlignment="0" applyProtection="0"/>
    <xf numFmtId="164" fontId="14" fillId="5" borderId="82">
      <alignment horizontal="right" vertical="center"/>
    </xf>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53" fillId="59" borderId="80" applyNumberFormat="0" applyAlignment="0" applyProtection="0"/>
    <xf numFmtId="0" fontId="2" fillId="38" borderId="0" applyNumberFormat="0" applyBorder="0" applyAlignment="0" applyProtection="0"/>
    <xf numFmtId="0" fontId="55" fillId="0" borderId="81" applyNumberFormat="0" applyFill="0" applyAlignment="0" applyProtection="0"/>
    <xf numFmtId="171" fontId="12" fillId="0" borderId="82">
      <alignment vertical="center"/>
    </xf>
    <xf numFmtId="0" fontId="48" fillId="45" borderId="78" applyNumberFormat="0" applyAlignment="0" applyProtection="0"/>
    <xf numFmtId="0"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2" fillId="0" borderId="82">
      <alignment vertical="center"/>
    </xf>
    <xf numFmtId="164" fontId="14" fillId="5" borderId="82">
      <alignment horizontal="right" vertical="center"/>
    </xf>
    <xf numFmtId="0" fontId="2" fillId="58" borderId="0"/>
    <xf numFmtId="164" fontId="14" fillId="5" borderId="82">
      <alignment horizontal="right" vertical="center"/>
    </xf>
    <xf numFmtId="170" fontId="2" fillId="0" borderId="0" applyFont="0" applyFill="0" applyBorder="0" applyAlignment="0" applyProtection="0"/>
    <xf numFmtId="170" fontId="2" fillId="0" borderId="0" applyFont="0" applyFill="0" applyBorder="0" applyAlignment="0" applyProtection="0"/>
    <xf numFmtId="0" fontId="38" fillId="59"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12" fillId="63" borderId="79" applyNumberFormat="0" applyFon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48" fillId="45" borderId="78" applyNumberFormat="0" applyAlignment="0" applyProtection="0"/>
    <xf numFmtId="0" fontId="38" fillId="59" borderId="78" applyNumberFormat="0" applyAlignment="0" applyProtection="0"/>
    <xf numFmtId="0" fontId="48" fillId="45" borderId="78" applyNumberFormat="0" applyAlignment="0" applyProtection="0"/>
    <xf numFmtId="164" fontId="14" fillId="5" borderId="82">
      <alignment horizontal="right" vertical="center"/>
    </xf>
    <xf numFmtId="0" fontId="53" fillId="59" borderId="80" applyNumberFormat="0" applyAlignment="0" applyProtection="0"/>
    <xf numFmtId="0" fontId="38" fillId="59" borderId="78"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12" fillId="0" borderId="82">
      <alignment vertical="center"/>
    </xf>
    <xf numFmtId="0" fontId="38" fillId="59" borderId="78" applyNumberFormat="0" applyAlignment="0" applyProtection="0"/>
    <xf numFmtId="0" fontId="53" fillId="59" borderId="80" applyNumberFormat="0" applyAlignment="0" applyProtection="0"/>
    <xf numFmtId="0" fontId="53" fillId="59" borderId="80" applyNumberFormat="0" applyAlignment="0" applyProtection="0"/>
    <xf numFmtId="171" fontId="12" fillId="0" borderId="82">
      <alignment vertical="center"/>
    </xf>
    <xf numFmtId="0" fontId="38" fillId="59" borderId="78" applyNumberFormat="0" applyAlignment="0" applyProtection="0"/>
    <xf numFmtId="164" fontId="14" fillId="5" borderId="82">
      <alignment horizontal="right" vertical="center"/>
    </xf>
    <xf numFmtId="164" fontId="14" fillId="5" borderId="82">
      <alignment horizontal="right" vertical="center"/>
    </xf>
    <xf numFmtId="171" fontId="12" fillId="0" borderId="82">
      <alignment vertical="center"/>
    </xf>
    <xf numFmtId="164" fontId="14" fillId="5" borderId="82">
      <alignment horizontal="right" vertical="center"/>
    </xf>
    <xf numFmtId="0" fontId="38" fillId="59" borderId="78" applyNumberFormat="0" applyAlignment="0" applyProtection="0"/>
    <xf numFmtId="164" fontId="14" fillId="5" borderId="82">
      <alignment horizontal="right" vertical="center"/>
    </xf>
    <xf numFmtId="171" fontId="14" fillId="5" borderId="82">
      <alignment horizontal="right" vertical="center"/>
    </xf>
    <xf numFmtId="171" fontId="14" fillId="5" borderId="82">
      <alignment horizontal="right" vertical="center"/>
    </xf>
    <xf numFmtId="0" fontId="12" fillId="0" borderId="82">
      <alignment vertical="center"/>
    </xf>
    <xf numFmtId="0" fontId="38" fillId="59" borderId="78" applyNumberFormat="0" applyAlignment="0" applyProtection="0"/>
    <xf numFmtId="0" fontId="12" fillId="0" borderId="82">
      <alignment vertical="center"/>
    </xf>
    <xf numFmtId="0" fontId="48" fillId="45"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53" fillId="59" borderId="80"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5" fillId="0" borderId="81" applyNumberFormat="0" applyFill="0" applyAlignment="0" applyProtection="0"/>
    <xf numFmtId="0" fontId="55" fillId="0" borderId="81" applyNumberFormat="0" applyFill="0" applyAlignment="0" applyProtection="0"/>
    <xf numFmtId="0" fontId="48" fillId="45" borderId="78" applyNumberFormat="0" applyAlignment="0" applyProtection="0"/>
    <xf numFmtId="0" fontId="53" fillId="59" borderId="80" applyNumberFormat="0" applyAlignment="0" applyProtection="0"/>
    <xf numFmtId="0" fontId="12" fillId="0" borderId="82">
      <alignment vertical="center"/>
    </xf>
    <xf numFmtId="171" fontId="14" fillId="5" borderId="82">
      <alignment horizontal="right" vertical="center"/>
    </xf>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171" fontId="12" fillId="0" borderId="82">
      <alignment vertical="center"/>
    </xf>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12" fillId="0" borderId="82">
      <alignmen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63" borderId="79"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0" fontId="53" fillId="59" borderId="80" applyNumberFormat="0" applyAlignment="0" applyProtection="0"/>
    <xf numFmtId="164" fontId="14" fillId="5" borderId="82">
      <alignment horizontal="right" vertical="center"/>
    </xf>
    <xf numFmtId="0" fontId="12" fillId="0" borderId="82">
      <alignmen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53" fillId="59" borderId="80"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53" fillId="59" borderId="80" applyNumberFormat="0" applyAlignment="0" applyProtection="0"/>
    <xf numFmtId="0" fontId="55" fillId="0" borderId="81" applyNumberFormat="0" applyFill="0" applyAlignment="0" applyProtection="0"/>
    <xf numFmtId="171" fontId="14" fillId="5" borderId="82">
      <alignment horizontal="right" vertical="center"/>
    </xf>
    <xf numFmtId="0" fontId="12" fillId="0" borderId="82">
      <alignment vertical="center"/>
    </xf>
    <xf numFmtId="164" fontId="14" fillId="5" borderId="82">
      <alignment horizontal="right" vertical="center"/>
    </xf>
    <xf numFmtId="171" fontId="12" fillId="0" borderId="82">
      <alignment vertical="center"/>
    </xf>
    <xf numFmtId="0" fontId="12" fillId="0" borderId="82">
      <alignment vertical="center"/>
    </xf>
    <xf numFmtId="164" fontId="14" fillId="5" borderId="82">
      <alignment horizontal="right" vertical="center"/>
    </xf>
    <xf numFmtId="0" fontId="12" fillId="0" borderId="82">
      <alignment vertical="center"/>
    </xf>
    <xf numFmtId="0" fontId="38" fillId="59" borderId="78" applyNumberFormat="0" applyAlignment="0" applyProtection="0"/>
    <xf numFmtId="0" fontId="38" fillId="59" borderId="78" applyNumberFormat="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171" fontId="14" fillId="5" borderId="82">
      <alignment horizontal="right" vertical="center"/>
    </xf>
    <xf numFmtId="164" fontId="14" fillId="5" borderId="82">
      <alignment horizontal="right" vertical="center"/>
    </xf>
    <xf numFmtId="171" fontId="12" fillId="0" borderId="82">
      <alignment vertical="center"/>
    </xf>
    <xf numFmtId="0" fontId="12" fillId="0" borderId="82">
      <alignmen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4" fontId="14" fillId="5" borderId="82">
      <alignment horizontal="right" vertical="center"/>
    </xf>
    <xf numFmtId="0" fontId="12" fillId="0" borderId="82">
      <alignment vertical="center"/>
    </xf>
    <xf numFmtId="164" fontId="14" fillId="5" borderId="82">
      <alignment horizontal="right" vertical="center"/>
    </xf>
    <xf numFmtId="0" fontId="48" fillId="45"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171" fontId="12" fillId="0" borderId="82">
      <alignment vertical="center"/>
    </xf>
    <xf numFmtId="0"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164" fontId="14" fillId="5" borderId="82">
      <alignment horizontal="right" vertical="center"/>
    </xf>
    <xf numFmtId="171" fontId="12" fillId="0" borderId="82">
      <alignment vertical="center"/>
    </xf>
    <xf numFmtId="0" fontId="12" fillId="0" borderId="82">
      <alignment vertical="center"/>
    </xf>
    <xf numFmtId="164" fontId="14" fillId="5" borderId="82">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0" borderId="82">
      <alignment vertical="center"/>
    </xf>
    <xf numFmtId="0" fontId="38" fillId="59" borderId="78" applyNumberFormat="0" applyAlignment="0" applyProtection="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171" fontId="14" fillId="5" borderId="82">
      <alignment horizontal="right" vertical="center"/>
    </xf>
    <xf numFmtId="164" fontId="14" fillId="5" borderId="82">
      <alignment horizontal="right" vertical="center"/>
    </xf>
    <xf numFmtId="171" fontId="12" fillId="0" borderId="82">
      <alignment vertical="center"/>
    </xf>
    <xf numFmtId="0" fontId="12" fillId="0" borderId="82">
      <alignmen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38" fillId="59"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14" fillId="5" borderId="82">
      <alignment horizontal="right" vertical="center"/>
    </xf>
    <xf numFmtId="0" fontId="12" fillId="0" borderId="82">
      <alignment vertical="center"/>
    </xf>
    <xf numFmtId="164" fontId="14" fillId="5" borderId="82">
      <alignment horizontal="right" vertical="center"/>
    </xf>
    <xf numFmtId="0" fontId="48" fillId="45" borderId="78" applyNumberFormat="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171" fontId="12" fillId="0" borderId="82">
      <alignment vertical="center"/>
    </xf>
    <xf numFmtId="0"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164" fontId="14" fillId="5" borderId="82">
      <alignment horizontal="right" vertical="center"/>
    </xf>
    <xf numFmtId="0" fontId="12" fillId="0" borderId="82">
      <alignment vertical="center"/>
    </xf>
    <xf numFmtId="164" fontId="14" fillId="5" borderId="82">
      <alignment horizontal="righ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164" fontId="14" fillId="5" borderId="82">
      <alignment horizontal="right" vertical="center"/>
    </xf>
    <xf numFmtId="171" fontId="12" fillId="0" borderId="82">
      <alignment vertical="center"/>
    </xf>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12" fillId="0" borderId="82">
      <alignment vertical="center"/>
    </xf>
    <xf numFmtId="0" fontId="38" fillId="59" borderId="78" applyNumberFormat="0" applyAlignment="0" applyProtection="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0" fontId="38" fillId="59" borderId="78"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171" fontId="12" fillId="0" borderId="82">
      <alignment vertical="center"/>
    </xf>
    <xf numFmtId="0"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164" fontId="14" fillId="5" borderId="82">
      <alignment horizontal="right" vertical="center"/>
    </xf>
    <xf numFmtId="171" fontId="12" fillId="0" borderId="82">
      <alignment vertical="center"/>
    </xf>
    <xf numFmtId="0" fontId="12" fillId="0" borderId="82">
      <alignment vertical="center"/>
    </xf>
    <xf numFmtId="164" fontId="14" fillId="5" borderId="82">
      <alignment horizontal="right" vertical="center"/>
    </xf>
    <xf numFmtId="0" fontId="12" fillId="0" borderId="82">
      <alignment vertical="center"/>
    </xf>
    <xf numFmtId="0" fontId="38" fillId="59" borderId="78" applyNumberFormat="0" applyAlignment="0" applyProtection="0"/>
    <xf numFmtId="0" fontId="38" fillId="59" borderId="78" applyNumberFormat="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171" fontId="14" fillId="5" borderId="82">
      <alignment horizontal="right" vertical="center"/>
    </xf>
    <xf numFmtId="164" fontId="14" fillId="5" borderId="82">
      <alignment horizontal="right" vertical="center"/>
    </xf>
    <xf numFmtId="171" fontId="12" fillId="0" borderId="82">
      <alignment vertical="center"/>
    </xf>
    <xf numFmtId="0" fontId="12" fillId="0" borderId="82">
      <alignmen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53" fillId="59" borderId="80" applyNumberFormat="0" applyAlignment="0" applyProtection="0"/>
    <xf numFmtId="0" fontId="55" fillId="0" borderId="81" applyNumberFormat="0" applyFill="0" applyAlignment="0" applyProtection="0"/>
    <xf numFmtId="171" fontId="14" fillId="5" borderId="82">
      <alignment horizontal="right" vertical="center"/>
    </xf>
    <xf numFmtId="0" fontId="38" fillId="59" borderId="78" applyNumberFormat="0" applyAlignment="0" applyProtection="0"/>
    <xf numFmtId="0" fontId="55" fillId="0" borderId="81" applyNumberFormat="0" applyFill="0" applyAlignment="0" applyProtection="0"/>
    <xf numFmtId="164" fontId="14" fillId="5" borderId="82">
      <alignment horizontal="right" vertical="center"/>
    </xf>
    <xf numFmtId="0" fontId="48" fillId="45" borderId="78" applyNumberFormat="0" applyAlignment="0" applyProtection="0"/>
    <xf numFmtId="0" fontId="12" fillId="0" borderId="82">
      <alignment vertical="center"/>
    </xf>
    <xf numFmtId="0" fontId="48" fillId="45" borderId="78" applyNumberFormat="0" applyAlignment="0" applyProtection="0"/>
    <xf numFmtId="0" fontId="38" fillId="59" borderId="78" applyNumberFormat="0" applyAlignment="0" applyProtection="0"/>
    <xf numFmtId="0" fontId="12" fillId="63" borderId="79" applyNumberFormat="0" applyFont="0" applyAlignment="0" applyProtection="0"/>
    <xf numFmtId="0" fontId="12" fillId="0" borderId="82">
      <alignment vertical="center"/>
    </xf>
    <xf numFmtId="0" fontId="12" fillId="0" borderId="82">
      <alignment vertical="center"/>
    </xf>
    <xf numFmtId="0" fontId="12" fillId="0" borderId="82">
      <alignment vertical="center"/>
    </xf>
    <xf numFmtId="164" fontId="14" fillId="5" borderId="82">
      <alignment horizontal="right" vertical="center"/>
    </xf>
    <xf numFmtId="164" fontId="14" fillId="5" borderId="82">
      <alignment horizontal="right" vertical="center"/>
    </xf>
    <xf numFmtId="171" fontId="14" fillId="5" borderId="82">
      <alignment horizontal="right" vertical="center"/>
    </xf>
    <xf numFmtId="0" fontId="38" fillId="59" borderId="78" applyNumberFormat="0" applyAlignment="0" applyProtection="0"/>
    <xf numFmtId="0" fontId="48" fillId="45" borderId="78" applyNumberFormat="0" applyAlignment="0" applyProtection="0"/>
    <xf numFmtId="171" fontId="14" fillId="5" borderId="82">
      <alignment horizontal="right" vertical="center"/>
    </xf>
    <xf numFmtId="164" fontId="14" fillId="5" borderId="82">
      <alignment horizontal="right" vertical="center"/>
    </xf>
    <xf numFmtId="0" fontId="53" fillId="59" borderId="80" applyNumberFormat="0" applyAlignment="0" applyProtection="0"/>
    <xf numFmtId="171" fontId="14" fillId="5" borderId="82">
      <alignment horizontal="right" vertical="center"/>
    </xf>
    <xf numFmtId="0" fontId="12" fillId="63" borderId="79" applyNumberFormat="0" applyFont="0" applyAlignment="0" applyProtection="0"/>
    <xf numFmtId="0" fontId="12" fillId="0" borderId="82">
      <alignment vertical="center"/>
    </xf>
    <xf numFmtId="0" fontId="55" fillId="0" borderId="81" applyNumberFormat="0" applyFill="0" applyAlignment="0" applyProtection="0"/>
    <xf numFmtId="0" fontId="12" fillId="0" borderId="82">
      <alignment vertical="center"/>
    </xf>
    <xf numFmtId="0" fontId="48" fillId="45" borderId="78" applyNumberFormat="0" applyAlignment="0" applyProtection="0"/>
    <xf numFmtId="0" fontId="55" fillId="0" borderId="81" applyNumberFormat="0" applyFill="0" applyAlignment="0" applyProtection="0"/>
    <xf numFmtId="171" fontId="12" fillId="0" borderId="82">
      <alignment vertical="center"/>
    </xf>
    <xf numFmtId="171" fontId="14" fillId="5" borderId="82">
      <alignment horizontal="right" vertical="center"/>
    </xf>
    <xf numFmtId="0" fontId="55" fillId="0" borderId="81" applyNumberFormat="0" applyFill="0" applyAlignment="0" applyProtection="0"/>
    <xf numFmtId="164" fontId="14" fillId="5" borderId="82">
      <alignment horizontal="right" vertical="center"/>
    </xf>
    <xf numFmtId="164" fontId="14" fillId="5" borderId="82">
      <alignment horizontal="right" vertical="center"/>
    </xf>
    <xf numFmtId="0" fontId="12" fillId="63" borderId="79" applyNumberFormat="0" applyFont="0" applyAlignment="0" applyProtection="0"/>
    <xf numFmtId="171" fontId="12" fillId="0" borderId="82">
      <alignment vertical="center"/>
    </xf>
    <xf numFmtId="0" fontId="53" fillId="59" borderId="80" applyNumberFormat="0" applyAlignment="0" applyProtection="0"/>
    <xf numFmtId="164" fontId="14" fillId="5" borderId="82">
      <alignment horizontal="right" vertical="center"/>
    </xf>
    <xf numFmtId="164" fontId="14" fillId="5" borderId="82">
      <alignment horizontal="right" vertical="center"/>
    </xf>
    <xf numFmtId="0" fontId="53" fillId="59" borderId="80" applyNumberFormat="0" applyAlignment="0" applyProtection="0"/>
    <xf numFmtId="0" fontId="48" fillId="45" borderId="78" applyNumberFormat="0" applyAlignment="0" applyProtection="0"/>
    <xf numFmtId="0" fontId="48" fillId="45" borderId="78" applyNumberFormat="0" applyAlignment="0" applyProtection="0"/>
    <xf numFmtId="0" fontId="12" fillId="0" borderId="82">
      <alignment vertical="center"/>
    </xf>
    <xf numFmtId="0" fontId="12" fillId="63" borderId="79" applyNumberFormat="0" applyFont="0" applyAlignment="0" applyProtection="0"/>
    <xf numFmtId="0" fontId="48" fillId="45" borderId="78" applyNumberFormat="0" applyAlignment="0" applyProtection="0"/>
    <xf numFmtId="164" fontId="14" fillId="5" borderId="82">
      <alignment horizontal="right" vertical="center"/>
    </xf>
    <xf numFmtId="0" fontId="53" fillId="59" borderId="80" applyNumberFormat="0" applyAlignment="0" applyProtection="0"/>
    <xf numFmtId="0" fontId="53" fillId="59" borderId="80" applyNumberFormat="0" applyAlignment="0" applyProtection="0"/>
    <xf numFmtId="0" fontId="53" fillId="59" borderId="80" applyNumberFormat="0" applyAlignment="0" applyProtection="0"/>
    <xf numFmtId="0" fontId="48" fillId="45" borderId="78" applyNumberFormat="0" applyAlignment="0" applyProtection="0"/>
    <xf numFmtId="0" fontId="12" fillId="0" borderId="82">
      <alignment vertical="center"/>
    </xf>
    <xf numFmtId="0" fontId="53" fillId="59" borderId="80" applyNumberFormat="0" applyAlignment="0" applyProtection="0"/>
    <xf numFmtId="0" fontId="38" fillId="59" borderId="78" applyNumberFormat="0" applyAlignment="0" applyProtection="0"/>
    <xf numFmtId="0" fontId="55" fillId="0" borderId="81" applyNumberFormat="0" applyFill="0" applyAlignment="0" applyProtection="0"/>
    <xf numFmtId="0" fontId="12" fillId="63" borderId="79" applyNumberFormat="0" applyFont="0" applyAlignment="0" applyProtection="0"/>
    <xf numFmtId="171" fontId="14" fillId="5" borderId="82">
      <alignment horizontal="right" vertical="center"/>
    </xf>
    <xf numFmtId="0" fontId="55" fillId="0" borderId="81" applyNumberFormat="0" applyFill="0" applyAlignment="0" applyProtection="0"/>
    <xf numFmtId="0" fontId="55" fillId="0" borderId="81" applyNumberFormat="0" applyFill="0" applyAlignment="0" applyProtection="0"/>
    <xf numFmtId="171" fontId="12" fillId="0" borderId="82">
      <alignment vertical="center"/>
    </xf>
    <xf numFmtId="0" fontId="38" fillId="59" borderId="78" applyNumberFormat="0" applyAlignment="0" applyProtection="0"/>
    <xf numFmtId="0" fontId="38" fillId="59" borderId="78" applyNumberFormat="0" applyAlignment="0" applyProtection="0"/>
    <xf numFmtId="164" fontId="14" fillId="5" borderId="82">
      <alignment horizontal="right" vertical="center"/>
    </xf>
    <xf numFmtId="0" fontId="53" fillId="59" borderId="80" applyNumberFormat="0" applyAlignment="0" applyProtection="0"/>
    <xf numFmtId="171" fontId="12" fillId="0" borderId="82">
      <alignment vertical="center"/>
    </xf>
    <xf numFmtId="0" fontId="12" fillId="0" borderId="82">
      <alignment vertical="center"/>
    </xf>
    <xf numFmtId="0" fontId="12" fillId="0" borderId="82">
      <alignment vertical="center"/>
    </xf>
    <xf numFmtId="164" fontId="14" fillId="5" borderId="82">
      <alignment horizontal="right" vertical="center"/>
    </xf>
    <xf numFmtId="0" fontId="12" fillId="63" borderId="79" applyNumberFormat="0" applyFont="0" applyAlignment="0" applyProtection="0"/>
    <xf numFmtId="0" fontId="48" fillId="45" borderId="78" applyNumberFormat="0" applyAlignment="0" applyProtection="0"/>
    <xf numFmtId="164" fontId="14" fillId="5" borderId="82">
      <alignment horizontal="right" vertical="center"/>
    </xf>
    <xf numFmtId="171" fontId="12" fillId="0" borderId="82">
      <alignment vertical="center"/>
    </xf>
    <xf numFmtId="0" fontId="55" fillId="0" borderId="81" applyNumberFormat="0" applyFill="0" applyAlignment="0" applyProtection="0"/>
    <xf numFmtId="0" fontId="12" fillId="63" borderId="79" applyNumberFormat="0" applyFont="0" applyAlignment="0" applyProtection="0"/>
    <xf numFmtId="0" fontId="48" fillId="45" borderId="78" applyNumberFormat="0" applyAlignment="0" applyProtection="0"/>
    <xf numFmtId="164" fontId="14" fillId="5" borderId="82">
      <alignment horizontal="right" vertical="center"/>
    </xf>
    <xf numFmtId="0" fontId="53" fillId="59" borderId="80" applyNumberFormat="0" applyAlignment="0" applyProtection="0"/>
    <xf numFmtId="0" fontId="48" fillId="45" borderId="78" applyNumberFormat="0" applyAlignment="0" applyProtection="0"/>
    <xf numFmtId="0" fontId="12" fillId="0" borderId="82">
      <alignment vertical="center"/>
    </xf>
    <xf numFmtId="171" fontId="14" fillId="5" borderId="82">
      <alignment horizontal="right" vertical="center"/>
    </xf>
    <xf numFmtId="0" fontId="55" fillId="0" borderId="81" applyNumberFormat="0" applyFill="0" applyAlignment="0" applyProtection="0"/>
    <xf numFmtId="171" fontId="12" fillId="0" borderId="82">
      <alignment vertical="center"/>
    </xf>
    <xf numFmtId="0" fontId="53" fillId="59" borderId="80" applyNumberFormat="0" applyAlignment="0" applyProtection="0"/>
    <xf numFmtId="0" fontId="55" fillId="0" borderId="81" applyNumberFormat="0" applyFill="0" applyAlignment="0" applyProtection="0"/>
    <xf numFmtId="0" fontId="55" fillId="0" borderId="81" applyNumberFormat="0" applyFill="0" applyAlignment="0" applyProtection="0"/>
    <xf numFmtId="164" fontId="14" fillId="5" borderId="82">
      <alignment horizontal="right" vertical="center"/>
    </xf>
    <xf numFmtId="0" fontId="38" fillId="59" borderId="78" applyNumberFormat="0" applyAlignment="0" applyProtection="0"/>
    <xf numFmtId="0" fontId="48" fillId="45" borderId="78" applyNumberFormat="0" applyAlignment="0" applyProtection="0"/>
    <xf numFmtId="0" fontId="38" fillId="59" borderId="78" applyNumberFormat="0" applyAlignment="0" applyProtection="0"/>
    <xf numFmtId="164" fontId="14" fillId="5" borderId="82">
      <alignment horizontal="right" vertical="center"/>
    </xf>
    <xf numFmtId="171" fontId="14" fillId="5" borderId="82">
      <alignment horizontal="right" vertical="center"/>
    </xf>
    <xf numFmtId="0" fontId="12" fillId="0" borderId="82">
      <alignment vertical="center"/>
    </xf>
    <xf numFmtId="0" fontId="48" fillId="45" borderId="78" applyNumberFormat="0" applyAlignment="0" applyProtection="0"/>
    <xf numFmtId="171" fontId="12" fillId="0" borderId="82">
      <alignment vertical="center"/>
    </xf>
    <xf numFmtId="0" fontId="38" fillId="59" borderId="78" applyNumberFormat="0" applyAlignment="0" applyProtection="0"/>
    <xf numFmtId="164" fontId="14" fillId="5" borderId="82">
      <alignment horizontal="right" vertical="center"/>
    </xf>
    <xf numFmtId="164" fontId="14" fillId="5" borderId="82">
      <alignment horizontal="right" vertical="center"/>
    </xf>
    <xf numFmtId="171" fontId="14" fillId="5" borderId="82">
      <alignment horizontal="right" vertical="center"/>
    </xf>
    <xf numFmtId="0" fontId="38" fillId="59" borderId="78" applyNumberFormat="0" applyAlignment="0" applyProtection="0"/>
    <xf numFmtId="0" fontId="48" fillId="45" borderId="78" applyNumberFormat="0" applyAlignment="0" applyProtection="0"/>
    <xf numFmtId="0" fontId="55" fillId="0" borderId="81" applyNumberFormat="0" applyFill="0" applyAlignment="0" applyProtection="0"/>
    <xf numFmtId="171" fontId="14" fillId="5" borderId="82">
      <alignment horizontal="right" vertical="center"/>
    </xf>
    <xf numFmtId="171" fontId="14" fillId="5" borderId="82">
      <alignment horizontal="right" vertical="center"/>
    </xf>
    <xf numFmtId="0" fontId="12" fillId="63" borderId="79" applyNumberFormat="0" applyFont="0" applyAlignment="0" applyProtection="0"/>
    <xf numFmtId="0" fontId="12" fillId="63" borderId="79" applyNumberFormat="0" applyFont="0" applyAlignment="0" applyProtection="0"/>
    <xf numFmtId="0" fontId="12" fillId="63" borderId="79" applyNumberFormat="0" applyFont="0" applyAlignment="0" applyProtection="0"/>
    <xf numFmtId="0" fontId="48" fillId="45" borderId="78" applyNumberFormat="0" applyAlignment="0" applyProtection="0"/>
    <xf numFmtId="171" fontId="14" fillId="5" borderId="82">
      <alignment horizontal="right" vertical="center"/>
    </xf>
    <xf numFmtId="0" fontId="53" fillId="59" borderId="80" applyNumberFormat="0" applyAlignment="0" applyProtection="0"/>
    <xf numFmtId="0" fontId="12" fillId="0" borderId="82">
      <alignment vertical="center"/>
    </xf>
    <xf numFmtId="0" fontId="12" fillId="0" borderId="82">
      <alignment vertical="center"/>
    </xf>
    <xf numFmtId="164" fontId="14" fillId="5" borderId="82">
      <alignment horizontal="right" vertical="center"/>
    </xf>
    <xf numFmtId="0" fontId="48" fillId="45" borderId="78" applyNumberFormat="0" applyAlignment="0" applyProtection="0"/>
    <xf numFmtId="0" fontId="55" fillId="0" borderId="81" applyNumberFormat="0" applyFill="0" applyAlignment="0" applyProtection="0"/>
    <xf numFmtId="171" fontId="14" fillId="5" borderId="82">
      <alignment horizontal="right" vertical="center"/>
    </xf>
    <xf numFmtId="0" fontId="38" fillId="59" borderId="78" applyNumberFormat="0" applyAlignment="0" applyProtection="0"/>
    <xf numFmtId="0" fontId="48" fillId="45" borderId="78" applyNumberFormat="0" applyAlignment="0" applyProtection="0"/>
    <xf numFmtId="0" fontId="55" fillId="0" borderId="81" applyNumberFormat="0" applyFill="0" applyAlignment="0" applyProtection="0"/>
    <xf numFmtId="0" fontId="38" fillId="59" borderId="78" applyNumberFormat="0" applyAlignment="0" applyProtection="0"/>
    <xf numFmtId="164" fontId="14" fillId="5" borderId="82">
      <alignment horizontal="right" vertical="center"/>
    </xf>
    <xf numFmtId="0" fontId="12" fillId="63" borderId="79" applyNumberFormat="0" applyFon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0" fontId="48" fillId="45" borderId="78" applyNumberFormat="0" applyAlignment="0" applyProtection="0"/>
    <xf numFmtId="171" fontId="12" fillId="0" borderId="82">
      <alignment vertical="center"/>
    </xf>
    <xf numFmtId="0" fontId="38" fillId="59" borderId="78" applyNumberFormat="0" applyAlignment="0" applyProtection="0"/>
    <xf numFmtId="0" fontId="12" fillId="0" borderId="82">
      <alignment vertical="center"/>
    </xf>
    <xf numFmtId="164" fontId="14" fillId="5" borderId="82">
      <alignment horizontal="right" vertical="center"/>
    </xf>
    <xf numFmtId="0" fontId="12" fillId="0" borderId="82">
      <alignment vertical="center"/>
    </xf>
    <xf numFmtId="171" fontId="14" fillId="5" borderId="82">
      <alignment horizontal="right" vertical="center"/>
    </xf>
    <xf numFmtId="0" fontId="12" fillId="0" borderId="82">
      <alignment vertical="center"/>
    </xf>
    <xf numFmtId="0" fontId="55" fillId="0" borderId="81" applyNumberFormat="0" applyFill="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171" fontId="14" fillId="5" borderId="82">
      <alignment horizontal="right" vertical="center"/>
    </xf>
    <xf numFmtId="171" fontId="14" fillId="5" borderId="82">
      <alignment horizontal="right" vertical="center"/>
    </xf>
    <xf numFmtId="0" fontId="53" fillId="59" borderId="80" applyNumberFormat="0" applyAlignment="0" applyProtection="0"/>
    <xf numFmtId="164" fontId="14" fillId="5" borderId="82">
      <alignment horizontal="right" vertical="center"/>
    </xf>
    <xf numFmtId="0" fontId="48" fillId="45" borderId="78" applyNumberFormat="0" applyAlignment="0" applyProtection="0"/>
    <xf numFmtId="0" fontId="38" fillId="59" borderId="78" applyNumberFormat="0" applyAlignment="0" applyProtection="0"/>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12" fillId="0" borderId="82">
      <alignment vertical="center"/>
    </xf>
    <xf numFmtId="0" fontId="12" fillId="63" borderId="79" applyNumberFormat="0" applyFont="0" applyAlignment="0" applyProtection="0"/>
    <xf numFmtId="0" fontId="12" fillId="63" borderId="79" applyNumberFormat="0" applyFont="0" applyAlignment="0" applyProtection="0"/>
    <xf numFmtId="164" fontId="14" fillId="5" borderId="82">
      <alignment horizontal="right" vertical="center"/>
    </xf>
    <xf numFmtId="0" fontId="12" fillId="0" borderId="82">
      <alignment vertical="center"/>
    </xf>
    <xf numFmtId="0" fontId="55" fillId="0" borderId="81" applyNumberFormat="0" applyFill="0" applyAlignment="0" applyProtection="0"/>
    <xf numFmtId="0" fontId="12" fillId="0" borderId="82">
      <alignment vertical="center"/>
    </xf>
    <xf numFmtId="0" fontId="12" fillId="63" borderId="79" applyNumberFormat="0" applyFont="0" applyAlignment="0" applyProtection="0"/>
    <xf numFmtId="164" fontId="14" fillId="5" borderId="82">
      <alignment horizontal="right" vertical="center"/>
    </xf>
    <xf numFmtId="164" fontId="14" fillId="5" borderId="82">
      <alignment horizontal="right" vertical="center"/>
    </xf>
    <xf numFmtId="0" fontId="38" fillId="59" borderId="78" applyNumberFormat="0" applyAlignment="0" applyProtection="0"/>
    <xf numFmtId="0" fontId="55" fillId="0" borderId="81" applyNumberFormat="0" applyFill="0" applyAlignment="0" applyProtection="0"/>
    <xf numFmtId="0" fontId="55" fillId="0" borderId="81" applyNumberFormat="0" applyFill="0" applyAlignment="0" applyProtection="0"/>
    <xf numFmtId="0" fontId="12" fillId="63" borderId="79" applyNumberFormat="0" applyFont="0" applyAlignment="0" applyProtection="0"/>
    <xf numFmtId="171" fontId="14" fillId="5" borderId="82">
      <alignment horizontal="right" vertical="center"/>
    </xf>
    <xf numFmtId="164" fontId="14" fillId="5" borderId="82">
      <alignment horizontal="right" vertical="center"/>
    </xf>
    <xf numFmtId="0" fontId="55" fillId="0" borderId="81" applyNumberFormat="0" applyFill="0" applyAlignment="0" applyProtection="0"/>
    <xf numFmtId="0" fontId="55" fillId="0" borderId="81" applyNumberFormat="0" applyFill="0" applyAlignment="0" applyProtection="0"/>
    <xf numFmtId="0" fontId="12" fillId="63" borderId="79" applyNumberFormat="0" applyFont="0" applyAlignment="0" applyProtection="0"/>
    <xf numFmtId="0" fontId="48" fillId="45" borderId="78" applyNumberFormat="0" applyAlignment="0" applyProtection="0"/>
    <xf numFmtId="171" fontId="12" fillId="0" borderId="82">
      <alignment vertical="center"/>
    </xf>
    <xf numFmtId="0" fontId="48" fillId="45" borderId="78" applyNumberFormat="0" applyAlignment="0" applyProtection="0"/>
    <xf numFmtId="164" fontId="14" fillId="5" borderId="82">
      <alignment horizontal="right" vertical="center"/>
    </xf>
    <xf numFmtId="0" fontId="12" fillId="63" borderId="79" applyNumberFormat="0" applyFont="0" applyAlignment="0" applyProtection="0"/>
    <xf numFmtId="0" fontId="38" fillId="59" borderId="78" applyNumberFormat="0" applyAlignment="0" applyProtection="0"/>
    <xf numFmtId="164" fontId="14" fillId="5" borderId="82">
      <alignment horizontal="right" vertical="center"/>
    </xf>
    <xf numFmtId="171" fontId="14" fillId="5" borderId="82">
      <alignment horizontal="right" vertical="center"/>
    </xf>
    <xf numFmtId="0" fontId="12" fillId="0" borderId="82">
      <alignment vertical="center"/>
    </xf>
    <xf numFmtId="0" fontId="12" fillId="63" borderId="79" applyNumberFormat="0" applyFont="0" applyAlignment="0" applyProtection="0"/>
    <xf numFmtId="164" fontId="14" fillId="5" borderId="82">
      <alignment horizontal="right" vertical="center"/>
    </xf>
    <xf numFmtId="171" fontId="12" fillId="0" borderId="82">
      <alignment vertical="center"/>
    </xf>
    <xf numFmtId="0" fontId="12" fillId="0" borderId="82">
      <alignment vertical="center"/>
    </xf>
    <xf numFmtId="0" fontId="53" fillId="59" borderId="80" applyNumberFormat="0" applyAlignment="0" applyProtection="0"/>
    <xf numFmtId="0" fontId="53" fillId="59" borderId="80" applyNumberFormat="0" applyAlignment="0" applyProtection="0"/>
    <xf numFmtId="0" fontId="48" fillId="45" borderId="78" applyNumberFormat="0" applyAlignment="0" applyProtection="0"/>
    <xf numFmtId="171" fontId="12" fillId="0" borderId="82">
      <alignment vertical="center"/>
    </xf>
    <xf numFmtId="0" fontId="53" fillId="59" borderId="80" applyNumberFormat="0" applyAlignment="0" applyProtection="0"/>
    <xf numFmtId="0" fontId="48" fillId="45" borderId="78" applyNumberFormat="0" applyAlignment="0" applyProtection="0"/>
    <xf numFmtId="0" fontId="12" fillId="0" borderId="82">
      <alignment vertical="center"/>
    </xf>
    <xf numFmtId="0" fontId="12" fillId="0" borderId="82">
      <alignment vertical="center"/>
    </xf>
    <xf numFmtId="0" fontId="12" fillId="63" borderId="79" applyNumberFormat="0" applyFont="0" applyAlignment="0" applyProtection="0"/>
    <xf numFmtId="0" fontId="48" fillId="45" borderId="78" applyNumberFormat="0" applyAlignment="0" applyProtection="0"/>
    <xf numFmtId="0" fontId="12" fillId="0" borderId="82">
      <alignment vertical="center"/>
    </xf>
    <xf numFmtId="0" fontId="48" fillId="45" borderId="78" applyNumberFormat="0" applyAlignment="0" applyProtection="0"/>
    <xf numFmtId="0" fontId="38" fillId="59" borderId="78" applyNumberFormat="0" applyAlignment="0" applyProtection="0"/>
    <xf numFmtId="0" fontId="12" fillId="63" borderId="79" applyNumberFormat="0" applyFont="0" applyAlignment="0" applyProtection="0"/>
    <xf numFmtId="164" fontId="14" fillId="5" borderId="82">
      <alignment horizontal="right" vertical="center"/>
    </xf>
    <xf numFmtId="171" fontId="12" fillId="0" borderId="82">
      <alignment vertical="center"/>
    </xf>
    <xf numFmtId="0" fontId="48" fillId="45" borderId="78" applyNumberFormat="0" applyAlignment="0" applyProtection="0"/>
    <xf numFmtId="0" fontId="53" fillId="59" borderId="80" applyNumberFormat="0" applyAlignment="0" applyProtection="0"/>
    <xf numFmtId="0" fontId="48" fillId="45" borderId="78" applyNumberFormat="0" applyAlignment="0" applyProtection="0"/>
    <xf numFmtId="0" fontId="12" fillId="0" borderId="82">
      <alignment vertical="center"/>
    </xf>
    <xf numFmtId="171" fontId="12" fillId="0" borderId="82">
      <alignment vertical="center"/>
    </xf>
    <xf numFmtId="171" fontId="12" fillId="0" borderId="82">
      <alignment vertical="center"/>
    </xf>
    <xf numFmtId="164" fontId="14" fillId="5" borderId="82">
      <alignment horizontal="right" vertical="center"/>
    </xf>
    <xf numFmtId="0" fontId="12" fillId="0" borderId="82">
      <alignment vertical="center"/>
    </xf>
    <xf numFmtId="0" fontId="48" fillId="45" borderId="78" applyNumberFormat="0" applyAlignment="0" applyProtection="0"/>
    <xf numFmtId="0" fontId="38" fillId="59" borderId="78" applyNumberFormat="0" applyAlignment="0" applyProtection="0"/>
    <xf numFmtId="0" fontId="12" fillId="63" borderId="79" applyNumberFormat="0" applyFont="0" applyAlignment="0" applyProtection="0"/>
    <xf numFmtId="0" fontId="38" fillId="59" borderId="78" applyNumberFormat="0" applyAlignment="0" applyProtection="0"/>
    <xf numFmtId="0" fontId="55" fillId="0" borderId="81" applyNumberFormat="0" applyFill="0" applyAlignment="0" applyProtection="0"/>
    <xf numFmtId="0" fontId="53" fillId="59" borderId="80" applyNumberFormat="0" applyAlignment="0" applyProtection="0"/>
    <xf numFmtId="0" fontId="55" fillId="0" borderId="81" applyNumberFormat="0" applyFill="0" applyAlignment="0" applyProtection="0"/>
    <xf numFmtId="0" fontId="48" fillId="45" borderId="78" applyNumberFormat="0" applyAlignment="0" applyProtection="0"/>
    <xf numFmtId="164" fontId="14" fillId="5" borderId="82">
      <alignment horizontal="right" vertical="center"/>
    </xf>
    <xf numFmtId="0" fontId="12" fillId="63" borderId="79" applyNumberFormat="0" applyFont="0" applyAlignment="0" applyProtection="0"/>
    <xf numFmtId="0" fontId="48" fillId="45" borderId="78" applyNumberFormat="0" applyAlignment="0" applyProtection="0"/>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0" fontId="12" fillId="63" borderId="79" applyNumberFormat="0" applyFont="0" applyAlignment="0" applyProtection="0"/>
    <xf numFmtId="0" fontId="38" fillId="59" borderId="78" applyNumberFormat="0" applyAlignment="0" applyProtection="0"/>
    <xf numFmtId="164" fontId="14" fillId="5" borderId="82">
      <alignment horizontal="right" vertical="center"/>
    </xf>
    <xf numFmtId="0" fontId="12" fillId="0" borderId="82">
      <alignment vertical="center"/>
    </xf>
    <xf numFmtId="0" fontId="38" fillId="59" borderId="78" applyNumberFormat="0" applyAlignment="0" applyProtection="0"/>
    <xf numFmtId="164" fontId="14" fillId="5" borderId="82">
      <alignment horizontal="right" vertical="center"/>
    </xf>
    <xf numFmtId="0" fontId="55" fillId="0" borderId="81" applyNumberFormat="0" applyFill="0" applyAlignment="0" applyProtection="0"/>
    <xf numFmtId="0" fontId="12" fillId="0" borderId="82">
      <alignment vertical="center"/>
    </xf>
    <xf numFmtId="171" fontId="12" fillId="0" borderId="82">
      <alignment vertical="center"/>
    </xf>
    <xf numFmtId="0" fontId="38" fillId="59" borderId="78" applyNumberFormat="0" applyAlignment="0" applyProtection="0"/>
    <xf numFmtId="164" fontId="14" fillId="5" borderId="82">
      <alignment horizontal="right" vertical="center"/>
    </xf>
    <xf numFmtId="171" fontId="12" fillId="0" borderId="82">
      <alignment vertical="center"/>
    </xf>
    <xf numFmtId="0" fontId="53" fillId="59" borderId="80" applyNumberFormat="0" applyAlignment="0" applyProtection="0"/>
    <xf numFmtId="0" fontId="48" fillId="45" borderId="78" applyNumberFormat="0" applyAlignment="0" applyProtection="0"/>
    <xf numFmtId="0" fontId="12" fillId="0" borderId="82">
      <alignment vertical="center"/>
    </xf>
    <xf numFmtId="0" fontId="12" fillId="0" borderId="82">
      <alignment vertical="center"/>
    </xf>
    <xf numFmtId="0" fontId="38" fillId="59" borderId="78" applyNumberFormat="0" applyAlignment="0" applyProtection="0"/>
    <xf numFmtId="0" fontId="53" fillId="59" borderId="80" applyNumberFormat="0" applyAlignment="0" applyProtection="0"/>
    <xf numFmtId="0" fontId="53" fillId="59" borderId="80" applyNumberFormat="0" applyAlignment="0" applyProtection="0"/>
    <xf numFmtId="0" fontId="55" fillId="0" borderId="81" applyNumberFormat="0" applyFill="0" applyAlignment="0" applyProtection="0"/>
    <xf numFmtId="0" fontId="55" fillId="0" borderId="81" applyNumberFormat="0" applyFill="0" applyAlignment="0" applyProtection="0"/>
    <xf numFmtId="0" fontId="12" fillId="0" borderId="82">
      <alignment vertical="center"/>
    </xf>
    <xf numFmtId="171" fontId="14" fillId="5" borderId="82">
      <alignment horizontal="right" vertical="center"/>
    </xf>
    <xf numFmtId="0" fontId="55" fillId="0" borderId="81" applyNumberFormat="0" applyFill="0" applyAlignment="0" applyProtection="0"/>
    <xf numFmtId="164" fontId="14" fillId="5" borderId="82">
      <alignment horizontal="right" vertical="center"/>
    </xf>
    <xf numFmtId="0" fontId="53" fillId="59" borderId="80" applyNumberFormat="0" applyAlignment="0" applyProtection="0"/>
    <xf numFmtId="171" fontId="12" fillId="0" borderId="82">
      <alignment vertical="center"/>
    </xf>
    <xf numFmtId="164" fontId="14" fillId="5" borderId="82">
      <alignment horizontal="right" vertical="center"/>
    </xf>
    <xf numFmtId="0" fontId="12" fillId="0" borderId="82">
      <alignment vertical="center"/>
    </xf>
    <xf numFmtId="0" fontId="12" fillId="0" borderId="82">
      <alignment vertical="center"/>
    </xf>
    <xf numFmtId="171" fontId="14" fillId="5" borderId="82">
      <alignment horizontal="right" vertical="center"/>
    </xf>
    <xf numFmtId="0" fontId="12" fillId="0" borderId="82">
      <alignment vertical="center"/>
    </xf>
    <xf numFmtId="0" fontId="12" fillId="0" borderId="82">
      <alignment vertical="center"/>
    </xf>
    <xf numFmtId="0" fontId="55" fillId="0" borderId="81" applyNumberFormat="0" applyFill="0" applyAlignment="0" applyProtection="0"/>
    <xf numFmtId="0" fontId="55" fillId="0" borderId="81" applyNumberFormat="0" applyFill="0" applyAlignment="0" applyProtection="0"/>
    <xf numFmtId="0" fontId="12" fillId="63" borderId="79" applyNumberFormat="0" applyFont="0" applyAlignment="0" applyProtection="0"/>
    <xf numFmtId="171" fontId="12" fillId="0" borderId="82">
      <alignment vertical="center"/>
    </xf>
    <xf numFmtId="0" fontId="53" fillId="59" borderId="80" applyNumberFormat="0" applyAlignment="0" applyProtection="0"/>
    <xf numFmtId="164" fontId="14" fillId="5" borderId="82">
      <alignment horizontal="right" vertical="center"/>
    </xf>
    <xf numFmtId="171" fontId="14" fillId="5" borderId="82">
      <alignment horizontal="right" vertical="center"/>
    </xf>
    <xf numFmtId="0" fontId="38" fillId="59" borderId="78" applyNumberFormat="0" applyAlignment="0" applyProtection="0"/>
    <xf numFmtId="0" fontId="12" fillId="63" borderId="79" applyNumberFormat="0" applyFont="0" applyAlignment="0" applyProtection="0"/>
    <xf numFmtId="0" fontId="48" fillId="45" borderId="78" applyNumberFormat="0" applyAlignment="0" applyProtection="0"/>
    <xf numFmtId="164" fontId="14" fillId="5" borderId="82">
      <alignment horizontal="right" vertical="center"/>
    </xf>
    <xf numFmtId="0" fontId="48" fillId="45" borderId="78" applyNumberFormat="0" applyAlignment="0" applyProtection="0"/>
    <xf numFmtId="164" fontId="14" fillId="5" borderId="82">
      <alignment horizontal="right" vertical="center"/>
    </xf>
    <xf numFmtId="171" fontId="14" fillId="5" borderId="82">
      <alignment horizontal="right" vertical="center"/>
    </xf>
    <xf numFmtId="0" fontId="12" fillId="63" borderId="79" applyNumberFormat="0" applyFont="0" applyAlignment="0" applyProtection="0"/>
    <xf numFmtId="0" fontId="48" fillId="45" borderId="78" applyNumberFormat="0" applyAlignment="0" applyProtection="0"/>
    <xf numFmtId="171" fontId="12" fillId="0" borderId="82">
      <alignment vertical="center"/>
    </xf>
    <xf numFmtId="0" fontId="48" fillId="45" borderId="78" applyNumberFormat="0" applyAlignment="0" applyProtection="0"/>
    <xf numFmtId="164" fontId="14" fillId="5" borderId="82">
      <alignment horizontal="right" vertical="center"/>
    </xf>
    <xf numFmtId="0" fontId="48" fillId="45" borderId="78" applyNumberFormat="0" applyAlignment="0" applyProtection="0"/>
    <xf numFmtId="0" fontId="55" fillId="0" borderId="81" applyNumberFormat="0" applyFill="0" applyAlignment="0" applyProtection="0"/>
    <xf numFmtId="0" fontId="38" fillId="59" borderId="78" applyNumberFormat="0" applyAlignment="0" applyProtection="0"/>
    <xf numFmtId="164" fontId="14" fillId="5" borderId="82">
      <alignment horizontal="righ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171" fontId="12" fillId="0" borderId="82">
      <alignment vertical="center"/>
    </xf>
    <xf numFmtId="0" fontId="38" fillId="59" borderId="78" applyNumberFormat="0" applyAlignment="0" applyProtection="0"/>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53" fillId="59" borderId="80" applyNumberFormat="0" applyAlignment="0" applyProtection="0"/>
    <xf numFmtId="0" fontId="12" fillId="0" borderId="82">
      <alignment vertical="center"/>
    </xf>
    <xf numFmtId="0" fontId="12" fillId="0" borderId="82">
      <alignment vertical="center"/>
    </xf>
    <xf numFmtId="0" fontId="55" fillId="0" borderId="81" applyNumberFormat="0" applyFill="0" applyAlignment="0" applyProtection="0"/>
    <xf numFmtId="0" fontId="12" fillId="0" borderId="82">
      <alignment vertical="center"/>
    </xf>
    <xf numFmtId="0" fontId="48" fillId="45" borderId="78" applyNumberFormat="0" applyAlignment="0" applyProtection="0"/>
    <xf numFmtId="0" fontId="55" fillId="0" borderId="81" applyNumberFormat="0" applyFill="0" applyAlignment="0" applyProtection="0"/>
    <xf numFmtId="0" fontId="12" fillId="0" borderId="82">
      <alignment vertical="center"/>
    </xf>
    <xf numFmtId="0" fontId="12" fillId="63" borderId="79" applyNumberFormat="0" applyFont="0" applyAlignment="0" applyProtection="0"/>
    <xf numFmtId="0" fontId="12" fillId="63" borderId="79" applyNumberFormat="0" applyFont="0" applyAlignment="0" applyProtection="0"/>
    <xf numFmtId="164" fontId="14" fillId="5" borderId="82">
      <alignment horizontal="right" vertical="center"/>
    </xf>
    <xf numFmtId="0" fontId="48" fillId="45" borderId="78" applyNumberFormat="0" applyAlignment="0" applyProtection="0"/>
    <xf numFmtId="0" fontId="12" fillId="0" borderId="82">
      <alignment vertical="center"/>
    </xf>
    <xf numFmtId="0" fontId="12" fillId="63" borderId="79" applyNumberFormat="0" applyFont="0" applyAlignment="0" applyProtection="0"/>
    <xf numFmtId="171" fontId="12" fillId="0" borderId="82">
      <alignment vertical="center"/>
    </xf>
    <xf numFmtId="0" fontId="53" fillId="59" borderId="80" applyNumberFormat="0" applyAlignment="0" applyProtection="0"/>
    <xf numFmtId="0" fontId="12" fillId="63" borderId="79" applyNumberFormat="0" applyFont="0" applyAlignment="0" applyProtection="0"/>
    <xf numFmtId="0" fontId="12" fillId="0" borderId="82">
      <alignment vertical="center"/>
    </xf>
    <xf numFmtId="0" fontId="38" fillId="59" borderId="78" applyNumberFormat="0" applyAlignment="0" applyProtection="0"/>
    <xf numFmtId="0" fontId="38" fillId="59" borderId="78" applyNumberFormat="0" applyAlignment="0" applyProtection="0"/>
    <xf numFmtId="171" fontId="12" fillId="0" borderId="82">
      <alignment vertical="center"/>
    </xf>
    <xf numFmtId="171"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2" fillId="0" borderId="82">
      <alignment vertical="center"/>
    </xf>
    <xf numFmtId="171" fontId="12" fillId="0" borderId="82">
      <alignment vertical="center"/>
    </xf>
    <xf numFmtId="164" fontId="14" fillId="5" borderId="82">
      <alignment horizontal="right" vertical="center"/>
    </xf>
    <xf numFmtId="0" fontId="53" fillId="59" borderId="80" applyNumberFormat="0" applyAlignment="0" applyProtection="0"/>
    <xf numFmtId="0" fontId="53" fillId="59" borderId="80" applyNumberFormat="0" applyAlignment="0" applyProtection="0"/>
    <xf numFmtId="0" fontId="53" fillId="59" borderId="80" applyNumberFormat="0" applyAlignment="0" applyProtection="0"/>
    <xf numFmtId="0" fontId="12" fillId="0" borderId="82">
      <alignment vertical="center"/>
    </xf>
    <xf numFmtId="171" fontId="14" fillId="5" borderId="82">
      <alignment horizontal="right" vertical="center"/>
    </xf>
    <xf numFmtId="171" fontId="14" fillId="5" borderId="82">
      <alignment horizontal="right" vertical="center"/>
    </xf>
    <xf numFmtId="0" fontId="53" fillId="59" borderId="80" applyNumberFormat="0" applyAlignment="0" applyProtection="0"/>
    <xf numFmtId="0" fontId="48" fillId="45" borderId="78" applyNumberFormat="0" applyAlignment="0" applyProtection="0"/>
    <xf numFmtId="0" fontId="38" fillId="59" borderId="78" applyNumberFormat="0" applyAlignment="0" applyProtection="0"/>
    <xf numFmtId="0" fontId="48" fillId="45" borderId="78" applyNumberFormat="0" applyAlignment="0" applyProtection="0"/>
    <xf numFmtId="0" fontId="12" fillId="63" borderId="79" applyNumberFormat="0" applyFont="0" applyAlignment="0" applyProtection="0"/>
    <xf numFmtId="164" fontId="14" fillId="5" borderId="82">
      <alignment horizontal="right" vertical="center"/>
    </xf>
    <xf numFmtId="0" fontId="12" fillId="0" borderId="82">
      <alignment vertical="center"/>
    </xf>
    <xf numFmtId="0" fontId="12" fillId="0" borderId="82">
      <alignment vertical="center"/>
    </xf>
    <xf numFmtId="164" fontId="14" fillId="5" borderId="82">
      <alignment horizontal="right" vertical="center"/>
    </xf>
    <xf numFmtId="0" fontId="48" fillId="45" borderId="78" applyNumberFormat="0" applyAlignment="0" applyProtection="0"/>
    <xf numFmtId="171" fontId="12" fillId="0" borderId="82">
      <alignment vertical="center"/>
    </xf>
    <xf numFmtId="0" fontId="53" fillId="59" borderId="80" applyNumberFormat="0" applyAlignment="0" applyProtection="0"/>
    <xf numFmtId="0" fontId="12" fillId="0" borderId="82">
      <alignment vertical="center"/>
    </xf>
    <xf numFmtId="0" fontId="53" fillId="59" borderId="80" applyNumberFormat="0" applyAlignment="0" applyProtection="0"/>
    <xf numFmtId="0" fontId="38" fillId="59" borderId="78" applyNumberFormat="0" applyAlignment="0" applyProtection="0"/>
    <xf numFmtId="0" fontId="12" fillId="63" borderId="79" applyNumberFormat="0" applyFont="0" applyAlignment="0" applyProtection="0"/>
    <xf numFmtId="171" fontId="12" fillId="0" borderId="82">
      <alignment vertical="center"/>
    </xf>
    <xf numFmtId="0" fontId="48" fillId="45" borderId="78" applyNumberFormat="0" applyAlignment="0" applyProtection="0"/>
    <xf numFmtId="0" fontId="12" fillId="0" borderId="82">
      <alignment vertical="center"/>
    </xf>
    <xf numFmtId="0" fontId="12" fillId="0" borderId="82">
      <alignment vertical="center"/>
    </xf>
    <xf numFmtId="0" fontId="48" fillId="45" borderId="78" applyNumberFormat="0" applyAlignment="0" applyProtection="0"/>
    <xf numFmtId="0" fontId="12" fillId="0" borderId="82">
      <alignment vertical="center"/>
    </xf>
    <xf numFmtId="0" fontId="53" fillId="59" borderId="80" applyNumberFormat="0" applyAlignment="0" applyProtection="0"/>
    <xf numFmtId="164" fontId="14" fillId="5" borderId="82">
      <alignment horizontal="right" vertical="center"/>
    </xf>
    <xf numFmtId="164" fontId="14" fillId="5" borderId="82">
      <alignment horizontal="right" vertical="center"/>
    </xf>
    <xf numFmtId="0" fontId="53" fillId="59" borderId="80" applyNumberFormat="0" applyAlignment="0" applyProtection="0"/>
    <xf numFmtId="0" fontId="53" fillId="59" borderId="80" applyNumberFormat="0" applyAlignment="0" applyProtection="0"/>
    <xf numFmtId="0" fontId="48" fillId="45" borderId="78" applyNumberFormat="0" applyAlignment="0" applyProtection="0"/>
    <xf numFmtId="0" fontId="12" fillId="0" borderId="82">
      <alignment vertical="center"/>
    </xf>
    <xf numFmtId="0" fontId="12" fillId="63" borderId="79" applyNumberFormat="0" applyFont="0" applyAlignment="0" applyProtection="0"/>
    <xf numFmtId="0" fontId="55" fillId="0" borderId="81" applyNumberFormat="0" applyFill="0" applyAlignment="0" applyProtection="0"/>
    <xf numFmtId="164" fontId="14" fillId="5" borderId="82">
      <alignment horizontal="right" vertical="center"/>
    </xf>
    <xf numFmtId="0" fontId="53" fillId="59" borderId="80" applyNumberFormat="0" applyAlignment="0" applyProtection="0"/>
    <xf numFmtId="0" fontId="38" fillId="59" borderId="78" applyNumberFormat="0" applyAlignment="0" applyProtection="0"/>
    <xf numFmtId="0" fontId="12" fillId="63" borderId="79" applyNumberFormat="0" applyFont="0" applyAlignment="0" applyProtection="0"/>
    <xf numFmtId="0" fontId="48" fillId="45" borderId="78" applyNumberFormat="0" applyAlignment="0" applyProtection="0"/>
    <xf numFmtId="0" fontId="12" fillId="0" borderId="82">
      <alignment vertical="center"/>
    </xf>
    <xf numFmtId="0" fontId="12" fillId="63" borderId="79" applyNumberFormat="0" applyFont="0" applyAlignment="0" applyProtection="0"/>
    <xf numFmtId="0" fontId="12" fillId="0" borderId="82">
      <alignment vertical="center"/>
    </xf>
    <xf numFmtId="0" fontId="12" fillId="63" borderId="79" applyNumberFormat="0" applyFont="0" applyAlignment="0" applyProtection="0"/>
    <xf numFmtId="164" fontId="14" fillId="5" borderId="82">
      <alignment horizontal="right" vertical="center"/>
    </xf>
    <xf numFmtId="164" fontId="14" fillId="5" borderId="82">
      <alignment horizontal="right" vertical="center"/>
    </xf>
    <xf numFmtId="0" fontId="55" fillId="0" borderId="81" applyNumberFormat="0" applyFill="0" applyAlignment="0" applyProtection="0"/>
    <xf numFmtId="171" fontId="14" fillId="5" borderId="82">
      <alignment horizontal="right" vertical="center"/>
    </xf>
    <xf numFmtId="171" fontId="12" fillId="0" borderId="82">
      <alignment vertical="center"/>
    </xf>
    <xf numFmtId="0" fontId="12" fillId="63" borderId="79" applyNumberFormat="0" applyFont="0" applyAlignment="0" applyProtection="0"/>
    <xf numFmtId="0" fontId="38" fillId="59" borderId="78" applyNumberFormat="0" applyAlignment="0" applyProtection="0"/>
    <xf numFmtId="0" fontId="12" fillId="0" borderId="82">
      <alignment vertical="center"/>
    </xf>
    <xf numFmtId="0" fontId="12" fillId="0" borderId="82">
      <alignment vertical="center"/>
    </xf>
    <xf numFmtId="0" fontId="12" fillId="63" borderId="79" applyNumberFormat="0" applyFont="0" applyAlignment="0" applyProtection="0"/>
    <xf numFmtId="0" fontId="55" fillId="0" borderId="81" applyNumberFormat="0" applyFill="0" applyAlignment="0" applyProtection="0"/>
    <xf numFmtId="0" fontId="12" fillId="0" borderId="82">
      <alignment vertical="center"/>
    </xf>
    <xf numFmtId="0" fontId="55" fillId="0" borderId="81" applyNumberFormat="0" applyFill="0" applyAlignment="0" applyProtection="0"/>
    <xf numFmtId="171" fontId="12" fillId="0" borderId="82">
      <alignment vertical="center"/>
    </xf>
    <xf numFmtId="171" fontId="14" fillId="5" borderId="82">
      <alignment horizontal="right" vertical="center"/>
    </xf>
    <xf numFmtId="0" fontId="53" fillId="59" borderId="80" applyNumberFormat="0" applyAlignment="0" applyProtection="0"/>
    <xf numFmtId="164" fontId="14" fillId="5" borderId="82">
      <alignment horizontal="right" vertical="center"/>
    </xf>
    <xf numFmtId="0" fontId="38" fillId="59" borderId="78" applyNumberFormat="0" applyAlignment="0" applyProtection="0"/>
    <xf numFmtId="0" fontId="53" fillId="59" borderId="80" applyNumberFormat="0" applyAlignment="0" applyProtection="0"/>
    <xf numFmtId="164" fontId="14" fillId="5" borderId="82">
      <alignment horizontal="right" vertical="center"/>
    </xf>
    <xf numFmtId="164" fontId="14" fillId="5" borderId="82">
      <alignment horizontal="right" vertical="center"/>
    </xf>
    <xf numFmtId="171" fontId="14" fillId="5" borderId="82">
      <alignment horizontal="right" vertical="center"/>
    </xf>
    <xf numFmtId="0" fontId="38" fillId="59" borderId="78" applyNumberFormat="0" applyAlignment="0" applyProtection="0"/>
    <xf numFmtId="164" fontId="14" fillId="5" borderId="82">
      <alignment horizontal="right" vertical="center"/>
    </xf>
    <xf numFmtId="171" fontId="14" fillId="5" borderId="82">
      <alignment horizontal="right" vertical="center"/>
    </xf>
    <xf numFmtId="171" fontId="12" fillId="0" borderId="82">
      <alignment vertical="center"/>
    </xf>
    <xf numFmtId="171" fontId="14" fillId="5" borderId="82">
      <alignment horizontal="right" vertical="center"/>
    </xf>
    <xf numFmtId="0" fontId="55" fillId="0" borderId="81" applyNumberFormat="0" applyFill="0" applyAlignment="0" applyProtection="0"/>
    <xf numFmtId="0" fontId="55" fillId="0" borderId="81" applyNumberFormat="0" applyFill="0" applyAlignment="0" applyProtection="0"/>
    <xf numFmtId="164" fontId="14" fillId="5" borderId="82">
      <alignment horizontal="right" vertical="center"/>
    </xf>
    <xf numFmtId="0" fontId="48" fillId="45" borderId="78" applyNumberFormat="0" applyAlignment="0" applyProtection="0"/>
    <xf numFmtId="164" fontId="14" fillId="5" borderId="82">
      <alignment horizontal="right" vertical="center"/>
    </xf>
    <xf numFmtId="0" fontId="12" fillId="0" borderId="82">
      <alignment vertical="center"/>
    </xf>
    <xf numFmtId="0" fontId="38" fillId="59" borderId="78" applyNumberFormat="0" applyAlignment="0" applyProtection="0"/>
    <xf numFmtId="0" fontId="48" fillId="45" borderId="78" applyNumberFormat="0" applyAlignment="0" applyProtection="0"/>
    <xf numFmtId="0" fontId="53" fillId="59" borderId="80" applyNumberFormat="0" applyAlignment="0" applyProtection="0"/>
    <xf numFmtId="171" fontId="14" fillId="5" borderId="82">
      <alignment horizontal="right" vertical="center"/>
    </xf>
    <xf numFmtId="0" fontId="12" fillId="0" borderId="82">
      <alignment vertical="center"/>
    </xf>
    <xf numFmtId="0" fontId="12" fillId="63" borderId="79" applyNumberFormat="0" applyFont="0" applyAlignment="0" applyProtection="0"/>
    <xf numFmtId="171" fontId="14" fillId="5" borderId="82">
      <alignment horizontal="right" vertical="center"/>
    </xf>
    <xf numFmtId="0" fontId="12" fillId="63" borderId="79" applyNumberFormat="0" applyFont="0" applyAlignment="0" applyProtection="0"/>
    <xf numFmtId="164" fontId="14" fillId="5" borderId="82">
      <alignment horizontal="right" vertical="center"/>
    </xf>
    <xf numFmtId="0" fontId="55" fillId="0" borderId="81" applyNumberFormat="0" applyFill="0" applyAlignment="0" applyProtection="0"/>
    <xf numFmtId="164" fontId="14" fillId="5" borderId="82">
      <alignment horizontal="right" vertical="center"/>
    </xf>
    <xf numFmtId="164" fontId="14" fillId="5" borderId="82">
      <alignment horizontal="right" vertical="center"/>
    </xf>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48" fillId="45" borderId="78" applyNumberFormat="0" applyAlignment="0" applyProtection="0"/>
    <xf numFmtId="0" fontId="38" fillId="59" borderId="78" applyNumberFormat="0" applyAlignment="0" applyProtection="0"/>
    <xf numFmtId="0" fontId="53" fillId="59" borderId="80" applyNumberFormat="0" applyAlignment="0" applyProtection="0"/>
    <xf numFmtId="0" fontId="12" fillId="0" borderId="82">
      <alignment vertical="center"/>
    </xf>
    <xf numFmtId="0" fontId="12" fillId="0" borderId="82">
      <alignment vertical="center"/>
    </xf>
    <xf numFmtId="0" fontId="53" fillId="59" borderId="80" applyNumberFormat="0" applyAlignment="0" applyProtection="0"/>
    <xf numFmtId="0" fontId="55" fillId="0" borderId="81" applyNumberFormat="0" applyFill="0" applyAlignment="0" applyProtection="0"/>
    <xf numFmtId="0" fontId="53" fillId="59" borderId="80" applyNumberFormat="0" applyAlignment="0" applyProtection="0"/>
    <xf numFmtId="0" fontId="55" fillId="0" borderId="81" applyNumberFormat="0" applyFill="0" applyAlignment="0" applyProtection="0"/>
    <xf numFmtId="0" fontId="12" fillId="0" borderId="82">
      <alignment vertical="center"/>
    </xf>
    <xf numFmtId="0" fontId="53" fillId="59" borderId="80" applyNumberFormat="0" applyAlignment="0" applyProtection="0"/>
    <xf numFmtId="0" fontId="12" fillId="0" borderId="82">
      <alignment vertical="center"/>
    </xf>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55" fillId="0" borderId="81" applyNumberFormat="0" applyFill="0" applyAlignment="0" applyProtection="0"/>
    <xf numFmtId="171" fontId="12" fillId="0" borderId="82">
      <alignment vertical="center"/>
    </xf>
    <xf numFmtId="0" fontId="38" fillId="59" borderId="78" applyNumberFormat="0" applyAlignment="0" applyProtection="0"/>
    <xf numFmtId="171" fontId="14" fillId="5" borderId="82">
      <alignment horizontal="right" vertical="center"/>
    </xf>
    <xf numFmtId="0" fontId="38" fillId="59" borderId="78" applyNumberFormat="0" applyAlignment="0" applyProtection="0"/>
    <xf numFmtId="0" fontId="55" fillId="0" borderId="81" applyNumberFormat="0" applyFill="0" applyAlignment="0" applyProtection="0"/>
    <xf numFmtId="164" fontId="14" fillId="5" borderId="82">
      <alignment horizontal="right" vertical="center"/>
    </xf>
    <xf numFmtId="164" fontId="14" fillId="5" borderId="82">
      <alignment horizontal="right" vertical="center"/>
    </xf>
    <xf numFmtId="171" fontId="12" fillId="0" borderId="82">
      <alignment vertical="center"/>
    </xf>
    <xf numFmtId="171" fontId="12" fillId="0" borderId="82">
      <alignment vertical="center"/>
    </xf>
    <xf numFmtId="0" fontId="48" fillId="45" borderId="78" applyNumberFormat="0" applyAlignment="0" applyProtection="0"/>
    <xf numFmtId="0" fontId="48" fillId="45" borderId="78" applyNumberFormat="0" applyAlignment="0" applyProtection="0"/>
    <xf numFmtId="0" fontId="12" fillId="0" borderId="82">
      <alignment vertical="center"/>
    </xf>
    <xf numFmtId="0" fontId="12" fillId="0" borderId="82">
      <alignment vertical="center"/>
    </xf>
    <xf numFmtId="0" fontId="48" fillId="45" borderId="78" applyNumberFormat="0" applyAlignment="0" applyProtection="0"/>
    <xf numFmtId="164" fontId="14" fillId="5" borderId="82">
      <alignment horizontal="right" vertical="center"/>
    </xf>
    <xf numFmtId="0" fontId="12" fillId="63" borderId="79" applyNumberFormat="0" applyFont="0" applyAlignment="0" applyProtection="0"/>
    <xf numFmtId="0" fontId="55" fillId="0" borderId="81" applyNumberFormat="0" applyFill="0" applyAlignment="0" applyProtection="0"/>
    <xf numFmtId="0" fontId="12" fillId="0" borderId="82">
      <alignment vertical="center"/>
    </xf>
    <xf numFmtId="0" fontId="55" fillId="0" borderId="81" applyNumberFormat="0" applyFill="0" applyAlignment="0" applyProtection="0"/>
    <xf numFmtId="164" fontId="14" fillId="5" borderId="82">
      <alignment horizontal="righ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171" fontId="14" fillId="5" borderId="82">
      <alignment horizontal="right" vertical="center"/>
    </xf>
    <xf numFmtId="0" fontId="38" fillId="59" borderId="78" applyNumberFormat="0" applyAlignment="0" applyProtection="0"/>
    <xf numFmtId="0" fontId="12" fillId="0" borderId="82">
      <alignment vertical="center"/>
    </xf>
    <xf numFmtId="164" fontId="14" fillId="5" borderId="82">
      <alignment horizontal="right" vertical="center"/>
    </xf>
    <xf numFmtId="171" fontId="14" fillId="5" borderId="82">
      <alignment horizontal="right" vertical="center"/>
    </xf>
    <xf numFmtId="0" fontId="38" fillId="59" borderId="78" applyNumberFormat="0" applyAlignment="0" applyProtection="0"/>
    <xf numFmtId="0" fontId="12" fillId="0" borderId="82">
      <alignment vertical="center"/>
    </xf>
    <xf numFmtId="0" fontId="38" fillId="59" borderId="78" applyNumberFormat="0" applyAlignment="0" applyProtection="0"/>
    <xf numFmtId="164" fontId="14" fillId="5" borderId="82">
      <alignment horizontal="right" vertical="center"/>
    </xf>
    <xf numFmtId="0" fontId="53" fillId="59" borderId="80" applyNumberFormat="0" applyAlignment="0" applyProtection="0"/>
    <xf numFmtId="171" fontId="12" fillId="0" borderId="82">
      <alignment vertical="center"/>
    </xf>
    <xf numFmtId="0" fontId="12" fillId="63" borderId="79" applyNumberFormat="0" applyFont="0" applyAlignment="0" applyProtection="0"/>
    <xf numFmtId="0" fontId="12" fillId="63" borderId="79" applyNumberFormat="0" applyFont="0" applyAlignment="0" applyProtection="0"/>
    <xf numFmtId="0" fontId="55" fillId="0" borderId="81" applyNumberFormat="0" applyFill="0" applyAlignment="0" applyProtection="0"/>
    <xf numFmtId="0" fontId="12" fillId="0" borderId="82">
      <alignment vertical="center"/>
    </xf>
    <xf numFmtId="0" fontId="55" fillId="0" borderId="81" applyNumberFormat="0" applyFill="0" applyAlignment="0" applyProtection="0"/>
    <xf numFmtId="164" fontId="14" fillId="5" borderId="82">
      <alignment horizontal="right" vertical="center"/>
    </xf>
    <xf numFmtId="164" fontId="14" fillId="5" borderId="82">
      <alignment horizontal="right" vertical="center"/>
    </xf>
    <xf numFmtId="164" fontId="14" fillId="5" borderId="82">
      <alignment horizontal="right" vertical="center"/>
    </xf>
    <xf numFmtId="0" fontId="53" fillId="59" borderId="80" applyNumberFormat="0" applyAlignment="0" applyProtection="0"/>
    <xf numFmtId="164" fontId="14" fillId="5" borderId="82">
      <alignment horizontal="right" vertical="center"/>
    </xf>
    <xf numFmtId="171" fontId="12" fillId="0" borderId="82">
      <alignment vertical="center"/>
    </xf>
    <xf numFmtId="0" fontId="12" fillId="0" borderId="82">
      <alignment vertical="center"/>
    </xf>
    <xf numFmtId="0" fontId="38" fillId="59" borderId="78" applyNumberFormat="0" applyAlignment="0" applyProtection="0"/>
    <xf numFmtId="0" fontId="38" fillId="59" borderId="78" applyNumberFormat="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53" fillId="59" borderId="80" applyNumberFormat="0" applyAlignment="0" applyProtection="0"/>
    <xf numFmtId="0" fontId="12" fillId="63" borderId="79" applyNumberFormat="0" applyFont="0" applyAlignment="0" applyProtection="0"/>
    <xf numFmtId="0" fontId="12" fillId="63" borderId="79" applyNumberFormat="0" applyFont="0" applyAlignment="0" applyProtection="0"/>
    <xf numFmtId="0" fontId="12" fillId="0" borderId="82">
      <alignment vertical="center"/>
    </xf>
    <xf numFmtId="171" fontId="12" fillId="0" borderId="82">
      <alignment vertical="center"/>
    </xf>
    <xf numFmtId="0" fontId="12" fillId="0" borderId="82">
      <alignment vertical="center"/>
    </xf>
    <xf numFmtId="171" fontId="12" fillId="0" borderId="82">
      <alignment vertical="center"/>
    </xf>
    <xf numFmtId="164" fontId="14" fillId="5" borderId="82">
      <alignment horizontal="right" vertical="center"/>
    </xf>
    <xf numFmtId="171" fontId="14" fillId="5" borderId="82">
      <alignment horizontal="right" vertical="center"/>
    </xf>
    <xf numFmtId="171" fontId="14" fillId="5" borderId="82">
      <alignment horizontal="right" vertical="center"/>
    </xf>
    <xf numFmtId="171" fontId="14" fillId="5" borderId="82">
      <alignment horizontal="right" vertical="center"/>
    </xf>
    <xf numFmtId="164" fontId="14" fillId="5" borderId="82">
      <alignment horizontal="right" vertical="center"/>
    </xf>
    <xf numFmtId="0" fontId="48" fillId="45" borderId="78" applyNumberFormat="0" applyAlignment="0" applyProtection="0"/>
    <xf numFmtId="0" fontId="48" fillId="45" borderId="78" applyNumberFormat="0" applyAlignment="0" applyProtection="0"/>
    <xf numFmtId="0" fontId="38" fillId="59" borderId="78" applyNumberFormat="0" applyAlignment="0" applyProtection="0"/>
    <xf numFmtId="171" fontId="12" fillId="0" borderId="82">
      <alignment vertical="center"/>
    </xf>
    <xf numFmtId="0" fontId="12" fillId="0" borderId="82">
      <alignment vertical="center"/>
    </xf>
    <xf numFmtId="0" fontId="38" fillId="59" borderId="78" applyNumberFormat="0" applyAlignment="0" applyProtection="0"/>
    <xf numFmtId="0" fontId="12" fillId="63" borderId="79" applyNumberFormat="0" applyFont="0" applyAlignment="0" applyProtection="0"/>
    <xf numFmtId="0" fontId="55" fillId="0" borderId="81" applyNumberFormat="0" applyFill="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53" fillId="59" borderId="80" applyNumberFormat="0" applyAlignment="0" applyProtection="0"/>
    <xf numFmtId="164" fontId="14" fillId="5" borderId="82">
      <alignment horizontal="right" vertical="center"/>
    </xf>
    <xf numFmtId="171" fontId="12" fillId="0" borderId="82">
      <alignment vertical="center"/>
    </xf>
    <xf numFmtId="0" fontId="12" fillId="0" borderId="82">
      <alignment vertical="center"/>
    </xf>
    <xf numFmtId="164" fontId="14" fillId="5" borderId="82">
      <alignment horizontal="right" vertical="center"/>
    </xf>
    <xf numFmtId="0" fontId="12" fillId="0" borderId="82">
      <alignment vertical="center"/>
    </xf>
    <xf numFmtId="0" fontId="38" fillId="59" borderId="78" applyNumberFormat="0" applyAlignment="0" applyProtection="0"/>
    <xf numFmtId="0" fontId="38" fillId="59" borderId="78" applyNumberFormat="0" applyAlignment="0" applyProtection="0"/>
    <xf numFmtId="0" fontId="48" fillId="45" borderId="78" applyNumberFormat="0" applyAlignment="0" applyProtection="0"/>
    <xf numFmtId="0" fontId="48" fillId="45" borderId="78" applyNumberFormat="0" applyAlignment="0" applyProtection="0"/>
    <xf numFmtId="171" fontId="14" fillId="5" borderId="82">
      <alignment horizontal="right" vertical="center"/>
    </xf>
    <xf numFmtId="171" fontId="14" fillId="5" borderId="82">
      <alignment horizontal="right" vertical="center"/>
    </xf>
    <xf numFmtId="164" fontId="14" fillId="5" borderId="82">
      <alignment horizontal="right" vertical="center"/>
    </xf>
    <xf numFmtId="171" fontId="12" fillId="0" borderId="82">
      <alignment vertical="center"/>
    </xf>
    <xf numFmtId="0" fontId="12" fillId="0" borderId="82">
      <alignment vertical="center"/>
    </xf>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2" fillId="63" borderId="79" applyNumberFormat="0" applyFont="0" applyAlignment="0" applyProtection="0"/>
    <xf numFmtId="0" fontId="53" fillId="59" borderId="80" applyNumberFormat="0" applyAlignment="0" applyProtection="0"/>
    <xf numFmtId="0" fontId="12" fillId="0" borderId="82">
      <alignment vertical="center"/>
    </xf>
    <xf numFmtId="164" fontId="14" fillId="5" borderId="82">
      <alignment horizontal="right" vertical="center"/>
    </xf>
    <xf numFmtId="0" fontId="55" fillId="0" borderId="81" applyNumberFormat="0" applyFill="0" applyAlignment="0" applyProtection="0"/>
    <xf numFmtId="0" fontId="38" fillId="59" borderId="78" applyNumberFormat="0" applyAlignment="0" applyProtection="0"/>
    <xf numFmtId="0" fontId="48" fillId="45" borderId="78" applyNumberFormat="0" applyAlignment="0" applyProtection="0"/>
    <xf numFmtId="0" fontId="12" fillId="63" borderId="79" applyNumberFormat="0" applyFont="0" applyAlignment="0" applyProtection="0"/>
    <xf numFmtId="0" fontId="53" fillId="59" borderId="80" applyNumberFormat="0" applyAlignment="0" applyProtection="0"/>
    <xf numFmtId="0" fontId="55" fillId="0" borderId="81" applyNumberFormat="0" applyFill="0" applyAlignment="0" applyProtection="0"/>
    <xf numFmtId="0" fontId="1" fillId="0" borderId="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0" borderId="87">
      <alignment vertical="center"/>
    </xf>
    <xf numFmtId="0" fontId="38" fillId="59" borderId="83" applyNumberFormat="0" applyAlignment="0" applyProtection="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38" fillId="59" borderId="83" applyNumberFormat="0" applyAlignment="0" applyProtection="0"/>
    <xf numFmtId="171" fontId="12" fillId="0" borderId="87">
      <alignment vertical="center"/>
    </xf>
    <xf numFmtId="0" fontId="1" fillId="0" borderId="0"/>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1" fillId="0" borderId="0"/>
    <xf numFmtId="164" fontId="14" fillId="5" borderId="87">
      <alignment horizontal="right" vertical="center"/>
    </xf>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48" fillId="45" borderId="83" applyNumberFormat="0" applyAlignment="0" applyProtection="0"/>
    <xf numFmtId="0" fontId="1" fillId="33" borderId="0" applyNumberFormat="0" applyBorder="0" applyAlignment="0" applyProtection="0"/>
    <xf numFmtId="0" fontId="53" fillId="59" borderId="85" applyNumberFormat="0" applyAlignment="0" applyProtection="0"/>
    <xf numFmtId="0" fontId="1" fillId="37" borderId="0" applyNumberFormat="0" applyBorder="0" applyAlignment="0" applyProtection="0"/>
    <xf numFmtId="0" fontId="1" fillId="18" borderId="0" applyNumberFormat="0" applyBorder="0" applyAlignment="0" applyProtection="0"/>
    <xf numFmtId="0" fontId="12" fillId="63" borderId="8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48" fillId="45" borderId="83" applyNumberFormat="0" applyAlignment="0" applyProtection="0"/>
    <xf numFmtId="0" fontId="1" fillId="30" borderId="0" applyNumberFormat="0" applyBorder="0" applyAlignment="0" applyProtection="0"/>
    <xf numFmtId="171" fontId="12" fillId="0" borderId="87">
      <alignment vertical="center"/>
    </xf>
    <xf numFmtId="0" fontId="1" fillId="34" borderId="0" applyNumberFormat="0" applyBorder="0" applyAlignment="0" applyProtection="0"/>
    <xf numFmtId="0" fontId="12" fillId="0" borderId="87">
      <alignment vertical="center"/>
    </xf>
    <xf numFmtId="0" fontId="1" fillId="38" borderId="0" applyNumberFormat="0" applyBorder="0" applyAlignment="0" applyProtection="0"/>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71" fontId="12" fillId="0" borderId="87">
      <alignment vertical="center"/>
    </xf>
    <xf numFmtId="0" fontId="12" fillId="0" borderId="87">
      <alignment vertical="center"/>
    </xf>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0" fontId="1" fillId="58" borderId="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12" fillId="0" borderId="87">
      <alignmen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0" fontId="1" fillId="0" borderId="0" applyFont="0" applyFill="0" applyBorder="0" applyAlignment="0" applyProtection="0"/>
    <xf numFmtId="170" fontId="1" fillId="0" borderId="0" applyFont="0" applyFill="0" applyBorder="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12" fillId="0" borderId="87">
      <alignment vertical="center"/>
    </xf>
    <xf numFmtId="171" fontId="12" fillId="0" borderId="87">
      <alignment vertical="center"/>
    </xf>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171"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171"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0" fontId="38" fillId="59" borderId="83" applyNumberFormat="0" applyAlignment="0" applyProtection="0"/>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0" borderId="87">
      <alignment vertical="center"/>
    </xf>
    <xf numFmtId="0" fontId="48" fillId="45" borderId="83" applyNumberFormat="0" applyAlignment="0" applyProtection="0"/>
    <xf numFmtId="0" fontId="1" fillId="0" borderId="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2" fillId="63" borderId="84" applyNumberFormat="0" applyFont="0" applyAlignment="0" applyProtection="0"/>
    <xf numFmtId="0" fontId="53"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171" fontId="12" fillId="0" borderId="87">
      <alignment vertical="center"/>
    </xf>
    <xf numFmtId="0"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38" fillId="59" borderId="83" applyNumberFormat="0" applyAlignment="0" applyProtection="0"/>
    <xf numFmtId="171"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4"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5" fillId="0" borderId="86" applyNumberFormat="0" applyFill="0" applyAlignment="0" applyProtection="0"/>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1" fillId="0" borderId="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38" fillId="59" borderId="83" applyNumberFormat="0" applyAlignment="0" applyProtection="0"/>
    <xf numFmtId="0" fontId="1" fillId="21" borderId="0" applyNumberFormat="0" applyBorder="0" applyAlignment="0" applyProtection="0"/>
    <xf numFmtId="0" fontId="12" fillId="63" borderId="84"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2" fillId="0" borderId="87">
      <alignment vertical="center"/>
    </xf>
    <xf numFmtId="0" fontId="1" fillId="33" borderId="0" applyNumberFormat="0" applyBorder="0" applyAlignment="0" applyProtection="0"/>
    <xf numFmtId="164" fontId="14" fillId="5" borderId="87">
      <alignment horizontal="right" vertical="center"/>
    </xf>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53" fillId="59" borderId="85" applyNumberFormat="0" applyAlignment="0" applyProtection="0"/>
    <xf numFmtId="0" fontId="1" fillId="38" borderId="0" applyNumberFormat="0" applyBorder="0" applyAlignment="0" applyProtection="0"/>
    <xf numFmtId="0" fontId="55" fillId="0" borderId="86" applyNumberFormat="0" applyFill="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2" fillId="0" borderId="87">
      <alignment vertical="center"/>
    </xf>
    <xf numFmtId="164" fontId="14" fillId="5" borderId="87">
      <alignment horizontal="right" vertical="center"/>
    </xf>
    <xf numFmtId="0" fontId="1" fillId="58" borderId="0"/>
    <xf numFmtId="164"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4" fillId="5" borderId="87">
      <alignment horizontal="right" vertical="center"/>
    </xf>
    <xf numFmtId="0" fontId="12" fillId="0" borderId="87">
      <alignment vertical="center"/>
    </xf>
    <xf numFmtId="0" fontId="38" fillId="59" borderId="83" applyNumberFormat="0" applyAlignment="0" applyProtection="0"/>
    <xf numFmtId="0" fontId="12" fillId="0" borderId="87">
      <alignment vertical="center"/>
    </xf>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1" fontId="12" fillId="0" borderId="87">
      <alignment vertical="center"/>
    </xf>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63" borderId="84"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171" fontId="12" fillId="0" borderId="87">
      <alignment vertical="center"/>
    </xf>
    <xf numFmtId="0" fontId="1" fillId="0" borderId="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0" borderId="87">
      <alignment vertical="center"/>
    </xf>
    <xf numFmtId="0" fontId="38" fillId="59" borderId="83" applyNumberFormat="0" applyAlignment="0" applyProtection="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38" fillId="59"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171"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0" borderId="87">
      <alignment vertical="center"/>
    </xf>
    <xf numFmtId="0" fontId="38" fillId="59" borderId="83" applyNumberFormat="0" applyAlignment="0" applyProtection="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171" fontId="12" fillId="0" borderId="87">
      <alignmen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0" fontId="12" fillId="0" borderId="87">
      <alignment vertical="center"/>
    </xf>
    <xf numFmtId="171"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171" fontId="12" fillId="0" borderId="87">
      <alignment vertical="center"/>
    </xf>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0" borderId="87">
      <alignmen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12" fillId="0" borderId="87">
      <alignmen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171" fontId="12" fillId="0" borderId="87">
      <alignment vertical="center"/>
    </xf>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0" borderId="87">
      <alignment vertical="center"/>
    </xf>
    <xf numFmtId="0" fontId="53" fillId="59" borderId="85" applyNumberFormat="0" applyAlignment="0" applyProtection="0"/>
    <xf numFmtId="171" fontId="14" fillId="5" borderId="87">
      <alignment horizontal="righ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171" fontId="12" fillId="0" borderId="87">
      <alignment vertical="center"/>
    </xf>
    <xf numFmtId="0" fontId="38" fillId="59" borderId="83" applyNumberFormat="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0" fontId="48" fillId="45" borderId="83" applyNumberFormat="0" applyAlignment="0" applyProtection="0"/>
    <xf numFmtId="171"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171" fontId="12" fillId="0" borderId="87">
      <alignment vertical="center"/>
    </xf>
    <xf numFmtId="164" fontId="14" fillId="5" borderId="87">
      <alignment horizontal="righ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12" fillId="0" borderId="87">
      <alignment vertical="center"/>
    </xf>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0" borderId="87">
      <alignmen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12" fillId="0" borderId="87">
      <alignment vertical="center"/>
    </xf>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171" fontId="12" fillId="0" borderId="87">
      <alignment vertical="center"/>
    </xf>
    <xf numFmtId="171" fontId="12" fillId="0" borderId="87">
      <alignment vertical="center"/>
    </xf>
    <xf numFmtId="0" fontId="38" fillId="59"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171" fontId="14" fillId="5" borderId="87">
      <alignment horizontal="righ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38" fillId="59" borderId="83" applyNumberFormat="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71" fontId="12" fillId="0" borderId="87">
      <alignment vertical="center"/>
    </xf>
    <xf numFmtId="0" fontId="48" fillId="45" borderId="83" applyNumberFormat="0" applyAlignment="0" applyProtection="0"/>
    <xf numFmtId="0" fontId="55" fillId="0" borderId="86" applyNumberFormat="0" applyFill="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171" fontId="12" fillId="0" borderId="87">
      <alignment vertical="center"/>
    </xf>
    <xf numFmtId="171"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171" fontId="12" fillId="0" borderId="87">
      <alignment vertical="center"/>
    </xf>
    <xf numFmtId="0" fontId="12" fillId="0" borderId="87">
      <alignment vertical="center"/>
    </xf>
    <xf numFmtId="171"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0" fontId="38" fillId="59" borderId="83" applyNumberForma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12" fillId="0" borderId="87">
      <alignmen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71" fontId="12" fillId="0" borderId="87">
      <alignment vertical="center"/>
    </xf>
    <xf numFmtId="0" fontId="55" fillId="0" borderId="86" applyNumberFormat="0" applyFill="0" applyAlignment="0" applyProtection="0"/>
    <xf numFmtId="0" fontId="38" fillId="59" borderId="83" applyNumberFormat="0" applyAlignment="0" applyProtection="0"/>
    <xf numFmtId="171" fontId="12" fillId="0" borderId="87">
      <alignment vertical="center"/>
    </xf>
    <xf numFmtId="0" fontId="53" fillId="59" borderId="85" applyNumberFormat="0" applyAlignment="0" applyProtection="0"/>
    <xf numFmtId="171" fontId="12" fillId="0" borderId="87">
      <alignment vertical="center"/>
    </xf>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0" borderId="87">
      <alignmen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12" fillId="0" borderId="87">
      <alignmen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12" fillId="63" borderId="84" applyNumberFormat="0" applyFont="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171"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171" fontId="14" fillId="5" borderId="87">
      <alignment horizontal="right" vertical="center"/>
    </xf>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171" fontId="12" fillId="0" borderId="87">
      <alignment vertical="center"/>
    </xf>
    <xf numFmtId="164" fontId="14" fillId="5" borderId="87">
      <alignment horizontal="right" vertical="center"/>
    </xf>
    <xf numFmtId="171" fontId="12" fillId="0" borderId="87">
      <alignment vertical="center"/>
    </xf>
    <xf numFmtId="0" fontId="12" fillId="0" borderId="87">
      <alignment vertical="center"/>
    </xf>
    <xf numFmtId="171" fontId="12" fillId="0" borderId="87">
      <alignment vertical="center"/>
    </xf>
    <xf numFmtId="171" fontId="14" fillId="5" borderId="87">
      <alignment horizontal="right" vertical="center"/>
    </xf>
    <xf numFmtId="171" fontId="12" fillId="0" borderId="87">
      <alignment vertical="center"/>
    </xf>
    <xf numFmtId="0" fontId="12" fillId="0" borderId="87">
      <alignmen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0" borderId="87">
      <alignment vertical="center"/>
    </xf>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171" fontId="12" fillId="0" borderId="87">
      <alignment vertical="center"/>
    </xf>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2" fillId="0" borderId="87">
      <alignment vertical="center"/>
    </xf>
    <xf numFmtId="0" fontId="12" fillId="0" borderId="87">
      <alignment vertical="center"/>
    </xf>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171" fontId="12" fillId="0" borderId="87">
      <alignment vertical="center"/>
    </xf>
    <xf numFmtId="171" fontId="12" fillId="0" borderId="87">
      <alignment vertical="center"/>
    </xf>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2" fillId="0" borderId="87">
      <alignmen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3" fillId="59" borderId="85"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71" fontId="12" fillId="0" borderId="87">
      <alignment vertical="center"/>
    </xf>
    <xf numFmtId="171" fontId="14" fillId="5" borderId="87">
      <alignment horizontal="right" vertical="center"/>
    </xf>
    <xf numFmtId="0" fontId="12" fillId="0" borderId="87">
      <alignment vertical="center"/>
    </xf>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171"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0" borderId="87">
      <alignment vertical="center"/>
    </xf>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171" fontId="12" fillId="0" borderId="87">
      <alignment vertical="center"/>
    </xf>
    <xf numFmtId="0" fontId="12" fillId="0" borderId="87">
      <alignment vertical="center"/>
    </xf>
    <xf numFmtId="171" fontId="12" fillId="0" borderId="87">
      <alignment vertical="center"/>
    </xf>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38" fillId="59" borderId="83"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0" borderId="87">
      <alignmen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171"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164" fontId="14" fillId="5" borderId="87">
      <alignment horizontal="right" vertical="center"/>
    </xf>
    <xf numFmtId="171" fontId="12" fillId="0" borderId="87">
      <alignment vertical="center"/>
    </xf>
    <xf numFmtId="0" fontId="12" fillId="63" borderId="84" applyNumberFormat="0" applyFont="0" applyAlignment="0" applyProtection="0"/>
    <xf numFmtId="171" fontId="12" fillId="0" borderId="87">
      <alignment vertical="center"/>
    </xf>
    <xf numFmtId="0" fontId="55" fillId="0" borderId="86" applyNumberFormat="0" applyFill="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164" fontId="14" fillId="5" borderId="87">
      <alignment horizontal="right" vertical="center"/>
    </xf>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171" fontId="12" fillId="0" borderId="87">
      <alignment vertical="center"/>
    </xf>
    <xf numFmtId="0" fontId="48" fillId="45"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171" fontId="12" fillId="0" borderId="87">
      <alignment vertical="center"/>
    </xf>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63" borderId="84" applyNumberFormat="0" applyFont="0" applyAlignment="0" applyProtection="0"/>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71" fontId="12" fillId="0" borderId="87">
      <alignment vertical="center"/>
    </xf>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1" fillId="0" borderId="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38" fillId="59" borderId="83" applyNumberFormat="0" applyAlignment="0" applyProtection="0"/>
    <xf numFmtId="0" fontId="1" fillId="21" borderId="0" applyNumberFormat="0" applyBorder="0" applyAlignment="0" applyProtection="0"/>
    <xf numFmtId="0" fontId="12" fillId="63" borderId="84"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2" fillId="0" borderId="87">
      <alignment vertical="center"/>
    </xf>
    <xf numFmtId="0" fontId="1" fillId="33" borderId="0" applyNumberFormat="0" applyBorder="0" applyAlignment="0" applyProtection="0"/>
    <xf numFmtId="164" fontId="14" fillId="5" borderId="87">
      <alignment horizontal="right" vertical="center"/>
    </xf>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53" fillId="59" borderId="85" applyNumberFormat="0" applyAlignment="0" applyProtection="0"/>
    <xf numFmtId="0" fontId="1" fillId="38" borderId="0" applyNumberFormat="0" applyBorder="0" applyAlignment="0" applyProtection="0"/>
    <xf numFmtId="0" fontId="55" fillId="0" borderId="86" applyNumberFormat="0" applyFill="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2" fillId="0" borderId="87">
      <alignment vertical="center"/>
    </xf>
    <xf numFmtId="164" fontId="14" fillId="5" borderId="87">
      <alignment horizontal="right" vertical="center"/>
    </xf>
    <xf numFmtId="0" fontId="1" fillId="58" borderId="0"/>
    <xf numFmtId="164"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4" fillId="5" borderId="87">
      <alignment horizontal="right" vertical="center"/>
    </xf>
    <xf numFmtId="0" fontId="12" fillId="0" borderId="87">
      <alignment vertical="center"/>
    </xf>
    <xf numFmtId="0" fontId="38" fillId="59" borderId="83" applyNumberFormat="0" applyAlignment="0" applyProtection="0"/>
    <xf numFmtId="0" fontId="12" fillId="0" borderId="87">
      <alignment vertical="center"/>
    </xf>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1" fontId="12" fillId="0" borderId="87">
      <alignment vertical="center"/>
    </xf>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12" fillId="63" borderId="84"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2" fillId="0" borderId="87">
      <alignment vertical="center"/>
    </xf>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2" fillId="63" borderId="84" applyNumberFormat="0" applyFont="0" applyAlignment="0" applyProtection="0"/>
    <xf numFmtId="0" fontId="1" fillId="21" borderId="0" applyNumberFormat="0" applyBorder="0" applyAlignment="0" applyProtection="0"/>
    <xf numFmtId="0" fontId="38" fillId="59" borderId="83" applyNumberFormat="0" applyAlignment="0" applyProtection="0"/>
    <xf numFmtId="0" fontId="1" fillId="25" borderId="0" applyNumberFormat="0" applyBorder="0" applyAlignment="0" applyProtection="0"/>
    <xf numFmtId="0" fontId="12" fillId="0" borderId="87">
      <alignment vertical="center"/>
    </xf>
    <xf numFmtId="0" fontId="1" fillId="29" borderId="0" applyNumberFormat="0" applyBorder="0" applyAlignment="0" applyProtection="0"/>
    <xf numFmtId="171" fontId="12" fillId="0" borderId="87">
      <alignment vertical="center"/>
    </xf>
    <xf numFmtId="0" fontId="1" fillId="33" borderId="0" applyNumberFormat="0" applyBorder="0" applyAlignment="0" applyProtection="0"/>
    <xf numFmtId="0" fontId="48" fillId="45" borderId="83" applyNumberFormat="0" applyAlignment="0" applyProtection="0"/>
    <xf numFmtId="0" fontId="1" fillId="37" borderId="0" applyNumberFormat="0" applyBorder="0" applyAlignment="0" applyProtection="0"/>
    <xf numFmtId="164" fontId="14" fillId="5" borderId="87">
      <alignment horizontal="right" vertical="center"/>
    </xf>
    <xf numFmtId="0" fontId="1" fillId="18" borderId="0" applyNumberFormat="0" applyBorder="0" applyAlignment="0" applyProtection="0"/>
    <xf numFmtId="171" fontId="14" fillId="5" borderId="87">
      <alignment horizontal="right" vertical="center"/>
    </xf>
    <xf numFmtId="0" fontId="1" fillId="22" borderId="0" applyNumberFormat="0" applyBorder="0" applyAlignment="0" applyProtection="0"/>
    <xf numFmtId="171" fontId="14" fillId="5" borderId="87">
      <alignment horizontal="right" vertical="center"/>
    </xf>
    <xf numFmtId="0" fontId="1" fillId="26" borderId="0" applyNumberFormat="0" applyBorder="0" applyAlignment="0" applyProtection="0"/>
    <xf numFmtId="171" fontId="14" fillId="5" borderId="87">
      <alignment horizontal="right" vertical="center"/>
    </xf>
    <xf numFmtId="0" fontId="1" fillId="30" borderId="0" applyNumberFormat="0" applyBorder="0" applyAlignment="0" applyProtection="0"/>
    <xf numFmtId="164" fontId="14" fillId="5" borderId="87">
      <alignment horizontal="right" vertical="center"/>
    </xf>
    <xf numFmtId="0" fontId="1" fillId="34" borderId="0" applyNumberFormat="0" applyBorder="0" applyAlignment="0" applyProtection="0"/>
    <xf numFmtId="171" fontId="12" fillId="0" borderId="87">
      <alignment vertical="center"/>
    </xf>
    <xf numFmtId="0" fontId="1" fillId="38" borderId="0" applyNumberFormat="0" applyBorder="0" applyAlignment="0" applyProtection="0"/>
    <xf numFmtId="0" fontId="48" fillId="45" borderId="83" applyNumberFormat="0" applyAlignment="0" applyProtection="0"/>
    <xf numFmtId="0" fontId="1" fillId="58" borderId="0"/>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48" fillId="45"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53" fillId="59" borderId="85"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53"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48" fillId="45"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0" fontId="1" fillId="0" borderId="0"/>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1" fillId="0" borderId="0"/>
    <xf numFmtId="164" fontId="14" fillId="5" borderId="87">
      <alignment horizontal="right" vertical="center"/>
    </xf>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48" fillId="45" borderId="83" applyNumberFormat="0" applyAlignment="0" applyProtection="0"/>
    <xf numFmtId="0" fontId="1" fillId="33" borderId="0" applyNumberFormat="0" applyBorder="0" applyAlignment="0" applyProtection="0"/>
    <xf numFmtId="0" fontId="53" fillId="59" borderId="85" applyNumberFormat="0" applyAlignment="0" applyProtection="0"/>
    <xf numFmtId="0" fontId="1" fillId="37" borderId="0" applyNumberFormat="0" applyBorder="0" applyAlignment="0" applyProtection="0"/>
    <xf numFmtId="0" fontId="1" fillId="18" borderId="0" applyNumberFormat="0" applyBorder="0" applyAlignment="0" applyProtection="0"/>
    <xf numFmtId="0" fontId="12" fillId="63" borderId="8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48" fillId="45" borderId="83" applyNumberFormat="0" applyAlignment="0" applyProtection="0"/>
    <xf numFmtId="0" fontId="1" fillId="30" borderId="0" applyNumberFormat="0" applyBorder="0" applyAlignment="0" applyProtection="0"/>
    <xf numFmtId="171" fontId="12" fillId="0" borderId="87">
      <alignment vertical="center"/>
    </xf>
    <xf numFmtId="0" fontId="1" fillId="34" borderId="0" applyNumberFormat="0" applyBorder="0" applyAlignment="0" applyProtection="0"/>
    <xf numFmtId="0" fontId="12" fillId="0" borderId="87">
      <alignment vertical="center"/>
    </xf>
    <xf numFmtId="0" fontId="1" fillId="38" borderId="0" applyNumberFormat="0" applyBorder="0" applyAlignment="0" applyProtection="0"/>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71" fontId="12" fillId="0" borderId="87">
      <alignment vertical="center"/>
    </xf>
    <xf numFmtId="0" fontId="12" fillId="0" borderId="87">
      <alignment vertical="center"/>
    </xf>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38" fillId="59" borderId="83" applyNumberFormat="0" applyAlignment="0" applyProtection="0"/>
    <xf numFmtId="0" fontId="1" fillId="58" borderId="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0" fontId="1" fillId="0" borderId="0" applyFont="0" applyFill="0" applyBorder="0" applyAlignment="0" applyProtection="0"/>
    <xf numFmtId="170" fontId="1" fillId="0" borderId="0" applyFont="0" applyFill="0" applyBorder="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171"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0" fontId="38" fillId="59" borderId="83" applyNumberFormat="0" applyAlignment="0" applyProtection="0"/>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0" borderId="87">
      <alignment vertical="center"/>
    </xf>
    <xf numFmtId="0" fontId="48" fillId="45" borderId="83" applyNumberFormat="0" applyAlignment="0" applyProtection="0"/>
    <xf numFmtId="0" fontId="1" fillId="0" borderId="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2" fillId="63" borderId="84" applyNumberFormat="0" applyFont="0" applyAlignment="0" applyProtection="0"/>
    <xf numFmtId="0" fontId="53" fillId="59" borderId="85"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171" fontId="12" fillId="0" borderId="87">
      <alignment vertical="center"/>
    </xf>
    <xf numFmtId="0"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63" borderId="84" applyNumberFormat="0" applyFont="0" applyAlignment="0" applyProtection="0"/>
    <xf numFmtId="0" fontId="38" fillId="59" borderId="83" applyNumberFormat="0" applyAlignment="0" applyProtection="0"/>
    <xf numFmtId="171"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4"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5" fillId="0" borderId="86" applyNumberFormat="0" applyFill="0" applyAlignment="0" applyProtection="0"/>
    <xf numFmtId="0" fontId="48" fillId="45"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0"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171" fontId="12" fillId="0" borderId="87">
      <alignment vertical="center"/>
    </xf>
    <xf numFmtId="0" fontId="1" fillId="0" borderId="0"/>
    <xf numFmtId="0" fontId="12" fillId="63" borderId="84" applyNumberFormat="0" applyFont="0" applyAlignment="0" applyProtection="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4" fontId="14" fillId="5" borderId="87">
      <alignment horizontal="right" vertical="center"/>
    </xf>
    <xf numFmtId="171" fontId="12" fillId="0" borderId="87">
      <alignment vertical="center"/>
    </xf>
    <xf numFmtId="171"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5" fillId="0" borderId="86" applyNumberFormat="0" applyFill="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48" fillId="45" borderId="83" applyNumberFormat="0" applyAlignment="0" applyProtection="0"/>
    <xf numFmtId="171"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171" fontId="12" fillId="0" borderId="87">
      <alignment vertical="center"/>
    </xf>
    <xf numFmtId="171" fontId="12" fillId="0" borderId="87">
      <alignment vertical="center"/>
    </xf>
    <xf numFmtId="0" fontId="55" fillId="0" borderId="86" applyNumberFormat="0" applyFill="0" applyAlignment="0" applyProtection="0"/>
    <xf numFmtId="0" fontId="12" fillId="0" borderId="87">
      <alignment vertical="center"/>
    </xf>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38" fillId="59" borderId="83" applyNumberFormat="0" applyAlignment="0" applyProtection="0"/>
    <xf numFmtId="0" fontId="12" fillId="0" borderId="87">
      <alignment vertical="center"/>
    </xf>
    <xf numFmtId="171" fontId="14" fillId="5" borderId="87">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38" fillId="59" borderId="83" applyNumberFormat="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53" fillId="59" borderId="85"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64" fontId="14" fillId="5" borderId="87">
      <alignment horizontal="right" vertical="center"/>
    </xf>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171" fontId="12" fillId="0" borderId="87">
      <alignmen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71"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171" fontId="12" fillId="0" borderId="87">
      <alignment vertical="center"/>
    </xf>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0" borderId="87">
      <alignmen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0" borderId="87">
      <alignment vertical="center"/>
    </xf>
    <xf numFmtId="0" fontId="53" fillId="59" borderId="85"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12" fillId="0" borderId="87">
      <alignmen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171" fontId="12" fillId="0" borderId="87">
      <alignment vertical="center"/>
    </xf>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0" borderId="87">
      <alignment vertical="center"/>
    </xf>
    <xf numFmtId="0" fontId="53" fillId="59" borderId="85" applyNumberFormat="0" applyAlignment="0" applyProtection="0"/>
    <xf numFmtId="171" fontId="14" fillId="5" borderId="87">
      <alignment horizontal="right" vertical="center"/>
    </xf>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171" fontId="12" fillId="0" borderId="87">
      <alignment vertical="center"/>
    </xf>
    <xf numFmtId="0" fontId="38" fillId="59" borderId="83" applyNumberFormat="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0" fontId="48" fillId="45" borderId="83" applyNumberFormat="0" applyAlignment="0" applyProtection="0"/>
    <xf numFmtId="171"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48" fillId="45"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171" fontId="12" fillId="0" borderId="87">
      <alignment vertical="center"/>
    </xf>
    <xf numFmtId="164" fontId="14" fillId="5" borderId="87">
      <alignment horizontal="righ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12" fillId="0" borderId="87">
      <alignment vertical="center"/>
    </xf>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38" fillId="59" borderId="83"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12" fillId="0" borderId="87">
      <alignment vertical="center"/>
    </xf>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171" fontId="12" fillId="0" borderId="87">
      <alignment vertical="center"/>
    </xf>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171" fontId="14" fillId="5" borderId="87">
      <alignment horizontal="righ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171" fontId="12" fillId="0" borderId="87">
      <alignment vertical="center"/>
    </xf>
    <xf numFmtId="171" fontId="12" fillId="0" borderId="87">
      <alignment vertical="center"/>
    </xf>
    <xf numFmtId="0" fontId="12" fillId="0" borderId="87">
      <alignment vertical="center"/>
    </xf>
    <xf numFmtId="164" fontId="14" fillId="5" borderId="87">
      <alignment horizontal="right" vertical="center"/>
    </xf>
    <xf numFmtId="171" fontId="12" fillId="0" borderId="87">
      <alignment vertical="center"/>
    </xf>
    <xf numFmtId="0" fontId="12" fillId="0" borderId="87">
      <alignment vertical="center"/>
    </xf>
    <xf numFmtId="171"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0" fontId="38" fillId="59" borderId="83" applyNumberFormat="0" applyAlignment="0" applyProtection="0"/>
    <xf numFmtId="0" fontId="55" fillId="0" borderId="86" applyNumberFormat="0" applyFill="0" applyAlignment="0" applyProtection="0"/>
    <xf numFmtId="171" fontId="12" fillId="0" borderId="87">
      <alignment vertical="center"/>
    </xf>
    <xf numFmtId="0" fontId="12" fillId="0" borderId="87">
      <alignment vertical="center"/>
    </xf>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12" fillId="0" borderId="87">
      <alignment vertical="center"/>
    </xf>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63" borderId="84" applyNumberFormat="0" applyFont="0" applyAlignment="0" applyProtection="0"/>
    <xf numFmtId="171" fontId="14" fillId="5" borderId="87">
      <alignment horizontal="right" vertical="center"/>
    </xf>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71" fontId="12" fillId="0" borderId="87">
      <alignment vertical="center"/>
    </xf>
    <xf numFmtId="0" fontId="55" fillId="0" borderId="86" applyNumberFormat="0" applyFill="0" applyAlignment="0" applyProtection="0"/>
    <xf numFmtId="0" fontId="38" fillId="59" borderId="83" applyNumberFormat="0" applyAlignment="0" applyProtection="0"/>
    <xf numFmtId="171" fontId="12" fillId="0" borderId="87">
      <alignment vertical="center"/>
    </xf>
    <xf numFmtId="0" fontId="53" fillId="59" borderId="85" applyNumberFormat="0" applyAlignment="0" applyProtection="0"/>
    <xf numFmtId="171" fontId="12" fillId="0" borderId="87">
      <alignment vertical="center"/>
    </xf>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0" borderId="87">
      <alignmen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12" fillId="0" borderId="87">
      <alignmen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71" fontId="12" fillId="0" borderId="87">
      <alignment vertical="center"/>
    </xf>
    <xf numFmtId="0" fontId="38" fillId="59" borderId="83" applyNumberFormat="0" applyAlignment="0" applyProtection="0"/>
    <xf numFmtId="0" fontId="12" fillId="63" borderId="84" applyNumberFormat="0" applyFont="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171"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171" fontId="12" fillId="0" borderId="87">
      <alignmen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4" fillId="5" borderId="87">
      <alignment horizontal="righ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171" fontId="14" fillId="5" borderId="87">
      <alignment horizontal="righ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171" fontId="12" fillId="0" borderId="87">
      <alignment vertical="center"/>
    </xf>
    <xf numFmtId="164" fontId="14" fillId="5" borderId="87">
      <alignment horizontal="right" vertical="center"/>
    </xf>
    <xf numFmtId="0" fontId="12" fillId="0" borderId="87">
      <alignment vertical="center"/>
    </xf>
    <xf numFmtId="171" fontId="12" fillId="0" borderId="87">
      <alignment vertical="center"/>
    </xf>
    <xf numFmtId="171" fontId="14" fillId="5" borderId="87">
      <alignment horizontal="right" vertical="center"/>
    </xf>
    <xf numFmtId="171" fontId="12" fillId="0" borderId="87">
      <alignment vertical="center"/>
    </xf>
    <xf numFmtId="0" fontId="12" fillId="0" borderId="87">
      <alignmen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12" fillId="0" borderId="87">
      <alignment vertical="center"/>
    </xf>
    <xf numFmtId="0" fontId="12" fillId="0" borderId="87">
      <alignment vertical="center"/>
    </xf>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171" fontId="12" fillId="0" borderId="87">
      <alignment vertical="center"/>
    </xf>
    <xf numFmtId="0" fontId="55" fillId="0" borderId="86" applyNumberFormat="0" applyFill="0" applyAlignment="0" applyProtection="0"/>
    <xf numFmtId="164"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2" fillId="0" borderId="87">
      <alignment vertical="center"/>
    </xf>
    <xf numFmtId="0" fontId="12" fillId="0" borderId="87">
      <alignment vertical="center"/>
    </xf>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171" fontId="12" fillId="0" borderId="87">
      <alignment vertical="center"/>
    </xf>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2" fillId="0" borderId="87">
      <alignmen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3" fillId="59" borderId="85"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171" fontId="14" fillId="5" borderId="87">
      <alignment horizontal="right" vertical="center"/>
    </xf>
    <xf numFmtId="0" fontId="12" fillId="0" borderId="87">
      <alignment vertical="center"/>
    </xf>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0" fontId="53" fillId="59" borderId="85" applyNumberFormat="0" applyAlignment="0" applyProtection="0"/>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0" borderId="87">
      <alignment vertical="center"/>
    </xf>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3" fillId="59" borderId="85"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171"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0" borderId="87">
      <alignment vertical="center"/>
    </xf>
    <xf numFmtId="171" fontId="14" fillId="5" borderId="87">
      <alignment horizontal="right" vertical="center"/>
    </xf>
    <xf numFmtId="0" fontId="12" fillId="0" borderId="87">
      <alignment vertical="center"/>
    </xf>
    <xf numFmtId="164" fontId="14" fillId="5" borderId="87">
      <alignment horizontal="right" vertical="center"/>
    </xf>
    <xf numFmtId="171" fontId="12" fillId="0" borderId="87">
      <alignment vertical="center"/>
    </xf>
    <xf numFmtId="171" fontId="12" fillId="0" borderId="87">
      <alignment vertical="center"/>
    </xf>
    <xf numFmtId="0" fontId="55" fillId="0" borderId="86" applyNumberFormat="0" applyFill="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164" fontId="14" fillId="5" borderId="87">
      <alignment horizontal="right" vertical="center"/>
    </xf>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38" fillId="59" borderId="83" applyNumberFormat="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48" fillId="45"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48" fillId="45" borderId="83" applyNumberFormat="0" applyAlignment="0" applyProtection="0"/>
    <xf numFmtId="0" fontId="12" fillId="0" borderId="87">
      <alignmen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12" fillId="0" borderId="87">
      <alignment vertical="center"/>
    </xf>
    <xf numFmtId="171"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48" fillId="45" borderId="83" applyNumberFormat="0" applyAlignment="0" applyProtection="0"/>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0" fontId="38" fillId="59"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12" fillId="0" borderId="87">
      <alignment vertical="center"/>
    </xf>
    <xf numFmtId="171"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38" fillId="59"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38" fillId="59" borderId="83" applyNumberFormat="0" applyAlignment="0" applyProtection="0"/>
    <xf numFmtId="171" fontId="12" fillId="0" borderId="87">
      <alignment vertical="center"/>
    </xf>
    <xf numFmtId="0" fontId="48" fillId="45"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164"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55" fillId="0" borderId="86" applyNumberFormat="0" applyFill="0" applyAlignment="0" applyProtection="0"/>
    <xf numFmtId="171" fontId="12" fillId="0" borderId="87">
      <alignmen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71" fontId="12" fillId="0" borderId="87">
      <alignment vertical="center"/>
    </xf>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12" fillId="0" borderId="87">
      <alignmen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71" fontId="12" fillId="0" borderId="87">
      <alignment vertical="center"/>
    </xf>
    <xf numFmtId="0" fontId="53" fillId="59" borderId="85" applyNumberFormat="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64" fontId="14" fillId="5" borderId="87">
      <alignment horizontal="right" vertical="center"/>
    </xf>
    <xf numFmtId="0" fontId="53" fillId="59" borderId="85" applyNumberForma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0" fontId="12" fillId="0" borderId="87">
      <alignment vertical="center"/>
    </xf>
    <xf numFmtId="0" fontId="53" fillId="59" borderId="85" applyNumberFormat="0" applyAlignment="0" applyProtection="0"/>
    <xf numFmtId="0" fontId="12" fillId="0" borderId="87">
      <alignmen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171" fontId="14" fillId="5" borderId="87">
      <alignment horizontal="right" vertical="center"/>
    </xf>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0" fontId="53" fillId="59" borderId="85" applyNumberFormat="0" applyAlignment="0" applyProtection="0"/>
    <xf numFmtId="0" fontId="38" fillId="59"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0" fontId="12" fillId="0" borderId="87">
      <alignmen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53" fillId="59" borderId="85" applyNumberFormat="0" applyAlignment="0" applyProtection="0"/>
    <xf numFmtId="171" fontId="14" fillId="5" borderId="87">
      <alignment horizontal="right" vertical="center"/>
    </xf>
    <xf numFmtId="0" fontId="38" fillId="59" borderId="83" applyNumberFormat="0" applyAlignment="0" applyProtection="0"/>
    <xf numFmtId="171" fontId="12" fillId="0" borderId="87">
      <alignmen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38" fillId="59" borderId="83" applyNumberFormat="0" applyAlignment="0" applyProtection="0"/>
    <xf numFmtId="0" fontId="38" fillId="59" borderId="83" applyNumberFormat="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0" fontId="12" fillId="63" borderId="84" applyNumberFormat="0" applyFont="0" applyAlignment="0" applyProtection="0"/>
    <xf numFmtId="0" fontId="12" fillId="0" borderId="87">
      <alignmen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0" borderId="87">
      <alignment vertical="center"/>
    </xf>
    <xf numFmtId="0" fontId="38" fillId="59"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0" fontId="38" fillId="59" borderId="83" applyNumberFormat="0" applyAlignment="0" applyProtection="0"/>
    <xf numFmtId="171" fontId="12" fillId="0" borderId="87">
      <alignment vertical="center"/>
    </xf>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12" fillId="63" borderId="84" applyNumberFormat="0" applyFont="0" applyAlignment="0" applyProtection="0"/>
    <xf numFmtId="171" fontId="12" fillId="0" borderId="87">
      <alignment vertical="center"/>
    </xf>
    <xf numFmtId="171"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12" fillId="0" borderId="87">
      <alignment vertical="center"/>
    </xf>
    <xf numFmtId="0" fontId="12" fillId="0" borderId="87">
      <alignment vertical="center"/>
    </xf>
    <xf numFmtId="171" fontId="14" fillId="5" borderId="87">
      <alignment horizontal="righ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48" fillId="45" borderId="83" applyNumberFormat="0" applyAlignment="0" applyProtection="0"/>
    <xf numFmtId="171" fontId="12" fillId="0" borderId="87">
      <alignment vertical="center"/>
    </xf>
    <xf numFmtId="0" fontId="48" fillId="45" borderId="83" applyNumberFormat="0" applyAlignment="0" applyProtection="0"/>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2" fillId="0" borderId="87">
      <alignment vertical="center"/>
    </xf>
    <xf numFmtId="0" fontId="38" fillId="59" borderId="83" applyNumberFormat="0" applyAlignment="0" applyProtection="0"/>
    <xf numFmtId="171" fontId="14" fillId="5" borderId="87">
      <alignment horizontal="right" vertical="center"/>
    </xf>
    <xf numFmtId="0" fontId="12" fillId="63" borderId="84" applyNumberFormat="0" applyFont="0" applyAlignment="0" applyProtection="0"/>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38" fillId="59"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53" fillId="59" borderId="85" applyNumberFormat="0" applyAlignment="0" applyProtection="0"/>
    <xf numFmtId="0" fontId="48" fillId="45" borderId="83" applyNumberFormat="0" applyAlignment="0" applyProtection="0"/>
    <xf numFmtId="171"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12" fillId="0" borderId="87">
      <alignment vertical="center"/>
    </xf>
    <xf numFmtId="0" fontId="12" fillId="0" borderId="87">
      <alignment vertical="center"/>
    </xf>
    <xf numFmtId="0" fontId="12" fillId="63" borderId="84" applyNumberFormat="0" applyFont="0" applyAlignment="0" applyProtection="0"/>
    <xf numFmtId="171" fontId="12" fillId="0" borderId="87">
      <alignmen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12" fillId="63" borderId="84" applyNumberFormat="0" applyFont="0" applyAlignment="0" applyProtection="0"/>
    <xf numFmtId="0" fontId="12" fillId="0" borderId="87">
      <alignment vertical="center"/>
    </xf>
    <xf numFmtId="0" fontId="12" fillId="0" borderId="87">
      <alignment vertical="center"/>
    </xf>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12" fillId="0" borderId="87">
      <alignment vertical="center"/>
    </xf>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171" fontId="14" fillId="5" borderId="87">
      <alignment horizontal="right" vertical="center"/>
    </xf>
    <xf numFmtId="171" fontId="12" fillId="0" borderId="87">
      <alignment vertical="center"/>
    </xf>
    <xf numFmtId="0" fontId="53" fillId="59" borderId="85" applyNumberFormat="0" applyAlignment="0" applyProtection="0"/>
    <xf numFmtId="0" fontId="38" fillId="59" borderId="83" applyNumberFormat="0" applyAlignment="0" applyProtection="0"/>
    <xf numFmtId="171" fontId="12" fillId="0" borderId="87">
      <alignment vertical="center"/>
    </xf>
    <xf numFmtId="0" fontId="12" fillId="63" borderId="84" applyNumberFormat="0" applyFont="0" applyAlignment="0" applyProtection="0"/>
    <xf numFmtId="171" fontId="12" fillId="0" borderId="87">
      <alignment vertical="center"/>
    </xf>
    <xf numFmtId="171"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171" fontId="14" fillId="5" borderId="87">
      <alignment horizontal="right" vertical="center"/>
    </xf>
    <xf numFmtId="0" fontId="48" fillId="45" borderId="83" applyNumberFormat="0" applyAlignment="0" applyProtection="0"/>
    <xf numFmtId="164" fontId="14" fillId="5" borderId="87">
      <alignment horizontal="right" vertical="center"/>
    </xf>
    <xf numFmtId="171" fontId="12" fillId="0" borderId="87">
      <alignment vertical="center"/>
    </xf>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171" fontId="12" fillId="0" borderId="87">
      <alignment vertical="center"/>
    </xf>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12" fillId="0" borderId="87">
      <alignmen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12" fillId="63" borderId="84" applyNumberFormat="0" applyFont="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171" fontId="14" fillId="5" borderId="87">
      <alignment horizontal="right" vertical="center"/>
    </xf>
    <xf numFmtId="0" fontId="38" fillId="59" borderId="83" applyNumberFormat="0" applyAlignment="0" applyProtection="0"/>
    <xf numFmtId="171" fontId="12" fillId="0" borderId="87">
      <alignment vertical="center"/>
    </xf>
    <xf numFmtId="0" fontId="12" fillId="0" borderId="87">
      <alignment vertical="center"/>
    </xf>
    <xf numFmtId="171" fontId="12" fillId="0" borderId="87">
      <alignment vertical="center"/>
    </xf>
    <xf numFmtId="0" fontId="55" fillId="0" borderId="86" applyNumberFormat="0" applyFill="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164" fontId="14" fillId="5" borderId="87">
      <alignment horizontal="righ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171" fontId="12" fillId="0" borderId="87">
      <alignmen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53" fillId="59" borderId="85" applyNumberForma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71" fontId="12" fillId="0" borderId="87">
      <alignmen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0" fontId="48" fillId="45" borderId="83" applyNumberFormat="0" applyAlignment="0" applyProtection="0"/>
    <xf numFmtId="0" fontId="12" fillId="63" borderId="84" applyNumberFormat="0" applyFont="0" applyAlignment="0" applyProtection="0"/>
    <xf numFmtId="171" fontId="14" fillId="5" borderId="87">
      <alignment horizontal="righ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171"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171" fontId="14" fillId="5" borderId="87">
      <alignment horizontal="right" vertical="center"/>
    </xf>
    <xf numFmtId="0" fontId="48" fillId="45" borderId="83" applyNumberFormat="0" applyAlignment="0" applyProtection="0"/>
    <xf numFmtId="164" fontId="14" fillId="5" borderId="87">
      <alignment horizontal="right" vertical="center"/>
    </xf>
    <xf numFmtId="171" fontId="12" fillId="0" borderId="87">
      <alignment vertical="center"/>
    </xf>
    <xf numFmtId="0" fontId="38" fillId="59" borderId="83" applyNumberFormat="0" applyAlignment="0" applyProtection="0"/>
    <xf numFmtId="0" fontId="38" fillId="59" borderId="83" applyNumberFormat="0" applyAlignment="0" applyProtection="0"/>
    <xf numFmtId="0" fontId="53" fillId="59" borderId="85" applyNumberFormat="0" applyAlignment="0" applyProtection="0"/>
    <xf numFmtId="0" fontId="38" fillId="59" borderId="83" applyNumberFormat="0" applyAlignment="0" applyProtection="0"/>
    <xf numFmtId="171" fontId="12" fillId="0" borderId="87">
      <alignment vertical="center"/>
    </xf>
    <xf numFmtId="0" fontId="38" fillId="59" borderId="83"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12" fillId="0" borderId="87">
      <alignment vertical="center"/>
    </xf>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0" fontId="53" fillId="59" borderId="85" applyNumberFormat="0" applyAlignment="0" applyProtection="0"/>
    <xf numFmtId="164" fontId="14" fillId="5" borderId="87">
      <alignment horizontal="right" vertical="center"/>
    </xf>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48" fillId="45" borderId="83" applyNumberFormat="0" applyAlignment="0" applyProtection="0"/>
    <xf numFmtId="0" fontId="12" fillId="0" borderId="87">
      <alignment vertical="center"/>
    </xf>
    <xf numFmtId="171" fontId="14" fillId="5" borderId="87">
      <alignment horizontal="right" vertical="center"/>
    </xf>
    <xf numFmtId="0" fontId="38" fillId="59" borderId="83" applyNumberFormat="0" applyAlignment="0" applyProtection="0"/>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164" fontId="14" fillId="5" borderId="87">
      <alignment horizontal="right" vertical="center"/>
    </xf>
    <xf numFmtId="0" fontId="38" fillId="59" borderId="83" applyNumberFormat="0" applyAlignment="0" applyProtection="0"/>
    <xf numFmtId="171"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53" fillId="59" borderId="85" applyNumberFormat="0" applyAlignment="0" applyProtection="0"/>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171" fontId="12" fillId="0" borderId="87">
      <alignment vertical="center"/>
    </xf>
    <xf numFmtId="0" fontId="55" fillId="0" borderId="86" applyNumberFormat="0" applyFill="0" applyAlignment="0" applyProtection="0"/>
    <xf numFmtId="0" fontId="48" fillId="45" borderId="83" applyNumberFormat="0" applyAlignment="0" applyProtection="0"/>
    <xf numFmtId="0" fontId="53" fillId="59" borderId="85"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48" fillId="45" borderId="83" applyNumberFormat="0" applyAlignment="0" applyProtection="0"/>
    <xf numFmtId="0" fontId="12" fillId="63" borderId="84" applyNumberFormat="0" applyFont="0" applyAlignment="0" applyProtection="0"/>
    <xf numFmtId="0" fontId="38" fillId="59" borderId="83" applyNumberForma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171" fontId="14" fillId="5" borderId="87">
      <alignment horizontal="right" vertical="center"/>
    </xf>
    <xf numFmtId="164" fontId="14" fillId="5" borderId="87">
      <alignment horizontal="right" vertical="center"/>
    </xf>
    <xf numFmtId="171" fontId="12" fillId="0" borderId="87">
      <alignment vertical="center"/>
    </xf>
    <xf numFmtId="0" fontId="38" fillId="59" borderId="83" applyNumberFormat="0" applyAlignment="0" applyProtection="0"/>
    <xf numFmtId="0" fontId="53" fillId="59" borderId="85" applyNumberForma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12" fillId="0" borderId="87">
      <alignment vertical="center"/>
    </xf>
    <xf numFmtId="171" fontId="12" fillId="0" borderId="87">
      <alignment vertical="center"/>
    </xf>
    <xf numFmtId="0" fontId="55" fillId="0" borderId="86" applyNumberFormat="0" applyFill="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48" fillId="45" borderId="83" applyNumberFormat="0" applyAlignment="0" applyProtection="0"/>
    <xf numFmtId="171"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171" fontId="14" fillId="5" borderId="87">
      <alignment horizontal="right" vertical="center"/>
    </xf>
    <xf numFmtId="164" fontId="14" fillId="5" borderId="87">
      <alignment horizontal="right" vertical="center"/>
    </xf>
    <xf numFmtId="0" fontId="53" fillId="59" borderId="85" applyNumberFormat="0" applyAlignment="0" applyProtection="0"/>
    <xf numFmtId="171" fontId="14" fillId="5" borderId="87">
      <alignment horizontal="right" vertical="center"/>
    </xf>
    <xf numFmtId="0" fontId="12" fillId="63" borderId="84" applyNumberFormat="0" applyFont="0" applyAlignment="0" applyProtection="0"/>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0" borderId="87">
      <alignment vertical="center"/>
    </xf>
    <xf numFmtId="0" fontId="12" fillId="0" borderId="87">
      <alignment vertical="center"/>
    </xf>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171" fontId="12" fillId="0" borderId="87">
      <alignment vertical="center"/>
    </xf>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71" fontId="12" fillId="0" borderId="87">
      <alignment vertical="center"/>
    </xf>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48" fillId="45" borderId="83" applyNumberFormat="0" applyAlignment="0" applyProtection="0"/>
    <xf numFmtId="171" fontId="14" fillId="5" borderId="87">
      <alignment horizontal="right" vertical="center"/>
    </xf>
    <xf numFmtId="0" fontId="53" fillId="59" borderId="85" applyNumberFormat="0" applyAlignment="0" applyProtection="0"/>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63" borderId="84" applyNumberFormat="0" applyFon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0" fontId="48" fillId="45" borderId="83" applyNumberFormat="0" applyAlignment="0" applyProtection="0"/>
    <xf numFmtId="171" fontId="12" fillId="0" borderId="87">
      <alignmen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0" fontId="12" fillId="0" borderId="87">
      <alignment vertical="center"/>
    </xf>
    <xf numFmtId="171" fontId="14" fillId="5" borderId="87">
      <alignment horizontal="right" vertical="center"/>
    </xf>
    <xf numFmtId="0" fontId="12" fillId="0" borderId="87">
      <alignment vertical="center"/>
    </xf>
    <xf numFmtId="0" fontId="55" fillId="0" borderId="86" applyNumberFormat="0" applyFill="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48" fillId="45" borderId="83" applyNumberFormat="0" applyAlignment="0" applyProtection="0"/>
    <xf numFmtId="0" fontId="38" fillId="59" borderId="83" applyNumberFormat="0" applyAlignment="0" applyProtection="0"/>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4" fillId="5" borderId="87">
      <alignment horizontal="right" vertical="center"/>
    </xf>
    <xf numFmtId="164"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0" fontId="12" fillId="0" borderId="87">
      <alignment vertical="center"/>
    </xf>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164" fontId="14" fillId="5" borderId="87">
      <alignment horizontal="right" vertical="center"/>
    </xf>
    <xf numFmtId="171" fontId="12" fillId="0" borderId="87">
      <alignment vertical="center"/>
    </xf>
    <xf numFmtId="0" fontId="48" fillId="45" borderId="83"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0" fontId="12" fillId="0" borderId="87">
      <alignment vertical="center"/>
    </xf>
    <xf numFmtId="0" fontId="48" fillId="45" borderId="83" applyNumberFormat="0" applyAlignment="0" applyProtection="0"/>
    <xf numFmtId="0" fontId="38" fillId="59" borderId="83" applyNumberFormat="0" applyAlignment="0" applyProtection="0"/>
    <xf numFmtId="0" fontId="12" fillId="63" borderId="84" applyNumberFormat="0" applyFont="0" applyAlignment="0" applyProtection="0"/>
    <xf numFmtId="0" fontId="38" fillId="59" borderId="83"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0" fontId="12" fillId="63" borderId="84" applyNumberFormat="0" applyFont="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164" fontId="14" fillId="5" borderId="87">
      <alignment horizontal="right" vertical="center"/>
    </xf>
    <xf numFmtId="0" fontId="55" fillId="0" borderId="86" applyNumberFormat="0" applyFill="0" applyAlignment="0" applyProtection="0"/>
    <xf numFmtId="0" fontId="12" fillId="0" borderId="87">
      <alignment vertical="center"/>
    </xf>
    <xf numFmtId="171" fontId="12" fillId="0" borderId="87">
      <alignment vertical="center"/>
    </xf>
    <xf numFmtId="0" fontId="38" fillId="59" borderId="83" applyNumberFormat="0" applyAlignment="0" applyProtection="0"/>
    <xf numFmtId="164" fontId="14" fillId="5" borderId="87">
      <alignment horizontal="right" vertical="center"/>
    </xf>
    <xf numFmtId="171" fontId="12" fillId="0" borderId="87">
      <alignment vertical="center"/>
    </xf>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38" fillId="59" borderId="83" applyNumberFormat="0" applyAlignment="0" applyProtection="0"/>
    <xf numFmtId="0" fontId="53" fillId="59" borderId="85" applyNumberFormat="0" applyAlignment="0" applyProtection="0"/>
    <xf numFmtId="0" fontId="53" fillId="59" borderId="85" applyNumberFormat="0" applyAlignment="0" applyProtection="0"/>
    <xf numFmtId="0" fontId="55" fillId="0" borderId="86" applyNumberFormat="0" applyFill="0" applyAlignment="0" applyProtection="0"/>
    <xf numFmtId="0" fontId="55" fillId="0" borderId="86" applyNumberFormat="0" applyFill="0" applyAlignment="0" applyProtection="0"/>
    <xf numFmtId="0" fontId="12" fillId="0" borderId="87">
      <alignment vertical="center"/>
    </xf>
    <xf numFmtId="171" fontId="14" fillId="5" borderId="87">
      <alignment horizontal="right" vertical="center"/>
    </xf>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164" fontId="14" fillId="5" borderId="87">
      <alignment horizontal="right" vertical="center"/>
    </xf>
    <xf numFmtId="0" fontId="12" fillId="0" borderId="87">
      <alignment vertical="center"/>
    </xf>
    <xf numFmtId="0" fontId="12" fillId="0" borderId="87">
      <alignment vertical="center"/>
    </xf>
    <xf numFmtId="171" fontId="14" fillId="5" borderId="87">
      <alignment horizontal="right" vertical="center"/>
    </xf>
    <xf numFmtId="0" fontId="12" fillId="0" borderId="87">
      <alignment vertical="center"/>
    </xf>
    <xf numFmtId="0" fontId="12" fillId="0" borderId="87">
      <alignment vertical="center"/>
    </xf>
    <xf numFmtId="0" fontId="55" fillId="0" borderId="86" applyNumberFormat="0" applyFill="0" applyAlignment="0" applyProtection="0"/>
    <xf numFmtId="0" fontId="55" fillId="0" borderId="86" applyNumberFormat="0" applyFill="0" applyAlignment="0" applyProtection="0"/>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171" fontId="14" fillId="5" borderId="87">
      <alignment horizontal="right" vertical="center"/>
    </xf>
    <xf numFmtId="0" fontId="12" fillId="63" borderId="84" applyNumberFormat="0" applyFont="0" applyAlignment="0" applyProtection="0"/>
    <xf numFmtId="0" fontId="48" fillId="45" borderId="83" applyNumberFormat="0" applyAlignment="0" applyProtection="0"/>
    <xf numFmtId="171" fontId="12" fillId="0" borderId="87">
      <alignment vertical="center"/>
    </xf>
    <xf numFmtId="0" fontId="48" fillId="45" borderId="83" applyNumberFormat="0" applyAlignment="0" applyProtection="0"/>
    <xf numFmtId="164" fontId="14" fillId="5" borderId="87">
      <alignment horizontal="right" vertical="center"/>
    </xf>
    <xf numFmtId="0" fontId="48" fillId="45" borderId="83" applyNumberFormat="0" applyAlignment="0" applyProtection="0"/>
    <xf numFmtId="0" fontId="55" fillId="0" borderId="86" applyNumberFormat="0" applyFill="0" applyAlignment="0" applyProtection="0"/>
    <xf numFmtId="0" fontId="38" fillId="59"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5" fillId="0" borderId="86" applyNumberFormat="0" applyFill="0" applyAlignment="0" applyProtection="0"/>
    <xf numFmtId="0" fontId="12" fillId="0" borderId="87">
      <alignment vertical="center"/>
    </xf>
    <xf numFmtId="0" fontId="48" fillId="45" borderId="83" applyNumberFormat="0" applyAlignment="0" applyProtection="0"/>
    <xf numFmtId="0" fontId="55" fillId="0" borderId="86" applyNumberFormat="0" applyFill="0" applyAlignment="0" applyProtection="0"/>
    <xf numFmtId="0" fontId="12" fillId="0" borderId="87">
      <alignment vertical="center"/>
    </xf>
    <xf numFmtId="0" fontId="12" fillId="63" borderId="84" applyNumberFormat="0" applyFont="0" applyAlignment="0" applyProtection="0"/>
    <xf numFmtId="0" fontId="12" fillId="63" borderId="84" applyNumberFormat="0" applyFont="0" applyAlignment="0" applyProtection="0"/>
    <xf numFmtId="164" fontId="14" fillId="5" borderId="87">
      <alignment horizontal="right" vertical="center"/>
    </xf>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171"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0" borderId="87">
      <alignment vertical="center"/>
    </xf>
    <xf numFmtId="0" fontId="38" fillId="59" borderId="83" applyNumberFormat="0" applyAlignment="0" applyProtection="0"/>
    <xf numFmtId="0" fontId="38" fillId="59" borderId="83" applyNumberFormat="0" applyAlignment="0" applyProtection="0"/>
    <xf numFmtId="171" fontId="12" fillId="0" borderId="87">
      <alignment vertical="center"/>
    </xf>
    <xf numFmtId="171"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2" fillId="0" borderId="87">
      <alignment vertical="center"/>
    </xf>
    <xf numFmtId="171" fontId="12" fillId="0" borderId="87">
      <alignmen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53" fillId="59" borderId="85" applyNumberFormat="0" applyAlignment="0" applyProtection="0"/>
    <xf numFmtId="0" fontId="12" fillId="0" borderId="87">
      <alignment vertical="center"/>
    </xf>
    <xf numFmtId="171" fontId="14" fillId="5" borderId="87">
      <alignment horizontal="right" vertical="center"/>
    </xf>
    <xf numFmtId="171" fontId="14" fillId="5" borderId="87">
      <alignment horizontal="right" vertical="center"/>
    </xf>
    <xf numFmtId="0" fontId="53" fillId="59" borderId="85" applyNumberFormat="0" applyAlignment="0" applyProtection="0"/>
    <xf numFmtId="0" fontId="48" fillId="45" borderId="83" applyNumberFormat="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164" fontId="14" fillId="5" borderId="87">
      <alignment horizontal="right" vertical="center"/>
    </xf>
    <xf numFmtId="0" fontId="12" fillId="0" borderId="87">
      <alignment vertical="center"/>
    </xf>
    <xf numFmtId="0" fontId="12" fillId="0" borderId="87">
      <alignment vertical="center"/>
    </xf>
    <xf numFmtId="164" fontId="14" fillId="5" borderId="87">
      <alignment horizontal="right" vertical="center"/>
    </xf>
    <xf numFmtId="0" fontId="48" fillId="45" borderId="83" applyNumberFormat="0" applyAlignment="0" applyProtection="0"/>
    <xf numFmtId="171"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171" fontId="12" fillId="0" borderId="87">
      <alignment vertical="center"/>
    </xf>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0" fontId="12" fillId="0" borderId="87">
      <alignment vertical="center"/>
    </xf>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0" fontId="53" fillId="59" borderId="85" applyNumberForma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164" fontId="14" fillId="5" borderId="87">
      <alignment horizontal="right" vertical="center"/>
    </xf>
    <xf numFmtId="0" fontId="53" fillId="59" borderId="85" applyNumberFormat="0" applyAlignment="0" applyProtection="0"/>
    <xf numFmtId="0" fontId="38" fillId="59" borderId="83" applyNumberFormat="0" applyAlignment="0" applyProtection="0"/>
    <xf numFmtId="0" fontId="12" fillId="63" borderId="84" applyNumberFormat="0" applyFont="0" applyAlignment="0" applyProtection="0"/>
    <xf numFmtId="0" fontId="48" fillId="45" borderId="83" applyNumberFormat="0" applyAlignment="0" applyProtection="0"/>
    <xf numFmtId="0" fontId="12" fillId="0" borderId="87">
      <alignment vertical="center"/>
    </xf>
    <xf numFmtId="0" fontId="12" fillId="63" borderId="84" applyNumberFormat="0" applyFont="0" applyAlignment="0" applyProtection="0"/>
    <xf numFmtId="0" fontId="12" fillId="0" borderId="87">
      <alignment vertical="center"/>
    </xf>
    <xf numFmtId="0" fontId="12" fillId="63" borderId="84" applyNumberFormat="0" applyFont="0" applyAlignment="0" applyProtection="0"/>
    <xf numFmtId="164" fontId="14" fillId="5" borderId="87">
      <alignment horizontal="right" vertical="center"/>
    </xf>
    <xf numFmtId="164" fontId="14" fillId="5" borderId="87">
      <alignment horizontal="right" vertical="center"/>
    </xf>
    <xf numFmtId="0" fontId="55" fillId="0" borderId="86" applyNumberFormat="0" applyFill="0" applyAlignment="0" applyProtection="0"/>
    <xf numFmtId="171" fontId="14" fillId="5" borderId="87">
      <alignment horizontal="right" vertical="center"/>
    </xf>
    <xf numFmtId="171" fontId="12" fillId="0" borderId="87">
      <alignment vertical="center"/>
    </xf>
    <xf numFmtId="0" fontId="12" fillId="63" borderId="84" applyNumberFormat="0" applyFont="0" applyAlignment="0" applyProtection="0"/>
    <xf numFmtId="0" fontId="38" fillId="59" borderId="83" applyNumberFormat="0" applyAlignment="0" applyProtection="0"/>
    <xf numFmtId="0" fontId="12" fillId="0" borderId="87">
      <alignment vertical="center"/>
    </xf>
    <xf numFmtId="0" fontId="12" fillId="0" borderId="87">
      <alignmen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71" fontId="12" fillId="0" borderId="87">
      <alignment vertical="center"/>
    </xf>
    <xf numFmtId="171" fontId="14" fillId="5" borderId="87">
      <alignment horizontal="right" vertical="center"/>
    </xf>
    <xf numFmtId="0" fontId="53" fillId="59" borderId="85" applyNumberFormat="0" applyAlignment="0" applyProtection="0"/>
    <xf numFmtId="164" fontId="14" fillId="5" borderId="87">
      <alignment horizontal="right" vertical="center"/>
    </xf>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164" fontId="14" fillId="5" borderId="87">
      <alignment horizontal="right" vertical="center"/>
    </xf>
    <xf numFmtId="171" fontId="14" fillId="5" borderId="87">
      <alignment horizontal="right" vertical="center"/>
    </xf>
    <xf numFmtId="171" fontId="12" fillId="0" borderId="87">
      <alignment vertical="center"/>
    </xf>
    <xf numFmtId="171" fontId="14" fillId="5" borderId="87">
      <alignment horizontal="right" vertical="center"/>
    </xf>
    <xf numFmtId="0" fontId="55" fillId="0" borderId="86" applyNumberFormat="0" applyFill="0" applyAlignment="0" applyProtection="0"/>
    <xf numFmtId="0" fontId="55" fillId="0" borderId="86" applyNumberFormat="0" applyFill="0" applyAlignment="0" applyProtection="0"/>
    <xf numFmtId="164" fontId="14" fillId="5" borderId="87">
      <alignment horizontal="right" vertical="center"/>
    </xf>
    <xf numFmtId="0" fontId="48" fillId="45" borderId="83" applyNumberFormat="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48" fillId="45" borderId="83" applyNumberFormat="0" applyAlignment="0" applyProtection="0"/>
    <xf numFmtId="0" fontId="53" fillId="59" borderId="85" applyNumberFormat="0" applyAlignment="0" applyProtection="0"/>
    <xf numFmtId="171" fontId="14" fillId="5" borderId="87">
      <alignment horizontal="right" vertical="center"/>
    </xf>
    <xf numFmtId="0" fontId="12" fillId="0" borderId="87">
      <alignment vertical="center"/>
    </xf>
    <xf numFmtId="0" fontId="12" fillId="63" borderId="84" applyNumberFormat="0" applyFont="0" applyAlignment="0" applyProtection="0"/>
    <xf numFmtId="171" fontId="14" fillId="5" borderId="87">
      <alignment horizontal="right" vertical="center"/>
    </xf>
    <xf numFmtId="0" fontId="12" fillId="63" borderId="84" applyNumberFormat="0" applyFont="0" applyAlignment="0" applyProtection="0"/>
    <xf numFmtId="164" fontId="14" fillId="5" borderId="87">
      <alignment horizontal="righ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48" fillId="45" borderId="83" applyNumberFormat="0" applyAlignment="0" applyProtection="0"/>
    <xf numFmtId="0" fontId="38" fillId="59" borderId="83" applyNumberFormat="0" applyAlignment="0" applyProtection="0"/>
    <xf numFmtId="0" fontId="53" fillId="59" borderId="85" applyNumberFormat="0" applyAlignment="0" applyProtection="0"/>
    <xf numFmtId="0" fontId="12" fillId="0" borderId="87">
      <alignment vertical="center"/>
    </xf>
    <xf numFmtId="0" fontId="12" fillId="0" borderId="87">
      <alignment vertical="center"/>
    </xf>
    <xf numFmtId="0" fontId="53" fillId="59" borderId="85" applyNumberFormat="0" applyAlignment="0" applyProtection="0"/>
    <xf numFmtId="0" fontId="55" fillId="0" borderId="86" applyNumberFormat="0" applyFill="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0" fontId="53" fillId="59" borderId="85" applyNumberFormat="0" applyAlignment="0" applyProtection="0"/>
    <xf numFmtId="0" fontId="12" fillId="0" borderId="87">
      <alignment vertical="center"/>
    </xf>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171" fontId="12" fillId="0" borderId="87">
      <alignment vertical="center"/>
    </xf>
    <xf numFmtId="0" fontId="38" fillId="59" borderId="83" applyNumberFormat="0" applyAlignment="0" applyProtection="0"/>
    <xf numFmtId="171" fontId="14" fillId="5" borderId="87">
      <alignment horizontal="right" vertical="center"/>
    </xf>
    <xf numFmtId="0" fontId="38" fillId="59" borderId="83" applyNumberFormat="0" applyAlignment="0" applyProtection="0"/>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71" fontId="12" fillId="0" borderId="87">
      <alignment vertical="center"/>
    </xf>
    <xf numFmtId="171" fontId="12" fillId="0" borderId="87">
      <alignment vertical="center"/>
    </xf>
    <xf numFmtId="0" fontId="48" fillId="45" borderId="83" applyNumberFormat="0" applyAlignment="0" applyProtection="0"/>
    <xf numFmtId="0" fontId="48" fillId="45" borderId="83" applyNumberFormat="0" applyAlignment="0" applyProtection="0"/>
    <xf numFmtId="0" fontId="12" fillId="0" borderId="87">
      <alignment vertical="center"/>
    </xf>
    <xf numFmtId="0" fontId="12" fillId="0" borderId="87">
      <alignment vertical="center"/>
    </xf>
    <xf numFmtId="0" fontId="48" fillId="45" borderId="83" applyNumberFormat="0" applyAlignment="0" applyProtection="0"/>
    <xf numFmtId="164" fontId="14" fillId="5" borderId="87">
      <alignment horizontal="right" vertical="center"/>
    </xf>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171" fontId="14" fillId="5" borderId="87">
      <alignment horizontal="right" vertical="center"/>
    </xf>
    <xf numFmtId="0" fontId="38" fillId="59" borderId="83" applyNumberFormat="0" applyAlignment="0" applyProtection="0"/>
    <xf numFmtId="0" fontId="12" fillId="0" borderId="87">
      <alignment vertical="center"/>
    </xf>
    <xf numFmtId="164" fontId="14" fillId="5" borderId="87">
      <alignment horizontal="right" vertical="center"/>
    </xf>
    <xf numFmtId="171" fontId="14" fillId="5" borderId="87">
      <alignment horizontal="right" vertical="center"/>
    </xf>
    <xf numFmtId="0" fontId="38" fillId="59" borderId="83" applyNumberFormat="0" applyAlignment="0" applyProtection="0"/>
    <xf numFmtId="0" fontId="12" fillId="0" borderId="87">
      <alignment vertical="center"/>
    </xf>
    <xf numFmtId="0" fontId="38" fillId="59" borderId="83" applyNumberFormat="0" applyAlignment="0" applyProtection="0"/>
    <xf numFmtId="164" fontId="14" fillId="5" borderId="87">
      <alignment horizontal="right" vertical="center"/>
    </xf>
    <xf numFmtId="0" fontId="53" fillId="59" borderId="85" applyNumberFormat="0" applyAlignment="0" applyProtection="0"/>
    <xf numFmtId="171" fontId="12" fillId="0" borderId="87">
      <alignment vertical="center"/>
    </xf>
    <xf numFmtId="0" fontId="12" fillId="63" borderId="84" applyNumberFormat="0" applyFont="0" applyAlignment="0" applyProtection="0"/>
    <xf numFmtId="0" fontId="12" fillId="63" borderId="84" applyNumberFormat="0" applyFont="0" applyAlignment="0" applyProtection="0"/>
    <xf numFmtId="0" fontId="55" fillId="0" borderId="86" applyNumberFormat="0" applyFill="0" applyAlignment="0" applyProtection="0"/>
    <xf numFmtId="0" fontId="12" fillId="0" borderId="87">
      <alignment vertical="center"/>
    </xf>
    <xf numFmtId="0" fontId="55" fillId="0" borderId="86" applyNumberFormat="0" applyFill="0" applyAlignment="0" applyProtection="0"/>
    <xf numFmtId="164" fontId="14" fillId="5" borderId="87">
      <alignment horizontal="right" vertical="center"/>
    </xf>
    <xf numFmtId="164" fontId="14" fillId="5" borderId="87">
      <alignment horizontal="right" vertical="center"/>
    </xf>
    <xf numFmtId="164" fontId="14" fillId="5" borderId="87">
      <alignment horizontal="right" vertical="center"/>
    </xf>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53" fillId="59" borderId="85" applyNumberFormat="0" applyAlignment="0" applyProtection="0"/>
    <xf numFmtId="0" fontId="12" fillId="63" borderId="84" applyNumberFormat="0" applyFont="0" applyAlignment="0" applyProtection="0"/>
    <xf numFmtId="0" fontId="12" fillId="63" borderId="84" applyNumberFormat="0" applyFont="0" applyAlignment="0" applyProtection="0"/>
    <xf numFmtId="0" fontId="12" fillId="0" borderId="87">
      <alignment vertical="center"/>
    </xf>
    <xf numFmtId="171" fontId="12" fillId="0" borderId="87">
      <alignment vertical="center"/>
    </xf>
    <xf numFmtId="0" fontId="12" fillId="0" borderId="87">
      <alignment vertical="center"/>
    </xf>
    <xf numFmtId="171" fontId="12" fillId="0" borderId="87">
      <alignment vertical="center"/>
    </xf>
    <xf numFmtId="164" fontId="14" fillId="5" borderId="87">
      <alignment horizontal="right" vertical="center"/>
    </xf>
    <xf numFmtId="171" fontId="14" fillId="5" borderId="87">
      <alignment horizontal="right" vertical="center"/>
    </xf>
    <xf numFmtId="171" fontId="14" fillId="5" borderId="87">
      <alignment horizontal="right" vertical="center"/>
    </xf>
    <xf numFmtId="171" fontId="14" fillId="5" borderId="87">
      <alignment horizontal="right" vertical="center"/>
    </xf>
    <xf numFmtId="164" fontId="14" fillId="5" borderId="87">
      <alignment horizontal="right" vertical="center"/>
    </xf>
    <xf numFmtId="0" fontId="48" fillId="45" borderId="83" applyNumberFormat="0" applyAlignment="0" applyProtection="0"/>
    <xf numFmtId="0" fontId="48" fillId="45" borderId="83" applyNumberFormat="0" applyAlignment="0" applyProtection="0"/>
    <xf numFmtId="0" fontId="38" fillId="59" borderId="83" applyNumberFormat="0" applyAlignment="0" applyProtection="0"/>
    <xf numFmtId="171" fontId="12" fillId="0" borderId="87">
      <alignment vertical="center"/>
    </xf>
    <xf numFmtId="0" fontId="12" fillId="0" borderId="87">
      <alignment vertical="center"/>
    </xf>
    <xf numFmtId="0" fontId="38" fillId="59" borderId="83" applyNumberFormat="0" applyAlignment="0" applyProtection="0"/>
    <xf numFmtId="0" fontId="12" fillId="63" borderId="84" applyNumberFormat="0" applyFont="0" applyAlignment="0" applyProtection="0"/>
    <xf numFmtId="0" fontId="55" fillId="0" borderId="86" applyNumberFormat="0" applyFill="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53" fillId="59" borderId="85" applyNumberFormat="0" applyAlignment="0" applyProtection="0"/>
    <xf numFmtId="164" fontId="14" fillId="5" borderId="87">
      <alignment horizontal="right" vertical="center"/>
    </xf>
    <xf numFmtId="171" fontId="12" fillId="0" borderId="87">
      <alignment vertical="center"/>
    </xf>
    <xf numFmtId="0" fontId="12" fillId="0" borderId="87">
      <alignment vertical="center"/>
    </xf>
    <xf numFmtId="164" fontId="14" fillId="5" borderId="87">
      <alignment horizontal="right" vertical="center"/>
    </xf>
    <xf numFmtId="0" fontId="12" fillId="0" borderId="87">
      <alignment vertical="center"/>
    </xf>
    <xf numFmtId="0" fontId="38" fillId="59" borderId="83" applyNumberFormat="0" applyAlignment="0" applyProtection="0"/>
    <xf numFmtId="0" fontId="38" fillId="59" borderId="83" applyNumberFormat="0" applyAlignment="0" applyProtection="0"/>
    <xf numFmtId="0" fontId="48" fillId="45" borderId="83" applyNumberFormat="0" applyAlignment="0" applyProtection="0"/>
    <xf numFmtId="0" fontId="48" fillId="45" borderId="83" applyNumberFormat="0" applyAlignment="0" applyProtection="0"/>
    <xf numFmtId="171" fontId="14" fillId="5" borderId="87">
      <alignment horizontal="right" vertical="center"/>
    </xf>
    <xf numFmtId="171" fontId="14" fillId="5" borderId="87">
      <alignment horizontal="right" vertical="center"/>
    </xf>
    <xf numFmtId="164" fontId="14" fillId="5" borderId="87">
      <alignment horizontal="right" vertical="center"/>
    </xf>
    <xf numFmtId="171" fontId="12" fillId="0" borderId="87">
      <alignment vertical="center"/>
    </xf>
    <xf numFmtId="0" fontId="12" fillId="0" borderId="87">
      <alignment vertical="center"/>
    </xf>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2" fillId="63" borderId="84" applyNumberFormat="0" applyFont="0" applyAlignment="0" applyProtection="0"/>
    <xf numFmtId="0" fontId="53" fillId="59" borderId="85" applyNumberFormat="0" applyAlignment="0" applyProtection="0"/>
    <xf numFmtId="0" fontId="12" fillId="0" borderId="87">
      <alignment vertical="center"/>
    </xf>
    <xf numFmtId="164" fontId="14" fillId="5" borderId="87">
      <alignment horizontal="right" vertical="center"/>
    </xf>
    <xf numFmtId="0" fontId="55" fillId="0" borderId="86" applyNumberFormat="0" applyFill="0" applyAlignment="0" applyProtection="0"/>
    <xf numFmtId="0" fontId="38" fillId="59" borderId="83" applyNumberFormat="0" applyAlignment="0" applyProtection="0"/>
    <xf numFmtId="0" fontId="48" fillId="45" borderId="83" applyNumberFormat="0" applyAlignment="0" applyProtection="0"/>
    <xf numFmtId="0" fontId="12" fillId="63" borderId="84" applyNumberFormat="0" applyFont="0" applyAlignment="0" applyProtection="0"/>
    <xf numFmtId="0" fontId="53" fillId="59" borderId="85" applyNumberFormat="0" applyAlignment="0" applyProtection="0"/>
    <xf numFmtId="0" fontId="55" fillId="0" borderId="86" applyNumberFormat="0" applyFill="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88" fillId="0" borderId="0"/>
    <xf numFmtId="9" fontId="88" fillId="0" borderId="0" applyFont="0" applyFill="0" applyBorder="0" applyAlignment="0" applyProtection="0"/>
  </cellStyleXfs>
  <cellXfs count="435">
    <xf numFmtId="0" fontId="0" fillId="0" borderId="0" xfId="0"/>
    <xf numFmtId="0" fontId="11" fillId="0" borderId="0" xfId="0" applyFont="1"/>
    <xf numFmtId="0" fontId="15" fillId="0" borderId="0" xfId="4"/>
    <xf numFmtId="0" fontId="11" fillId="9" borderId="0" xfId="0" applyFont="1" applyFill="1"/>
    <xf numFmtId="0" fontId="0" fillId="9" borderId="0" xfId="1" applyFont="1" applyFill="1" applyBorder="1">
      <alignment vertical="center"/>
    </xf>
    <xf numFmtId="0" fontId="0" fillId="9" borderId="0" xfId="0" applyFill="1" applyBorder="1"/>
    <xf numFmtId="0" fontId="20" fillId="9" borderId="0" xfId="0" applyFont="1" applyFill="1"/>
    <xf numFmtId="0" fontId="11" fillId="0" borderId="0" xfId="4" applyFont="1"/>
    <xf numFmtId="0" fontId="15" fillId="0" borderId="11" xfId="4" applyFont="1" applyBorder="1"/>
    <xf numFmtId="0" fontId="16" fillId="6" borderId="38" xfId="4" applyFont="1" applyFill="1" applyBorder="1" applyAlignment="1">
      <alignment wrapText="1"/>
    </xf>
    <xf numFmtId="0" fontId="10" fillId="0" borderId="0" xfId="184"/>
    <xf numFmtId="0" fontId="15" fillId="6" borderId="9" xfId="4" applyFill="1" applyBorder="1" applyAlignment="1">
      <alignment horizontal="left"/>
    </xf>
    <xf numFmtId="0" fontId="15" fillId="7" borderId="9" xfId="4" applyFill="1" applyBorder="1" applyAlignment="1">
      <alignment horizontal="left"/>
    </xf>
    <xf numFmtId="0" fontId="15" fillId="7" borderId="9" xfId="4" applyFill="1" applyBorder="1" applyAlignment="1"/>
    <xf numFmtId="0" fontId="15" fillId="7" borderId="15" xfId="4" applyFill="1" applyBorder="1"/>
    <xf numFmtId="0" fontId="16" fillId="6" borderId="15" xfId="4" applyFont="1" applyFill="1" applyBorder="1" applyAlignment="1">
      <alignment horizontal="left"/>
    </xf>
    <xf numFmtId="0" fontId="15" fillId="6" borderId="38" xfId="4" applyFill="1" applyBorder="1" applyAlignment="1">
      <alignment wrapText="1"/>
    </xf>
    <xf numFmtId="0" fontId="58" fillId="0" borderId="0" xfId="4" applyFont="1"/>
    <xf numFmtId="0" fontId="15" fillId="0" borderId="9" xfId="4" applyFont="1" applyBorder="1" applyAlignment="1">
      <alignment horizontal="right"/>
    </xf>
    <xf numFmtId="0" fontId="15" fillId="6" borderId="11" xfId="4" applyFill="1" applyBorder="1" applyAlignment="1">
      <alignment wrapText="1"/>
    </xf>
    <xf numFmtId="0" fontId="15" fillId="64" borderId="37" xfId="4" applyFill="1" applyBorder="1" applyAlignment="1">
      <alignment wrapText="1"/>
    </xf>
    <xf numFmtId="0" fontId="17" fillId="0" borderId="0" xfId="0" applyFont="1"/>
    <xf numFmtId="0" fontId="11" fillId="0" borderId="0" xfId="0" applyFont="1"/>
    <xf numFmtId="1" fontId="15" fillId="64" borderId="15" xfId="4" applyNumberFormat="1" applyFont="1" applyFill="1" applyBorder="1" applyAlignment="1">
      <alignment horizontal="right"/>
    </xf>
    <xf numFmtId="0" fontId="17" fillId="0" borderId="0" xfId="0" applyFont="1"/>
    <xf numFmtId="0" fontId="17" fillId="66" borderId="0" xfId="0" applyFont="1" applyFill="1" applyBorder="1" applyAlignment="1">
      <alignment horizontal="right"/>
    </xf>
    <xf numFmtId="0" fontId="17" fillId="66" borderId="0" xfId="0" applyFont="1" applyFill="1" applyBorder="1"/>
    <xf numFmtId="0" fontId="17" fillId="66" borderId="0" xfId="0" applyFont="1" applyFill="1" applyAlignment="1">
      <alignment horizontal="center"/>
    </xf>
    <xf numFmtId="0" fontId="61" fillId="3" borderId="0" xfId="0" applyFont="1" applyFill="1" applyAlignment="1">
      <alignment horizontal="left"/>
    </xf>
    <xf numFmtId="0" fontId="61" fillId="3" borderId="0" xfId="0" applyFont="1" applyFill="1"/>
    <xf numFmtId="0" fontId="17" fillId="0" borderId="0" xfId="0" applyFont="1" applyBorder="1"/>
    <xf numFmtId="0" fontId="17" fillId="0" borderId="0" xfId="0" applyFont="1" applyAlignment="1">
      <alignment horizontal="center"/>
    </xf>
    <xf numFmtId="0" fontId="17" fillId="0" borderId="12" xfId="0" applyFont="1" applyBorder="1"/>
    <xf numFmtId="0" fontId="17" fillId="0" borderId="9" xfId="0" applyFont="1" applyBorder="1"/>
    <xf numFmtId="0" fontId="11" fillId="0" borderId="0" xfId="0" applyFont="1"/>
    <xf numFmtId="0" fontId="15" fillId="64" borderId="15" xfId="4" applyFont="1" applyFill="1" applyBorder="1" applyAlignment="1">
      <alignment horizontal="right"/>
    </xf>
    <xf numFmtId="0" fontId="11" fillId="0" borderId="0" xfId="0" applyFont="1" applyFill="1"/>
    <xf numFmtId="0" fontId="17" fillId="0" borderId="0" xfId="0" applyFont="1"/>
    <xf numFmtId="0" fontId="17" fillId="0" borderId="14" xfId="0" applyFont="1" applyBorder="1"/>
    <xf numFmtId="0" fontId="17" fillId="0" borderId="13" xfId="0" applyFont="1" applyBorder="1"/>
    <xf numFmtId="0" fontId="61" fillId="8" borderId="0" xfId="0" applyFont="1" applyFill="1"/>
    <xf numFmtId="0" fontId="17" fillId="0" borderId="10" xfId="0" applyFont="1" applyBorder="1"/>
    <xf numFmtId="0" fontId="17" fillId="0" borderId="15" xfId="0" applyFont="1" applyBorder="1"/>
    <xf numFmtId="0" fontId="11" fillId="0" borderId="0" xfId="0" applyFont="1" applyBorder="1"/>
    <xf numFmtId="0" fontId="15" fillId="0" borderId="0" xfId="4" applyFont="1" applyBorder="1"/>
    <xf numFmtId="0" fontId="11" fillId="9" borderId="0" xfId="0" applyFont="1" applyFill="1" applyBorder="1"/>
    <xf numFmtId="0" fontId="11" fillId="9" borderId="0" xfId="0" applyFont="1" applyFill="1" applyBorder="1" applyAlignment="1">
      <alignment horizontal="left"/>
    </xf>
    <xf numFmtId="169" fontId="11" fillId="9" borderId="0" xfId="0" applyNumberFormat="1" applyFont="1" applyFill="1" applyBorder="1" applyAlignment="1">
      <alignment horizontal="left"/>
    </xf>
    <xf numFmtId="0" fontId="11" fillId="0" borderId="0" xfId="0" applyFont="1"/>
    <xf numFmtId="0" fontId="15" fillId="7" borderId="15" xfId="4" applyFill="1" applyBorder="1"/>
    <xf numFmtId="0" fontId="17" fillId="0" borderId="0" xfId="0" applyFont="1"/>
    <xf numFmtId="0" fontId="17" fillId="0" borderId="9" xfId="0" applyFont="1" applyBorder="1"/>
    <xf numFmtId="0" fontId="17" fillId="0" borderId="10" xfId="0" applyFont="1" applyBorder="1"/>
    <xf numFmtId="0" fontId="17" fillId="0" borderId="15" xfId="0" applyFont="1" applyBorder="1"/>
    <xf numFmtId="0" fontId="17" fillId="0" borderId="0" xfId="0" applyFont="1" applyAlignment="1">
      <alignment horizontal="center"/>
    </xf>
    <xf numFmtId="0" fontId="17" fillId="0" borderId="0" xfId="0" applyFont="1" applyBorder="1"/>
    <xf numFmtId="0" fontId="15" fillId="64" borderId="38" xfId="4" applyFill="1" applyBorder="1" applyAlignment="1">
      <alignment wrapText="1"/>
    </xf>
    <xf numFmtId="0" fontId="15" fillId="64" borderId="14" xfId="4" applyFill="1" applyBorder="1" applyAlignment="1">
      <alignment horizontal="center"/>
    </xf>
    <xf numFmtId="0" fontId="63" fillId="0" borderId="0" xfId="0" applyFont="1"/>
    <xf numFmtId="0" fontId="17" fillId="9" borderId="4" xfId="0" applyFont="1" applyFill="1" applyBorder="1" applyAlignment="1">
      <alignment horizontal="center"/>
    </xf>
    <xf numFmtId="0" fontId="75" fillId="0" borderId="0" xfId="0" applyNumberFormat="1" applyFont="1" applyFill="1" applyBorder="1" applyAlignment="1" applyProtection="1">
      <alignment vertical="center"/>
    </xf>
    <xf numFmtId="0" fontId="74" fillId="0" borderId="0" xfId="0" applyNumberFormat="1" applyFont="1" applyFill="1" applyBorder="1" applyAlignment="1" applyProtection="1">
      <alignment vertical="center"/>
    </xf>
    <xf numFmtId="0" fontId="78" fillId="68" borderId="10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vertical="center"/>
    </xf>
    <xf numFmtId="0" fontId="76" fillId="0" borderId="0" xfId="0" applyNumberFormat="1" applyFont="1" applyFill="1" applyBorder="1" applyAlignment="1" applyProtection="1">
      <alignment vertical="center"/>
    </xf>
    <xf numFmtId="0" fontId="77" fillId="69" borderId="101" xfId="0" applyNumberFormat="1" applyFont="1" applyFill="1" applyBorder="1" applyAlignment="1" applyProtection="1">
      <alignment vertical="center"/>
    </xf>
    <xf numFmtId="0" fontId="76" fillId="69" borderId="102" xfId="0" applyNumberFormat="1" applyFont="1" applyFill="1" applyBorder="1" applyAlignment="1" applyProtection="1">
      <alignment vertical="center"/>
    </xf>
    <xf numFmtId="0" fontId="77" fillId="69" borderId="102" xfId="0" applyNumberFormat="1" applyFont="1" applyFill="1" applyBorder="1" applyAlignment="1" applyProtection="1">
      <alignment horizontal="center" vertical="center"/>
    </xf>
    <xf numFmtId="0" fontId="77" fillId="68" borderId="103" xfId="0" applyNumberFormat="1" applyFont="1" applyFill="1" applyBorder="1" applyAlignment="1" applyProtection="1">
      <alignment vertical="center"/>
    </xf>
    <xf numFmtId="0" fontId="76" fillId="68" borderId="102" xfId="0" applyNumberFormat="1" applyFont="1" applyFill="1" applyBorder="1" applyAlignment="1" applyProtection="1">
      <alignment vertical="center"/>
    </xf>
    <xf numFmtId="0" fontId="78"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horizontal="left" vertical="center"/>
    </xf>
    <xf numFmtId="0" fontId="76" fillId="70" borderId="103" xfId="0" applyNumberFormat="1" applyFont="1" applyFill="1" applyBorder="1" applyAlignment="1" applyProtection="1">
      <alignment vertical="center"/>
    </xf>
    <xf numFmtId="1" fontId="77" fillId="70" borderId="103" xfId="0" applyNumberFormat="1" applyFont="1" applyFill="1" applyBorder="1" applyAlignment="1" applyProtection="1">
      <alignment vertical="center"/>
    </xf>
    <xf numFmtId="1" fontId="77" fillId="70" borderId="0" xfId="0" applyNumberFormat="1" applyFont="1" applyFill="1" applyBorder="1" applyAlignment="1" applyProtection="1">
      <alignment vertical="center"/>
    </xf>
    <xf numFmtId="0" fontId="62" fillId="71" borderId="0" xfId="0" applyNumberFormat="1" applyFont="1" applyFill="1" applyBorder="1" applyAlignment="1" applyProtection="1">
      <alignment horizontal="left" vertical="center"/>
    </xf>
    <xf numFmtId="0" fontId="62" fillId="71" borderId="103" xfId="0" applyNumberFormat="1" applyFont="1" applyFill="1" applyBorder="1" applyAlignment="1" applyProtection="1">
      <alignment horizontal="left" vertical="center"/>
    </xf>
    <xf numFmtId="1" fontId="73" fillId="71" borderId="103" xfId="0" applyNumberFormat="1" applyFont="1" applyFill="1" applyBorder="1" applyAlignment="1" applyProtection="1">
      <alignment vertical="center"/>
    </xf>
    <xf numFmtId="1" fontId="73" fillId="71" borderId="0" xfId="0" applyNumberFormat="1" applyFont="1" applyFill="1" applyBorder="1" applyAlignment="1" applyProtection="1">
      <alignment vertical="center"/>
    </xf>
    <xf numFmtId="0" fontId="62" fillId="72" borderId="0" xfId="0" applyNumberFormat="1" applyFont="1" applyFill="1" applyBorder="1" applyAlignment="1" applyProtection="1">
      <alignment horizontal="left" vertical="center"/>
    </xf>
    <xf numFmtId="0" fontId="16" fillId="72" borderId="103" xfId="0" applyNumberFormat="1" applyFont="1" applyFill="1" applyBorder="1" applyAlignment="1" applyProtection="1">
      <alignment horizontal="left" vertical="center"/>
    </xf>
    <xf numFmtId="1" fontId="73" fillId="72" borderId="103" xfId="0" applyNumberFormat="1" applyFont="1" applyFill="1" applyBorder="1" applyAlignment="1" applyProtection="1">
      <alignment vertical="center"/>
    </xf>
    <xf numFmtId="1" fontId="73" fillId="72" borderId="0" xfId="0" applyNumberFormat="1" applyFont="1" applyFill="1" applyBorder="1" applyAlignment="1" applyProtection="1">
      <alignment vertical="center"/>
    </xf>
    <xf numFmtId="0" fontId="79" fillId="0" borderId="0" xfId="0" applyNumberFormat="1" applyFont="1" applyFill="1" applyBorder="1" applyAlignment="1" applyProtection="1">
      <alignment horizontal="left" vertical="center" indent="2"/>
    </xf>
    <xf numFmtId="0" fontId="35" fillId="0" borderId="104" xfId="0" applyNumberFormat="1" applyFont="1" applyFill="1" applyBorder="1" applyAlignment="1" applyProtection="1">
      <alignment horizontal="left" vertical="center"/>
    </xf>
    <xf numFmtId="1" fontId="69" fillId="0" borderId="0" xfId="0" applyNumberFormat="1" applyFont="1" applyFill="1" applyBorder="1" applyAlignment="1" applyProtection="1">
      <alignment horizontal="right" vertical="center"/>
    </xf>
    <xf numFmtId="167" fontId="35" fillId="0" borderId="105" xfId="0" applyNumberFormat="1" applyFont="1" applyFill="1" applyBorder="1" applyAlignment="1" applyProtection="1">
      <alignment horizontal="right" vertical="center"/>
    </xf>
    <xf numFmtId="10" fontId="79" fillId="0" borderId="0" xfId="0" applyNumberFormat="1" applyFont="1" applyFill="1" applyBorder="1" applyAlignment="1" applyProtection="1">
      <alignment horizontal="left" vertical="center" indent="2"/>
    </xf>
    <xf numFmtId="10" fontId="35" fillId="0" borderId="104" xfId="0" applyNumberFormat="1" applyFont="1" applyFill="1" applyBorder="1" applyAlignment="1" applyProtection="1">
      <alignment horizontal="left" vertical="center"/>
    </xf>
    <xf numFmtId="10" fontId="69" fillId="0" borderId="0" xfId="0" applyNumberFormat="1" applyFont="1" applyFill="1" applyBorder="1" applyAlignment="1" applyProtection="1">
      <alignment horizontal="right" vertical="center"/>
    </xf>
    <xf numFmtId="2" fontId="69" fillId="0" borderId="0" xfId="0" applyNumberFormat="1" applyFont="1" applyFill="1" applyBorder="1" applyAlignment="1" applyProtection="1">
      <alignment horizontal="right" vertical="center"/>
    </xf>
    <xf numFmtId="1" fontId="80" fillId="0" borderId="0" xfId="0" applyNumberFormat="1" applyFont="1" applyFill="1" applyBorder="1" applyAlignment="1" applyProtection="1">
      <alignment horizontal="right" vertical="center"/>
    </xf>
    <xf numFmtId="10" fontId="74" fillId="0" borderId="0" xfId="0" applyNumberFormat="1" applyFont="1" applyFill="1" applyBorder="1" applyAlignment="1" applyProtection="1">
      <alignment vertical="center"/>
    </xf>
    <xf numFmtId="167" fontId="69" fillId="0" borderId="0" xfId="0" applyNumberFormat="1" applyFont="1" applyFill="1" applyBorder="1" applyAlignment="1" applyProtection="1">
      <alignment horizontal="right" vertical="center"/>
    </xf>
    <xf numFmtId="167" fontId="74" fillId="0" borderId="0" xfId="0" applyNumberFormat="1" applyFont="1" applyFill="1" applyBorder="1" applyAlignment="1" applyProtection="1">
      <alignment vertical="center"/>
    </xf>
    <xf numFmtId="167" fontId="79" fillId="0" borderId="0" xfId="0" applyNumberFormat="1" applyFont="1" applyFill="1" applyBorder="1" applyAlignment="1" applyProtection="1">
      <alignment horizontal="left" vertical="center" indent="2"/>
    </xf>
    <xf numFmtId="167" fontId="35" fillId="0" borderId="104" xfId="0" applyNumberFormat="1" applyFont="1" applyFill="1" applyBorder="1" applyAlignment="1" applyProtection="1">
      <alignment horizontal="left" vertical="center"/>
    </xf>
    <xf numFmtId="167" fontId="35" fillId="0" borderId="0" xfId="0" applyNumberFormat="1"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42" fillId="72" borderId="104" xfId="0" applyNumberFormat="1" applyFont="1" applyFill="1" applyBorder="1" applyAlignment="1" applyProtection="1">
      <alignment horizontal="left" vertical="center"/>
    </xf>
    <xf numFmtId="1" fontId="69" fillId="72" borderId="0" xfId="0" applyNumberFormat="1" applyFont="1" applyFill="1" applyBorder="1" applyAlignment="1" applyProtection="1">
      <alignment horizontal="right" vertical="center"/>
    </xf>
    <xf numFmtId="167" fontId="35" fillId="72" borderId="0" xfId="0" applyNumberFormat="1" applyFont="1" applyFill="1" applyBorder="1" applyAlignment="1" applyProtection="1">
      <alignment horizontal="right" vertical="center"/>
    </xf>
    <xf numFmtId="164" fontId="74" fillId="0" borderId="0" xfId="0" applyNumberFormat="1" applyFont="1" applyFill="1" applyBorder="1" applyAlignment="1" applyProtection="1">
      <alignment vertical="center"/>
    </xf>
    <xf numFmtId="164" fontId="79" fillId="0" borderId="0" xfId="0" applyNumberFormat="1" applyFont="1" applyFill="1" applyBorder="1" applyAlignment="1" applyProtection="1">
      <alignment horizontal="left" vertical="center" indent="2"/>
    </xf>
    <xf numFmtId="164" fontId="35" fillId="0" borderId="104" xfId="0" applyNumberFormat="1" applyFont="1" applyFill="1" applyBorder="1" applyAlignment="1" applyProtection="1">
      <alignment horizontal="left" vertical="center"/>
    </xf>
    <xf numFmtId="164" fontId="69" fillId="0" borderId="0" xfId="0" applyNumberFormat="1" applyFont="1" applyFill="1" applyBorder="1" applyAlignment="1" applyProtection="1">
      <alignment horizontal="right" vertical="center"/>
    </xf>
    <xf numFmtId="9" fontId="79" fillId="0" borderId="0" xfId="0" applyNumberFormat="1" applyFont="1" applyFill="1" applyBorder="1" applyAlignment="1" applyProtection="1">
      <alignment horizontal="left" vertical="center" indent="2"/>
    </xf>
    <xf numFmtId="9" fontId="35" fillId="0" borderId="104" xfId="0" applyNumberFormat="1" applyFont="1" applyFill="1" applyBorder="1" applyAlignment="1" applyProtection="1">
      <alignment horizontal="left" vertical="center"/>
    </xf>
    <xf numFmtId="0" fontId="81" fillId="0" borderId="0" xfId="0" applyNumberFormat="1" applyFont="1" applyFill="1" applyBorder="1" applyAlignment="1" applyProtection="1">
      <alignment vertical="center"/>
    </xf>
    <xf numFmtId="0" fontId="77" fillId="71" borderId="104" xfId="0" applyNumberFormat="1" applyFont="1" applyFill="1" applyBorder="1" applyAlignment="1" applyProtection="1">
      <alignment horizontal="left" vertical="center"/>
    </xf>
    <xf numFmtId="1" fontId="69" fillId="71" borderId="0" xfId="0" applyNumberFormat="1" applyFont="1" applyFill="1" applyBorder="1" applyAlignment="1" applyProtection="1">
      <alignment horizontal="right" vertical="center"/>
    </xf>
    <xf numFmtId="167" fontId="35" fillId="71" borderId="0" xfId="0" applyNumberFormat="1" applyFont="1" applyFill="1" applyBorder="1" applyAlignment="1" applyProtection="1">
      <alignment horizontal="right" vertical="center"/>
    </xf>
    <xf numFmtId="0" fontId="72" fillId="0" borderId="106" xfId="0" applyNumberFormat="1" applyFont="1" applyFill="1" applyBorder="1" applyAlignment="1" applyProtection="1">
      <alignment horizontal="left" vertical="center" indent="2"/>
    </xf>
    <xf numFmtId="3" fontId="35" fillId="0" borderId="104" xfId="0" applyNumberFormat="1" applyFont="1" applyFill="1" applyBorder="1" applyAlignment="1" applyProtection="1">
      <alignment horizontal="left" vertical="center"/>
    </xf>
    <xf numFmtId="3" fontId="68" fillId="0" borderId="0" xfId="0" applyNumberFormat="1" applyFont="1" applyFill="1" applyBorder="1" applyAlignment="1" applyProtection="1">
      <alignment horizontal="right" vertical="center"/>
    </xf>
    <xf numFmtId="3" fontId="74" fillId="0" borderId="0" xfId="0" applyNumberFormat="1" applyFont="1" applyFill="1" applyBorder="1" applyAlignment="1" applyProtection="1">
      <alignment vertical="center"/>
    </xf>
    <xf numFmtId="3" fontId="69" fillId="0" borderId="0" xfId="0" applyNumberFormat="1" applyFont="1" applyFill="1" applyBorder="1" applyAlignment="1" applyProtection="1">
      <alignment horizontal="right" vertical="center"/>
    </xf>
    <xf numFmtId="3" fontId="35" fillId="0" borderId="104" xfId="0" applyNumberFormat="1" applyFont="1" applyFill="1" applyBorder="1" applyAlignment="1" applyProtection="1">
      <alignment horizontal="left"/>
    </xf>
    <xf numFmtId="0" fontId="69" fillId="0" borderId="0" xfId="0" applyNumberFormat="1" applyFont="1" applyFill="1" applyBorder="1" applyAlignment="1" applyProtection="1">
      <alignment vertical="center"/>
    </xf>
    <xf numFmtId="3" fontId="83" fillId="0" borderId="106" xfId="0" applyNumberFormat="1" applyFont="1" applyFill="1" applyBorder="1" applyAlignment="1" applyProtection="1">
      <alignment horizontal="left" vertical="center" indent="3"/>
    </xf>
    <xf numFmtId="3" fontId="68" fillId="0" borderId="103" xfId="0" applyNumberFormat="1" applyFont="1" applyFill="1" applyBorder="1" applyAlignment="1" applyProtection="1">
      <alignment horizontal="right" vertical="center"/>
    </xf>
    <xf numFmtId="173" fontId="68" fillId="0" borderId="0" xfId="0" applyNumberFormat="1" applyFont="1" applyFill="1" applyBorder="1" applyAlignment="1" applyProtection="1">
      <alignment horizontal="right" vertical="center"/>
    </xf>
    <xf numFmtId="3" fontId="79" fillId="0" borderId="0" xfId="0" applyNumberFormat="1" applyFont="1" applyFill="1" applyBorder="1" applyAlignment="1" applyProtection="1">
      <alignment horizontal="left" vertical="center" indent="4"/>
    </xf>
    <xf numFmtId="3" fontId="79" fillId="0" borderId="0" xfId="0" applyNumberFormat="1" applyFont="1" applyFill="1" applyBorder="1" applyAlignment="1" applyProtection="1">
      <alignment horizontal="left" vertical="center" wrapText="1" indent="4"/>
    </xf>
    <xf numFmtId="2" fontId="68" fillId="0" borderId="0" xfId="0" applyNumberFormat="1" applyFont="1" applyFill="1" applyBorder="1" applyAlignment="1" applyProtection="1">
      <alignment horizontal="right" vertical="center"/>
    </xf>
    <xf numFmtId="3" fontId="79" fillId="0" borderId="106" xfId="0" applyNumberFormat="1" applyFont="1" applyFill="1" applyBorder="1" applyAlignment="1" applyProtection="1">
      <alignment horizontal="left" vertical="center" indent="4"/>
    </xf>
    <xf numFmtId="3" fontId="83" fillId="0" borderId="0" xfId="0" applyNumberFormat="1" applyFont="1" applyFill="1" applyBorder="1" applyAlignment="1" applyProtection="1">
      <alignment horizontal="left" vertical="center" indent="2"/>
    </xf>
    <xf numFmtId="2" fontId="84" fillId="0" borderId="0" xfId="0" applyNumberFormat="1" applyFont="1" applyFill="1" applyBorder="1" applyAlignment="1" applyProtection="1">
      <alignment horizontal="right" vertical="center"/>
    </xf>
    <xf numFmtId="3" fontId="79" fillId="0" borderId="0" xfId="0" applyNumberFormat="1" applyFont="1" applyFill="1" applyBorder="1" applyAlignment="1" applyProtection="1">
      <alignment horizontal="left" vertical="center" indent="3"/>
    </xf>
    <xf numFmtId="2" fontId="80" fillId="0" borderId="0" xfId="0" applyNumberFormat="1" applyFont="1" applyFill="1" applyBorder="1" applyAlignment="1" applyProtection="1">
      <alignment horizontal="right" vertical="center"/>
    </xf>
    <xf numFmtId="2" fontId="80" fillId="0" borderId="0" xfId="0" applyNumberFormat="1" applyFont="1" applyFill="1" applyBorder="1" applyAlignment="1" applyProtection="1">
      <alignment vertical="center"/>
    </xf>
    <xf numFmtId="3" fontId="35" fillId="0" borderId="107" xfId="0" applyNumberFormat="1" applyFont="1" applyFill="1" applyBorder="1" applyAlignment="1" applyProtection="1">
      <alignment horizontal="left" vertical="center"/>
    </xf>
    <xf numFmtId="2" fontId="69" fillId="0" borderId="100" xfId="0" applyNumberFormat="1" applyFont="1" applyFill="1" applyBorder="1" applyAlignment="1" applyProtection="1">
      <alignment horizontal="right" vertical="center"/>
    </xf>
    <xf numFmtId="167" fontId="69" fillId="0" borderId="108" xfId="0" applyNumberFormat="1" applyFont="1" applyFill="1" applyBorder="1" applyAlignment="1" applyProtection="1">
      <alignment horizontal="right" vertical="center"/>
    </xf>
    <xf numFmtId="167" fontId="85" fillId="0" borderId="0" xfId="0" applyNumberFormat="1" applyFont="1" applyFill="1" applyBorder="1" applyAlignment="1" applyProtection="1">
      <alignment horizontal="right" vertical="center"/>
    </xf>
    <xf numFmtId="0" fontId="17" fillId="0" borderId="89" xfId="0" applyFont="1" applyBorder="1"/>
    <xf numFmtId="0" fontId="17" fillId="0" borderId="94" xfId="0" applyFont="1" applyBorder="1"/>
    <xf numFmtId="0" fontId="86" fillId="72" borderId="0" xfId="0" applyNumberFormat="1" applyFont="1" applyFill="1" applyBorder="1" applyAlignment="1" applyProtection="1">
      <alignment horizontal="left" vertical="center"/>
    </xf>
    <xf numFmtId="3" fontId="35" fillId="0" borderId="0" xfId="0" applyNumberFormat="1" applyFont="1" applyFill="1" applyBorder="1" applyAlignment="1" applyProtection="1">
      <alignment horizontal="right" vertical="center"/>
    </xf>
    <xf numFmtId="0" fontId="11" fillId="0" borderId="89" xfId="0" applyFont="1" applyBorder="1"/>
    <xf numFmtId="0" fontId="11" fillId="0" borderId="103" xfId="0" applyFont="1" applyBorder="1"/>
    <xf numFmtId="2" fontId="35" fillId="0" borderId="0" xfId="0" applyNumberFormat="1" applyFont="1" applyFill="1" applyBorder="1" applyAlignment="1" applyProtection="1">
      <alignment horizontal="right" vertical="center"/>
    </xf>
    <xf numFmtId="0" fontId="11" fillId="0" borderId="102" xfId="0" applyFont="1" applyBorder="1"/>
    <xf numFmtId="0" fontId="17" fillId="0" borderId="7" xfId="0" applyFont="1" applyBorder="1"/>
    <xf numFmtId="0" fontId="17" fillId="9" borderId="5" xfId="0" applyFont="1" applyFill="1" applyBorder="1"/>
    <xf numFmtId="0" fontId="17" fillId="9" borderId="8" xfId="0" applyFont="1" applyFill="1" applyBorder="1"/>
    <xf numFmtId="0" fontId="17" fillId="9" borderId="2" xfId="1" applyFont="1" applyFill="1" applyBorder="1">
      <alignment vertical="center"/>
    </xf>
    <xf numFmtId="0" fontId="17" fillId="9" borderId="3" xfId="1" applyFont="1" applyFill="1" applyBorder="1">
      <alignment vertical="center"/>
    </xf>
    <xf numFmtId="0" fontId="17" fillId="9" borderId="3" xfId="0" applyFont="1" applyFill="1" applyBorder="1"/>
    <xf numFmtId="0" fontId="17" fillId="9" borderId="1" xfId="1" applyFont="1" applyFill="1" applyBorder="1">
      <alignment vertical="center"/>
    </xf>
    <xf numFmtId="0" fontId="17" fillId="9" borderId="0" xfId="0" applyFont="1" applyFill="1"/>
    <xf numFmtId="0" fontId="17" fillId="9" borderId="6" xfId="0" applyFont="1" applyFill="1" applyBorder="1"/>
    <xf numFmtId="0" fontId="17" fillId="9" borderId="7" xfId="0" applyFont="1" applyFill="1" applyBorder="1"/>
    <xf numFmtId="0" fontId="61" fillId="8" borderId="17" xfId="0" applyFont="1" applyFill="1" applyBorder="1"/>
    <xf numFmtId="0" fontId="61" fillId="8" borderId="18" xfId="0" applyFont="1" applyFill="1" applyBorder="1"/>
    <xf numFmtId="0" fontId="17" fillId="9" borderId="4" xfId="0" applyFont="1" applyFill="1" applyBorder="1" applyAlignment="1">
      <alignment horizontal="left"/>
    </xf>
    <xf numFmtId="0" fontId="17" fillId="9" borderId="0" xfId="0" applyFont="1" applyFill="1" applyBorder="1"/>
    <xf numFmtId="0" fontId="17" fillId="0" borderId="5" xfId="0" applyFont="1" applyBorder="1"/>
    <xf numFmtId="0" fontId="17" fillId="9" borderId="103" xfId="0" applyFont="1" applyFill="1" applyBorder="1"/>
    <xf numFmtId="0" fontId="87" fillId="9" borderId="0" xfId="0" applyFont="1" applyFill="1"/>
    <xf numFmtId="0" fontId="15" fillId="0" borderId="0" xfId="4"/>
    <xf numFmtId="0" fontId="15" fillId="7" borderId="103" xfId="4" applyFill="1" applyBorder="1" applyAlignment="1">
      <alignment horizontal="left"/>
    </xf>
    <xf numFmtId="0" fontId="15" fillId="0" borderId="0" xfId="4" applyFont="1" applyBorder="1" applyAlignment="1">
      <alignment horizontal="right"/>
    </xf>
    <xf numFmtId="0" fontId="15" fillId="7" borderId="92" xfId="4" applyFill="1" applyBorder="1"/>
    <xf numFmtId="0" fontId="15" fillId="7" borderId="104" xfId="4" applyFill="1" applyBorder="1"/>
    <xf numFmtId="0" fontId="16" fillId="0" borderId="96" xfId="4" applyFont="1" applyBorder="1"/>
    <xf numFmtId="0" fontId="15" fillId="0" borderId="88" xfId="4" applyBorder="1"/>
    <xf numFmtId="0" fontId="11" fillId="0" borderId="88" xfId="0" applyFont="1" applyBorder="1"/>
    <xf numFmtId="0" fontId="11" fillId="0" borderId="95" xfId="0" applyFont="1" applyBorder="1"/>
    <xf numFmtId="0" fontId="16" fillId="0" borderId="88" xfId="4" applyFont="1" applyBorder="1"/>
    <xf numFmtId="0" fontId="15" fillId="7" borderId="107" xfId="4" applyFill="1" applyBorder="1" applyAlignment="1"/>
    <xf numFmtId="0" fontId="15" fillId="7" borderId="0" xfId="4" applyFill="1" applyBorder="1" applyAlignment="1">
      <alignment horizontal="left"/>
    </xf>
    <xf numFmtId="0" fontId="15" fillId="0" borderId="106" xfId="4" applyBorder="1"/>
    <xf numFmtId="0" fontId="11" fillId="0" borderId="92" xfId="0" applyFont="1" applyBorder="1"/>
    <xf numFmtId="0" fontId="15" fillId="0" borderId="104" xfId="4" applyFont="1" applyBorder="1" applyAlignment="1">
      <alignment horizontal="right"/>
    </xf>
    <xf numFmtId="0" fontId="15" fillId="0" borderId="107" xfId="4" applyFont="1" applyBorder="1" applyAlignment="1">
      <alignment horizontal="right"/>
    </xf>
    <xf numFmtId="0" fontId="15" fillId="64" borderId="104" xfId="4" applyFont="1" applyFill="1" applyBorder="1" applyAlignment="1">
      <alignment horizontal="right"/>
    </xf>
    <xf numFmtId="3" fontId="15" fillId="64" borderId="107" xfId="4" applyNumberFormat="1" applyFont="1" applyFill="1" applyBorder="1" applyAlignment="1">
      <alignment horizontal="right"/>
    </xf>
    <xf numFmtId="0" fontId="15" fillId="0" borderId="0" xfId="4" applyFill="1" applyAlignment="1">
      <alignment horizontal="left"/>
    </xf>
    <xf numFmtId="0" fontId="15" fillId="0" borderId="0" xfId="4" applyFill="1"/>
    <xf numFmtId="0" fontId="15" fillId="0" borderId="0" xfId="4" applyFont="1" applyFill="1" applyBorder="1"/>
    <xf numFmtId="0" fontId="15" fillId="6" borderId="91" xfId="4" applyFill="1" applyBorder="1" applyAlignment="1">
      <alignment horizontal="left"/>
    </xf>
    <xf numFmtId="0" fontId="15" fillId="6" borderId="107" xfId="4" applyFill="1" applyBorder="1" applyAlignment="1">
      <alignment horizontal="left"/>
    </xf>
    <xf numFmtId="0" fontId="15" fillId="6" borderId="107" xfId="4" applyFill="1" applyBorder="1" applyAlignment="1">
      <alignment horizontal="center"/>
    </xf>
    <xf numFmtId="3" fontId="17" fillId="0" borderId="9" xfId="5" applyNumberFormat="1" applyFont="1" applyBorder="1" applyAlignment="1">
      <alignment horizontal="right"/>
    </xf>
    <xf numFmtId="3" fontId="17" fillId="64" borderId="15" xfId="5" applyNumberFormat="1" applyFont="1" applyFill="1" applyBorder="1" applyAlignment="1">
      <alignment horizontal="right"/>
    </xf>
    <xf numFmtId="1" fontId="89" fillId="0" borderId="0" xfId="0" applyNumberFormat="1" applyFont="1" applyFill="1" applyBorder="1" applyAlignment="1" applyProtection="1">
      <alignment horizontal="right" vertical="center"/>
    </xf>
    <xf numFmtId="167" fontId="89" fillId="0" borderId="0" xfId="0" applyNumberFormat="1" applyFont="1" applyFill="1" applyBorder="1" applyAlignment="1" applyProtection="1">
      <alignment horizontal="right" vertical="center"/>
    </xf>
    <xf numFmtId="164" fontId="89" fillId="0" borderId="0" xfId="0" applyNumberFormat="1" applyFont="1" applyFill="1" applyBorder="1" applyAlignment="1" applyProtection="1">
      <alignment horizontal="right" vertical="center"/>
    </xf>
    <xf numFmtId="0" fontId="90" fillId="8" borderId="16" xfId="0" applyFont="1" applyFill="1" applyBorder="1"/>
    <xf numFmtId="0" fontId="90" fillId="8" borderId="17" xfId="0" applyFont="1" applyFill="1" applyBorder="1"/>
    <xf numFmtId="0" fontId="86" fillId="65" borderId="0" xfId="775" applyFont="1" applyFill="1" applyBorder="1" applyAlignment="1">
      <alignment horizontal="left" vertical="center"/>
    </xf>
    <xf numFmtId="0" fontId="77" fillId="65" borderId="0" xfId="775" applyFont="1" applyFill="1" applyBorder="1" applyAlignment="1">
      <alignment horizontal="left" vertical="center"/>
    </xf>
    <xf numFmtId="0" fontId="93" fillId="8" borderId="90" xfId="0" applyFont="1" applyFill="1" applyBorder="1" applyAlignment="1">
      <alignment horizontal="right" vertical="center"/>
    </xf>
    <xf numFmtId="3" fontId="35" fillId="0" borderId="15" xfId="775" applyNumberFormat="1" applyFont="1" applyFill="1" applyBorder="1" applyAlignment="1">
      <alignment horizontal="left" vertical="center"/>
    </xf>
    <xf numFmtId="2" fontId="94" fillId="0" borderId="0" xfId="0" applyNumberFormat="1" applyFont="1" applyFill="1" applyBorder="1" applyAlignment="1">
      <alignment horizontal="right" vertical="center"/>
    </xf>
    <xf numFmtId="167" fontId="35" fillId="0" borderId="97" xfId="0" applyNumberFormat="1" applyFont="1" applyFill="1" applyBorder="1" applyAlignment="1">
      <alignment horizontal="right" vertical="center"/>
    </xf>
    <xf numFmtId="2" fontId="85" fillId="0" borderId="0" xfId="0" applyNumberFormat="1" applyFont="1" applyFill="1" applyBorder="1" applyAlignment="1">
      <alignment horizontal="right" vertical="center"/>
    </xf>
    <xf numFmtId="3" fontId="35" fillId="0" borderId="104" xfId="775" applyNumberFormat="1" applyFont="1" applyFill="1" applyBorder="1" applyAlignment="1">
      <alignment horizontal="left" vertical="center"/>
    </xf>
    <xf numFmtId="2" fontId="85" fillId="0" borderId="103" xfId="0" applyNumberFormat="1" applyFont="1" applyFill="1" applyBorder="1" applyAlignment="1">
      <alignment horizontal="right" vertical="center"/>
    </xf>
    <xf numFmtId="2" fontId="85" fillId="0" borderId="0" xfId="775" applyNumberFormat="1" applyFont="1" applyBorder="1" applyAlignment="1">
      <alignment horizontal="right" vertical="center"/>
    </xf>
    <xf numFmtId="2" fontId="35" fillId="0" borderId="0" xfId="0" applyNumberFormat="1" applyFont="1" applyFill="1" applyBorder="1" applyAlignment="1">
      <alignment horizontal="right" vertical="center"/>
    </xf>
    <xf numFmtId="3" fontId="35" fillId="0" borderId="99" xfId="775" applyNumberFormat="1" applyFont="1" applyFill="1" applyBorder="1" applyAlignment="1">
      <alignment horizontal="left" vertical="center"/>
    </xf>
    <xf numFmtId="2" fontId="60" fillId="0" borderId="93" xfId="0" applyNumberFormat="1" applyFont="1" applyFill="1" applyBorder="1" applyAlignment="1">
      <alignment horizontal="right" vertical="center"/>
    </xf>
    <xf numFmtId="167" fontId="35" fillId="0" borderId="98" xfId="0" applyNumberFormat="1" applyFont="1" applyFill="1" applyBorder="1" applyAlignment="1">
      <alignment horizontal="right" vertical="center"/>
    </xf>
    <xf numFmtId="0" fontId="95" fillId="9" borderId="0" xfId="1" applyFont="1" applyFill="1" applyBorder="1">
      <alignment vertical="center"/>
    </xf>
    <xf numFmtId="0" fontId="92" fillId="9" borderId="0" xfId="1" applyFont="1" applyFill="1" applyBorder="1">
      <alignment vertical="center"/>
    </xf>
    <xf numFmtId="0" fontId="92" fillId="9" borderId="0" xfId="0" applyFont="1" applyFill="1"/>
    <xf numFmtId="164" fontId="79" fillId="9" borderId="65" xfId="28238" applyNumberFormat="1" applyFont="1" applyFill="1" applyBorder="1">
      <alignment horizontal="right" vertical="center"/>
    </xf>
    <xf numFmtId="164" fontId="79" fillId="9" borderId="72" xfId="28238" applyNumberFormat="1" applyFont="1" applyFill="1" applyBorder="1">
      <alignment horizontal="right" vertical="center"/>
    </xf>
    <xf numFmtId="168" fontId="79" fillId="9" borderId="64" xfId="28238" applyNumberFormat="1" applyFont="1" applyFill="1" applyBorder="1" applyAlignment="1">
      <alignment horizontal="left" vertical="center"/>
    </xf>
    <xf numFmtId="164" fontId="79" fillId="9" borderId="64" xfId="28238" applyNumberFormat="1" applyFont="1" applyFill="1" applyBorder="1">
      <alignment horizontal="right" vertical="center"/>
    </xf>
    <xf numFmtId="165" fontId="79" fillId="9" borderId="64" xfId="28238" applyNumberFormat="1" applyFont="1" applyFill="1" applyBorder="1" applyAlignment="1">
      <alignment horizontal="left" vertical="center"/>
    </xf>
    <xf numFmtId="165" fontId="79" fillId="9" borderId="0" xfId="28238" applyNumberFormat="1" applyFont="1" applyFill="1" applyBorder="1" applyAlignment="1">
      <alignment horizontal="left" vertical="center"/>
    </xf>
    <xf numFmtId="164" fontId="79" fillId="9" borderId="0" xfId="28238" applyNumberFormat="1" applyFont="1" applyFill="1" applyBorder="1">
      <alignment horizontal="right" vertical="center"/>
    </xf>
    <xf numFmtId="164" fontId="79" fillId="9" borderId="0" xfId="28238" applyFont="1" applyFill="1" applyBorder="1" applyAlignment="1">
      <alignment horizontal="left" vertical="center"/>
    </xf>
    <xf numFmtId="165" fontId="83" fillId="67" borderId="0" xfId="0" applyNumberFormat="1" applyFont="1" applyFill="1" applyBorder="1" applyAlignment="1" applyProtection="1">
      <alignment horizontal="left" vertical="center"/>
    </xf>
    <xf numFmtId="164" fontId="79" fillId="67" borderId="0" xfId="0" applyNumberFormat="1" applyFont="1" applyFill="1" applyBorder="1" applyAlignment="1" applyProtection="1">
      <alignment horizontal="left" vertical="center"/>
    </xf>
    <xf numFmtId="0" fontId="92" fillId="9" borderId="0" xfId="0" applyFont="1" applyFill="1" applyBorder="1"/>
    <xf numFmtId="165" fontId="79" fillId="67" borderId="88" xfId="0" applyNumberFormat="1" applyFont="1" applyFill="1" applyBorder="1" applyAlignment="1" applyProtection="1">
      <alignment horizontal="left" vertical="center"/>
    </xf>
    <xf numFmtId="165" fontId="91" fillId="67" borderId="88" xfId="0" applyNumberFormat="1" applyFont="1" applyFill="1" applyBorder="1" applyAlignment="1" applyProtection="1">
      <alignment horizontal="left" vertical="center"/>
    </xf>
    <xf numFmtId="165" fontId="96" fillId="67" borderId="88" xfId="0" applyNumberFormat="1" applyFont="1" applyFill="1" applyBorder="1" applyAlignment="1" applyProtection="1">
      <alignment horizontal="left" vertical="center"/>
    </xf>
    <xf numFmtId="164" fontId="79" fillId="9" borderId="102" xfId="28238" applyNumberFormat="1" applyFont="1" applyFill="1" applyBorder="1">
      <alignment horizontal="right" vertical="center"/>
    </xf>
    <xf numFmtId="164" fontId="79" fillId="9" borderId="102" xfId="28238" applyFont="1" applyFill="1" applyBorder="1" applyAlignment="1">
      <alignment horizontal="left" vertical="center"/>
    </xf>
    <xf numFmtId="0" fontId="92" fillId="9" borderId="102" xfId="1" applyFont="1" applyFill="1" applyBorder="1">
      <alignment vertical="center"/>
    </xf>
    <xf numFmtId="0" fontId="92" fillId="9" borderId="102" xfId="0" applyFont="1" applyFill="1" applyBorder="1"/>
    <xf numFmtId="0" fontId="82" fillId="67" borderId="0" xfId="0" applyNumberFormat="1" applyFont="1" applyFill="1" applyBorder="1" applyAlignment="1" applyProtection="1">
      <alignment vertical="center"/>
    </xf>
    <xf numFmtId="2" fontId="85" fillId="9" borderId="0" xfId="775" applyNumberFormat="1" applyFont="1" applyFill="1" applyBorder="1" applyAlignment="1">
      <alignment horizontal="right" vertical="center"/>
    </xf>
    <xf numFmtId="2" fontId="35" fillId="9" borderId="0" xfId="0" applyNumberFormat="1" applyFont="1" applyFill="1" applyBorder="1" applyAlignment="1">
      <alignment horizontal="right" vertical="center"/>
    </xf>
    <xf numFmtId="3" fontId="35" fillId="9" borderId="0" xfId="775" applyNumberFormat="1" applyFont="1" applyFill="1" applyBorder="1" applyAlignment="1">
      <alignment horizontal="left" vertical="center"/>
    </xf>
    <xf numFmtId="167" fontId="35" fillId="9" borderId="0" xfId="0" applyNumberFormat="1" applyFont="1" applyFill="1" applyBorder="1" applyAlignment="1">
      <alignment horizontal="right" vertical="center"/>
    </xf>
    <xf numFmtId="0" fontId="82" fillId="67" borderId="0" xfId="0" applyNumberFormat="1" applyFont="1" applyFill="1" applyBorder="1" applyAlignment="1" applyProtection="1">
      <alignment wrapText="1"/>
    </xf>
    <xf numFmtId="0" fontId="99" fillId="67" borderId="0" xfId="0" applyNumberFormat="1" applyFont="1" applyFill="1" applyBorder="1" applyAlignment="1" applyProtection="1">
      <alignment horizontal="left"/>
    </xf>
    <xf numFmtId="49" fontId="82" fillId="67" borderId="0" xfId="0" applyNumberFormat="1" applyFont="1" applyFill="1" applyBorder="1" applyAlignment="1" applyProtection="1">
      <alignment wrapText="1"/>
    </xf>
    <xf numFmtId="164" fontId="79" fillId="9" borderId="111" xfId="28238" applyNumberFormat="1" applyFont="1" applyFill="1" applyBorder="1">
      <alignment horizontal="right" vertical="center"/>
    </xf>
    <xf numFmtId="165" fontId="79" fillId="9" borderId="111" xfId="28238" applyNumberFormat="1" applyFont="1" applyFill="1" applyBorder="1" applyAlignment="1">
      <alignment horizontal="left" vertical="center"/>
    </xf>
    <xf numFmtId="165" fontId="79" fillId="67" borderId="0" xfId="0" applyNumberFormat="1" applyFont="1" applyFill="1" applyBorder="1" applyAlignment="1" applyProtection="1">
      <alignment horizontal="left" vertical="center"/>
    </xf>
    <xf numFmtId="0" fontId="11" fillId="9" borderId="113" xfId="0" applyFont="1" applyFill="1" applyBorder="1" applyAlignment="1">
      <alignment horizontal="left"/>
    </xf>
    <xf numFmtId="165" fontId="79" fillId="67" borderId="126" xfId="0" applyNumberFormat="1" applyFont="1" applyFill="1" applyBorder="1" applyAlignment="1" applyProtection="1">
      <alignment horizontal="left" vertical="center"/>
    </xf>
    <xf numFmtId="169" fontId="11" fillId="9" borderId="126" xfId="0" applyNumberFormat="1" applyFont="1" applyFill="1" applyBorder="1" applyAlignment="1">
      <alignment horizontal="left"/>
    </xf>
    <xf numFmtId="0" fontId="82" fillId="9" borderId="0" xfId="0" applyNumberFormat="1" applyFont="1" applyFill="1" applyBorder="1" applyAlignment="1" applyProtection="1"/>
    <xf numFmtId="0" fontId="92" fillId="9" borderId="0" xfId="0" applyNumberFormat="1" applyFont="1" applyFill="1" applyBorder="1" applyAlignment="1"/>
    <xf numFmtId="0" fontId="98" fillId="67" borderId="0" xfId="0" applyNumberFormat="1" applyFont="1" applyFill="1" applyBorder="1" applyAlignment="1" applyProtection="1"/>
    <xf numFmtId="3" fontId="79" fillId="67" borderId="0" xfId="0" applyNumberFormat="1" applyFont="1" applyFill="1" applyBorder="1" applyAlignment="1" applyProtection="1">
      <alignment horizontal="left" vertical="center"/>
    </xf>
    <xf numFmtId="3" fontId="35" fillId="67" borderId="0" xfId="0" applyNumberFormat="1" applyFont="1" applyFill="1" applyBorder="1" applyAlignment="1" applyProtection="1">
      <alignment horizontal="left" vertical="center"/>
    </xf>
    <xf numFmtId="0" fontId="99" fillId="67" borderId="0" xfId="0" applyNumberFormat="1" applyFont="1" applyFill="1" applyBorder="1" applyAlignment="1" applyProtection="1">
      <alignment horizontal="left" vertical="center" indent="1"/>
    </xf>
    <xf numFmtId="0" fontId="97" fillId="67" borderId="0" xfId="0" applyNumberFormat="1" applyFont="1" applyFill="1" applyBorder="1" applyAlignment="1" applyProtection="1">
      <alignment vertical="center"/>
    </xf>
    <xf numFmtId="0" fontId="82" fillId="67" borderId="0" xfId="0" applyNumberFormat="1" applyFont="1" applyFill="1" applyBorder="1" applyAlignment="1" applyProtection="1">
      <alignment horizontal="left" vertical="center" indent="3"/>
    </xf>
    <xf numFmtId="0" fontId="97" fillId="67" borderId="0" xfId="0" applyNumberFormat="1" applyFont="1" applyFill="1" applyBorder="1" applyAlignment="1" applyProtection="1">
      <alignment horizontal="left" vertical="center"/>
    </xf>
    <xf numFmtId="0" fontId="102" fillId="0" borderId="0" xfId="0" applyNumberFormat="1" applyFont="1" applyFill="1" applyBorder="1" applyAlignment="1" applyProtection="1">
      <alignment horizontal="left" vertical="center" indent="3"/>
    </xf>
    <xf numFmtId="0" fontId="103" fillId="67" borderId="0" xfId="0" applyNumberFormat="1" applyFont="1" applyFill="1" applyBorder="1" applyAlignment="1" applyProtection="1">
      <alignment horizontal="left" vertical="center"/>
    </xf>
    <xf numFmtId="0" fontId="97" fillId="67" borderId="0" xfId="0" applyNumberFormat="1" applyFont="1" applyFill="1" applyBorder="1" applyAlignment="1" applyProtection="1">
      <alignment vertical="center" wrapText="1"/>
    </xf>
    <xf numFmtId="0" fontId="102" fillId="0" borderId="0" xfId="0" applyNumberFormat="1" applyFont="1" applyFill="1" applyBorder="1" applyAlignment="1" applyProtection="1">
      <alignment horizontal="left" indent="3"/>
    </xf>
    <xf numFmtId="0" fontId="97" fillId="67" borderId="0" xfId="0" applyNumberFormat="1" applyFont="1" applyFill="1" applyBorder="1" applyAlignment="1" applyProtection="1">
      <alignment horizontal="left" vertical="center" indent="1"/>
    </xf>
    <xf numFmtId="0" fontId="87" fillId="0" borderId="0" xfId="0" applyFont="1"/>
    <xf numFmtId="0" fontId="108" fillId="0" borderId="0" xfId="0" applyFont="1" applyAlignment="1">
      <alignment horizontal="left" indent="4"/>
    </xf>
    <xf numFmtId="0" fontId="17" fillId="0" borderId="0" xfId="0" applyFont="1" applyAlignment="1">
      <alignment horizontal="left" indent="4"/>
    </xf>
    <xf numFmtId="0" fontId="63" fillId="0" borderId="0" xfId="0" applyFont="1" applyAlignment="1">
      <alignment horizontal="left" indent="4"/>
    </xf>
    <xf numFmtId="0" fontId="17" fillId="0" borderId="0" xfId="0" applyFont="1" applyAlignment="1"/>
    <xf numFmtId="0" fontId="67" fillId="0" borderId="0" xfId="0" applyFont="1" applyAlignment="1">
      <alignment horizontal="left" indent="1" readingOrder="1"/>
    </xf>
    <xf numFmtId="0" fontId="112" fillId="0" borderId="0" xfId="0" applyFont="1" applyAlignment="1">
      <alignment horizontal="left" readingOrder="1"/>
    </xf>
    <xf numFmtId="0" fontId="112" fillId="0" borderId="0" xfId="0" applyFont="1" applyAlignment="1">
      <alignment horizontal="left" indent="1" readingOrder="1"/>
    </xf>
    <xf numFmtId="0" fontId="17" fillId="0" borderId="0" xfId="0" applyFont="1" applyAlignment="1">
      <alignment horizontal="left" indent="3" readingOrder="1"/>
    </xf>
    <xf numFmtId="0" fontId="17" fillId="0" borderId="0" xfId="0" applyFont="1" applyAlignment="1">
      <alignment horizontal="left" indent="1" readingOrder="1"/>
    </xf>
    <xf numFmtId="0" fontId="113" fillId="0" borderId="0" xfId="0" applyFont="1" applyAlignment="1">
      <alignment horizontal="left" indent="1" readingOrder="1"/>
    </xf>
    <xf numFmtId="0" fontId="17" fillId="0" borderId="0" xfId="0" applyFont="1" applyAlignment="1">
      <alignment horizontal="left" vertical="top" wrapText="1"/>
    </xf>
    <xf numFmtId="0" fontId="17" fillId="0" borderId="0" xfId="0" applyFont="1" applyAlignment="1">
      <alignment wrapText="1"/>
    </xf>
    <xf numFmtId="0" fontId="17" fillId="9" borderId="0" xfId="0" applyFont="1" applyFill="1" applyBorder="1" applyAlignment="1">
      <alignment horizontal="left"/>
    </xf>
    <xf numFmtId="0" fontId="17" fillId="9" borderId="126" xfId="0" applyFont="1" applyFill="1" applyBorder="1" applyAlignment="1">
      <alignment horizontal="left"/>
    </xf>
    <xf numFmtId="0" fontId="17" fillId="9" borderId="121" xfId="0" applyFont="1" applyFill="1" applyBorder="1" applyAlignment="1">
      <alignment horizontal="left"/>
    </xf>
    <xf numFmtId="0" fontId="17" fillId="9" borderId="113" xfId="0" applyFont="1" applyFill="1" applyBorder="1" applyAlignment="1">
      <alignment horizontal="left"/>
    </xf>
    <xf numFmtId="0" fontId="17" fillId="9" borderId="119" xfId="0" applyFont="1" applyFill="1" applyBorder="1" applyAlignment="1">
      <alignment horizontal="left"/>
    </xf>
    <xf numFmtId="0" fontId="17" fillId="9" borderId="54" xfId="0" applyFont="1" applyFill="1" applyBorder="1" applyAlignment="1">
      <alignment horizontal="left"/>
    </xf>
    <xf numFmtId="0" fontId="17" fillId="0" borderId="0" xfId="0" applyFont="1" applyAlignment="1">
      <alignment wrapText="1"/>
    </xf>
    <xf numFmtId="0" fontId="17" fillId="0" borderId="0" xfId="0" applyFont="1" applyFill="1"/>
    <xf numFmtId="0" fontId="17" fillId="0" borderId="0" xfId="0" applyFont="1" applyFill="1" applyBorder="1"/>
    <xf numFmtId="0" fontId="17" fillId="0" borderId="0" xfId="0" applyFont="1" applyFill="1" applyAlignment="1">
      <alignment horizontal="center"/>
    </xf>
    <xf numFmtId="0" fontId="17" fillId="0" borderId="0" xfId="0" applyFont="1" applyFill="1" applyBorder="1" applyAlignment="1">
      <alignment horizontal="right"/>
    </xf>
    <xf numFmtId="0" fontId="110" fillId="0" borderId="0" xfId="0" applyFont="1"/>
    <xf numFmtId="0" fontId="118" fillId="0" borderId="0" xfId="0" applyFont="1"/>
    <xf numFmtId="0" fontId="16" fillId="0" borderId="0" xfId="0" applyFont="1" applyFill="1"/>
    <xf numFmtId="0" fontId="15" fillId="0" borderId="0" xfId="0" applyFont="1" applyFill="1"/>
    <xf numFmtId="0" fontId="16" fillId="0" borderId="0" xfId="0" applyFont="1" applyFill="1" applyAlignment="1">
      <alignment horizontal="left"/>
    </xf>
    <xf numFmtId="0" fontId="15" fillId="0" borderId="0" xfId="0" applyFont="1" applyFill="1" applyAlignment="1">
      <alignment horizontal="left"/>
    </xf>
    <xf numFmtId="0" fontId="15" fillId="0" borderId="0" xfId="0" applyFont="1" applyFill="1" applyAlignment="1">
      <alignment horizontal="left" vertical="top" wrapText="1"/>
    </xf>
    <xf numFmtId="0" fontId="35" fillId="0" borderId="116" xfId="0" applyNumberFormat="1" applyFont="1" applyFill="1" applyBorder="1" applyAlignment="1" applyProtection="1">
      <alignment horizontal="left" vertical="center"/>
    </xf>
    <xf numFmtId="0" fontId="11" fillId="0" borderId="124" xfId="0" applyFont="1" applyBorder="1"/>
    <xf numFmtId="164" fontId="80" fillId="0" borderId="0" xfId="0" applyNumberFormat="1" applyFont="1" applyFill="1" applyBorder="1" applyAlignment="1" applyProtection="1">
      <alignment horizontal="right" vertical="center"/>
    </xf>
    <xf numFmtId="3" fontId="17" fillId="0" borderId="0" xfId="0" applyNumberFormat="1" applyFont="1"/>
    <xf numFmtId="3" fontId="17" fillId="0" borderId="0" xfId="0" applyNumberFormat="1" applyFont="1" applyAlignment="1"/>
    <xf numFmtId="49" fontId="98" fillId="67" borderId="0" xfId="0" applyNumberFormat="1" applyFont="1" applyFill="1" applyBorder="1" applyAlignment="1" applyProtection="1">
      <alignment wrapText="1"/>
    </xf>
    <xf numFmtId="0" fontId="17" fillId="9" borderId="123" xfId="0" applyFont="1" applyFill="1" applyBorder="1" applyAlignment="1">
      <alignment horizontal="left" vertical="center"/>
    </xf>
    <xf numFmtId="0" fontId="17" fillId="9" borderId="118" xfId="0" applyFont="1" applyFill="1" applyBorder="1" applyAlignment="1">
      <alignment horizontal="left" vertical="center"/>
    </xf>
    <xf numFmtId="0" fontId="17" fillId="0" borderId="107" xfId="0" applyFont="1" applyFill="1" applyBorder="1" applyAlignment="1">
      <alignment horizontal="left" vertical="center"/>
    </xf>
    <xf numFmtId="0" fontId="17" fillId="9" borderId="54" xfId="0" applyFont="1" applyFill="1" applyBorder="1" applyAlignment="1">
      <alignment horizontal="left" vertical="center"/>
    </xf>
    <xf numFmtId="0" fontId="63" fillId="0" borderId="0" xfId="0" applyFont="1" applyAlignment="1">
      <alignment wrapText="1"/>
    </xf>
    <xf numFmtId="0" fontId="120" fillId="0" borderId="0" xfId="0" applyNumberFormat="1" applyFont="1" applyFill="1" applyBorder="1" applyAlignment="1" applyProtection="1">
      <alignment horizontal="left" vertical="center" indent="2"/>
    </xf>
    <xf numFmtId="0" fontId="82" fillId="0" borderId="0" xfId="0" applyNumberFormat="1" applyFont="1" applyFill="1" applyBorder="1" applyAlignment="1" applyProtection="1">
      <alignment horizontal="left" vertical="center" indent="2"/>
    </xf>
    <xf numFmtId="3" fontId="79" fillId="0" borderId="106" xfId="0" applyNumberFormat="1" applyFont="1" applyFill="1" applyBorder="1" applyAlignment="1" applyProtection="1">
      <alignment horizontal="left" vertical="center" indent="2"/>
    </xf>
    <xf numFmtId="0" fontId="77" fillId="69" borderId="122" xfId="0" applyNumberFormat="1" applyFont="1" applyFill="1" applyBorder="1" applyAlignment="1" applyProtection="1">
      <alignment horizontal="center" vertical="center"/>
    </xf>
    <xf numFmtId="10" fontId="89" fillId="0" borderId="0" xfId="0" applyNumberFormat="1" applyFont="1" applyFill="1" applyBorder="1" applyAlignment="1" applyProtection="1">
      <alignment horizontal="right" vertical="center"/>
    </xf>
    <xf numFmtId="164" fontId="35" fillId="0" borderId="105" xfId="0" applyNumberFormat="1" applyFont="1" applyFill="1" applyBorder="1" applyAlignment="1" applyProtection="1">
      <alignment horizontal="right" vertical="center"/>
    </xf>
    <xf numFmtId="3" fontId="35" fillId="0" borderId="0" xfId="775" applyNumberFormat="1" applyFont="1" applyFill="1" applyBorder="1" applyAlignment="1">
      <alignment horizontal="left" vertical="center"/>
    </xf>
    <xf numFmtId="167" fontId="35" fillId="0" borderId="0" xfId="0" applyNumberFormat="1" applyFont="1" applyFill="1" applyBorder="1" applyAlignment="1">
      <alignment horizontal="right" vertical="center"/>
    </xf>
    <xf numFmtId="2" fontId="60" fillId="0" borderId="0" xfId="0" applyNumberFormat="1" applyFont="1" applyFill="1" applyBorder="1" applyAlignment="1">
      <alignment horizontal="right" vertical="center"/>
    </xf>
    <xf numFmtId="0" fontId="0" fillId="9" borderId="0" xfId="0" applyFill="1" applyBorder="1" applyAlignment="1"/>
    <xf numFmtId="0" fontId="77" fillId="68" borderId="102" xfId="0" applyNumberFormat="1" applyFont="1" applyFill="1" applyBorder="1" applyAlignment="1" applyProtection="1">
      <alignment vertical="center"/>
    </xf>
    <xf numFmtId="0" fontId="77" fillId="68" borderId="122" xfId="0" applyNumberFormat="1" applyFont="1" applyFill="1" applyBorder="1" applyAlignment="1" applyProtection="1">
      <alignment vertical="center"/>
    </xf>
    <xf numFmtId="10" fontId="60" fillId="0" borderId="0" xfId="0" applyNumberFormat="1" applyFont="1" applyFill="1" applyBorder="1" applyAlignment="1" applyProtection="1">
      <alignment horizontal="right" vertical="center"/>
    </xf>
    <xf numFmtId="164" fontId="60" fillId="0" borderId="0" xfId="0" applyNumberFormat="1" applyFont="1" applyFill="1" applyBorder="1" applyAlignment="1" applyProtection="1">
      <alignment horizontal="right" vertical="center"/>
    </xf>
    <xf numFmtId="9" fontId="15" fillId="0" borderId="9" xfId="521" applyNumberFormat="1" applyFont="1" applyBorder="1" applyAlignment="1">
      <alignment horizontal="right"/>
    </xf>
    <xf numFmtId="9" fontId="15" fillId="64" borderId="15" xfId="521" applyNumberFormat="1" applyFont="1" applyFill="1" applyBorder="1" applyAlignment="1">
      <alignment horizontal="right"/>
    </xf>
    <xf numFmtId="9" fontId="15" fillId="64" borderId="107" xfId="521" applyNumberFormat="1" applyFont="1" applyFill="1" applyBorder="1" applyAlignment="1">
      <alignment horizontal="right"/>
    </xf>
    <xf numFmtId="9" fontId="15" fillId="0" borderId="9" xfId="4" applyNumberFormat="1" applyFont="1" applyBorder="1" applyAlignment="1">
      <alignment horizontal="right"/>
    </xf>
    <xf numFmtId="9" fontId="15" fillId="64" borderId="15" xfId="4" applyNumberFormat="1" applyFont="1" applyFill="1" applyBorder="1" applyAlignment="1">
      <alignment horizontal="right"/>
    </xf>
    <xf numFmtId="1" fontId="89" fillId="0" borderId="125" xfId="0" applyNumberFormat="1" applyFont="1" applyFill="1" applyBorder="1" applyAlignment="1" applyProtection="1">
      <alignment horizontal="right" vertical="center"/>
    </xf>
    <xf numFmtId="167" fontId="89" fillId="0" borderId="125" xfId="0" applyNumberFormat="1" applyFont="1" applyFill="1" applyBorder="1" applyAlignment="1" applyProtection="1">
      <alignment horizontal="right" vertical="center"/>
    </xf>
    <xf numFmtId="1" fontId="80" fillId="0" borderId="125" xfId="0" applyNumberFormat="1" applyFont="1" applyFill="1" applyBorder="1" applyAlignment="1" applyProtection="1">
      <alignment horizontal="right" vertical="center"/>
    </xf>
    <xf numFmtId="0" fontId="120" fillId="0" borderId="0" xfId="0" applyNumberFormat="1" applyFont="1" applyFill="1" applyBorder="1" applyAlignment="1" applyProtection="1">
      <alignment horizontal="left" vertical="center" indent="3"/>
    </xf>
    <xf numFmtId="3" fontId="69" fillId="0" borderId="125" xfId="0" applyNumberFormat="1" applyFont="1" applyFill="1" applyBorder="1" applyAlignment="1" applyProtection="1">
      <alignment horizontal="right" vertical="center"/>
    </xf>
    <xf numFmtId="3" fontId="89" fillId="0" borderId="125" xfId="0" applyNumberFormat="1" applyFont="1" applyFill="1" applyBorder="1" applyAlignment="1" applyProtection="1">
      <alignment horizontal="right" vertical="center"/>
    </xf>
    <xf numFmtId="173" fontId="35" fillId="0" borderId="0" xfId="0" applyNumberFormat="1" applyFont="1" applyFill="1" applyBorder="1" applyAlignment="1" applyProtection="1">
      <alignment horizontal="right" vertical="center"/>
    </xf>
    <xf numFmtId="0" fontId="17" fillId="0" borderId="14" xfId="0" applyFont="1" applyBorder="1" applyAlignment="1">
      <alignment horizontal="left" vertical="center"/>
    </xf>
    <xf numFmtId="0" fontId="17" fillId="0" borderId="107" xfId="0" applyFont="1" applyBorder="1" applyAlignment="1">
      <alignment horizontal="left" vertical="center"/>
    </xf>
    <xf numFmtId="0" fontId="17" fillId="0" borderId="77" xfId="0" applyFont="1" applyFill="1" applyBorder="1" applyAlignment="1">
      <alignment horizontal="left" vertical="center"/>
    </xf>
    <xf numFmtId="0" fontId="17" fillId="0" borderId="126" xfId="0" applyFont="1" applyFill="1" applyBorder="1" applyAlignment="1">
      <alignment horizontal="left" vertical="center"/>
    </xf>
    <xf numFmtId="0" fontId="17" fillId="0" borderId="126" xfId="0" applyFont="1" applyBorder="1" applyAlignment="1">
      <alignment horizontal="left" vertical="center"/>
    </xf>
    <xf numFmtId="0" fontId="17" fillId="0" borderId="54" xfId="0" applyFont="1" applyFill="1" applyBorder="1" applyAlignment="1">
      <alignment horizontal="left" vertical="center"/>
    </xf>
    <xf numFmtId="0" fontId="17" fillId="9" borderId="48" xfId="0" applyFont="1" applyFill="1" applyBorder="1" applyAlignment="1">
      <alignment horizontal="left" vertical="center"/>
    </xf>
    <xf numFmtId="0" fontId="17" fillId="9" borderId="126" xfId="0" applyFont="1" applyFill="1" applyBorder="1" applyAlignment="1">
      <alignment horizontal="left" vertical="center"/>
    </xf>
    <xf numFmtId="0" fontId="17" fillId="9" borderId="77" xfId="0" applyFont="1" applyFill="1" applyBorder="1" applyAlignment="1">
      <alignment horizontal="left" vertical="center"/>
    </xf>
    <xf numFmtId="0" fontId="17" fillId="9" borderId="4" xfId="0" applyFont="1" applyFill="1" applyBorder="1" applyAlignment="1">
      <alignment horizontal="left" vertical="center"/>
    </xf>
    <xf numFmtId="0" fontId="17" fillId="9" borderId="113" xfId="0" applyFont="1" applyFill="1" applyBorder="1" applyAlignment="1">
      <alignment horizontal="left" vertical="center"/>
    </xf>
    <xf numFmtId="0" fontId="17" fillId="9" borderId="119" xfId="0" applyFont="1" applyFill="1" applyBorder="1" applyAlignment="1">
      <alignment horizontal="left" vertical="center"/>
    </xf>
    <xf numFmtId="0" fontId="17" fillId="9" borderId="107" xfId="0" applyFont="1" applyFill="1" applyBorder="1" applyAlignment="1">
      <alignment horizontal="left" vertical="center"/>
    </xf>
    <xf numFmtId="0" fontId="17" fillId="9" borderId="120" xfId="0" applyFont="1" applyFill="1" applyBorder="1" applyAlignment="1">
      <alignment horizontal="left" vertical="center"/>
    </xf>
    <xf numFmtId="0" fontId="90" fillId="8" borderId="129" xfId="0" applyFont="1" applyFill="1" applyBorder="1"/>
    <xf numFmtId="0" fontId="90" fillId="8" borderId="128" xfId="0" applyFont="1" applyFill="1" applyBorder="1"/>
    <xf numFmtId="0" fontId="11" fillId="9" borderId="124" xfId="0" applyFont="1" applyFill="1" applyBorder="1"/>
    <xf numFmtId="0" fontId="69" fillId="0" borderId="115" xfId="0" applyNumberFormat="1" applyFont="1" applyFill="1" applyBorder="1" applyAlignment="1" applyProtection="1">
      <alignment horizontal="left" vertical="center"/>
    </xf>
    <xf numFmtId="0" fontId="69" fillId="0" borderId="116" xfId="0" applyNumberFormat="1" applyFont="1" applyFill="1" applyBorder="1" applyAlignment="1" applyProtection="1">
      <alignment horizontal="left" vertical="center"/>
    </xf>
    <xf numFmtId="0" fontId="69" fillId="0" borderId="127" xfId="0" applyNumberFormat="1" applyFont="1" applyFill="1" applyBorder="1" applyAlignment="1" applyProtection="1">
      <alignment horizontal="left" vertical="center"/>
    </xf>
    <xf numFmtId="0" fontId="60" fillId="0" borderId="15" xfId="0" applyFont="1" applyBorder="1" applyAlignment="1">
      <alignment vertical="center"/>
    </xf>
    <xf numFmtId="0" fontId="60" fillId="0" borderId="15" xfId="0" applyFont="1" applyFill="1" applyBorder="1" applyAlignment="1">
      <alignment vertical="center"/>
    </xf>
    <xf numFmtId="0" fontId="60" fillId="0" borderId="116" xfId="0" applyFont="1" applyBorder="1" applyAlignment="1">
      <alignment vertical="center"/>
    </xf>
    <xf numFmtId="0" fontId="60" fillId="0" borderId="104" xfId="0" applyFont="1" applyBorder="1" applyAlignment="1">
      <alignment vertical="center"/>
    </xf>
    <xf numFmtId="0" fontId="60" fillId="0" borderId="99" xfId="0" applyFont="1" applyBorder="1" applyAlignment="1">
      <alignment vertical="center"/>
    </xf>
    <xf numFmtId="1" fontId="89" fillId="0" borderId="127" xfId="0" applyNumberFormat="1" applyFont="1" applyFill="1" applyBorder="1" applyAlignment="1" applyProtection="1">
      <alignment horizontal="right" vertical="center"/>
    </xf>
    <xf numFmtId="2" fontId="69" fillId="0" borderId="123" xfId="0" applyNumberFormat="1" applyFont="1" applyFill="1" applyBorder="1" applyAlignment="1" applyProtection="1">
      <alignment horizontal="right" vertical="center"/>
    </xf>
    <xf numFmtId="0" fontId="11" fillId="0" borderId="122" xfId="0" applyFont="1" applyBorder="1"/>
    <xf numFmtId="0" fontId="99" fillId="67" borderId="0" xfId="0" applyNumberFormat="1" applyFont="1" applyFill="1" applyBorder="1" applyAlignment="1" applyProtection="1">
      <alignment horizontal="left" vertical="center"/>
    </xf>
    <xf numFmtId="0" fontId="17" fillId="0" borderId="120" xfId="0" applyFont="1" applyBorder="1" applyAlignment="1">
      <alignment horizontal="left" vertical="center"/>
    </xf>
    <xf numFmtId="0" fontId="17" fillId="0" borderId="120" xfId="0" applyFont="1" applyFill="1" applyBorder="1" applyAlignment="1">
      <alignment horizontal="left" vertical="center"/>
    </xf>
    <xf numFmtId="0" fontId="17" fillId="9" borderId="88" xfId="0" applyFont="1" applyFill="1" applyBorder="1" applyAlignment="1">
      <alignment horizontal="left" vertical="center"/>
    </xf>
    <xf numFmtId="165" fontId="79" fillId="67" borderId="113" xfId="0" applyNumberFormat="1" applyFont="1" applyFill="1" applyBorder="1" applyAlignment="1" applyProtection="1">
      <alignment horizontal="left" vertical="center"/>
    </xf>
    <xf numFmtId="0" fontId="17" fillId="9" borderId="88" xfId="0" applyFont="1" applyFill="1" applyBorder="1" applyAlignment="1">
      <alignment horizontal="left"/>
    </xf>
    <xf numFmtId="0" fontId="17" fillId="9" borderId="113" xfId="0" applyFont="1" applyFill="1" applyBorder="1" applyAlignment="1">
      <alignment horizontal="left" vertical="center" wrapText="1"/>
    </xf>
    <xf numFmtId="0" fontId="17" fillId="0" borderId="54"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88" xfId="0" applyFont="1" applyBorder="1" applyAlignment="1">
      <alignment horizontal="left" vertical="center"/>
    </xf>
    <xf numFmtId="0" fontId="11" fillId="0" borderId="127" xfId="0" applyFont="1" applyBorder="1"/>
    <xf numFmtId="3" fontId="79" fillId="9" borderId="0" xfId="775" applyNumberFormat="1" applyFont="1" applyFill="1" applyBorder="1" applyAlignment="1">
      <alignment horizontal="left" vertical="center" wrapText="1" indent="2"/>
    </xf>
    <xf numFmtId="0" fontId="92" fillId="9" borderId="0" xfId="0" applyFont="1" applyFill="1" applyBorder="1" applyAlignment="1">
      <alignment horizontal="left" vertical="center" wrapText="1" indent="2"/>
    </xf>
    <xf numFmtId="1" fontId="15" fillId="0" borderId="9" xfId="4" applyNumberFormat="1" applyFont="1" applyBorder="1" applyAlignment="1">
      <alignment horizontal="right"/>
    </xf>
    <xf numFmtId="1" fontId="77" fillId="70" borderId="0" xfId="0" applyNumberFormat="1" applyFont="1" applyFill="1" applyBorder="1" applyAlignment="1" applyProtection="1">
      <alignment horizontal="center" vertical="center"/>
    </xf>
    <xf numFmtId="164" fontId="122" fillId="0" borderId="0" xfId="0" applyNumberFormat="1" applyFont="1" applyFill="1" applyBorder="1" applyAlignment="1" applyProtection="1">
      <alignment horizontal="right" vertical="center"/>
    </xf>
    <xf numFmtId="0" fontId="17" fillId="0" borderId="1" xfId="0" applyFont="1" applyBorder="1"/>
    <xf numFmtId="0" fontId="17" fillId="0" borderId="0" xfId="0" applyFont="1" applyAlignment="1">
      <alignment wrapText="1"/>
    </xf>
    <xf numFmtId="0" fontId="17" fillId="9" borderId="72" xfId="0" applyFont="1" applyFill="1" applyBorder="1" applyAlignment="1">
      <alignment horizontal="left"/>
    </xf>
    <xf numFmtId="0" fontId="17" fillId="9" borderId="88" xfId="0" applyFont="1" applyFill="1" applyBorder="1"/>
    <xf numFmtId="0" fontId="17" fillId="9" borderId="72" xfId="0" applyFont="1" applyFill="1" applyBorder="1"/>
    <xf numFmtId="164" fontId="79" fillId="67" borderId="112" xfId="0" applyNumberFormat="1" applyFont="1" applyFill="1" applyBorder="1" applyAlignment="1" applyProtection="1">
      <alignment horizontal="left" vertical="center" wrapText="1"/>
    </xf>
    <xf numFmtId="164" fontId="79" fillId="67" borderId="114" xfId="0" applyNumberFormat="1" applyFont="1" applyFill="1" applyBorder="1" applyAlignment="1" applyProtection="1">
      <alignment horizontal="left" vertical="center" wrapText="1"/>
    </xf>
    <xf numFmtId="164" fontId="79" fillId="67" borderId="113" xfId="0" applyNumberFormat="1" applyFont="1" applyFill="1" applyBorder="1" applyAlignment="1" applyProtection="1">
      <alignment horizontal="left" vertical="center" wrapText="1"/>
    </xf>
    <xf numFmtId="3" fontId="79" fillId="9" borderId="0" xfId="775" applyNumberFormat="1" applyFont="1" applyFill="1" applyBorder="1" applyAlignment="1">
      <alignment horizontal="left" vertical="center" wrapText="1" indent="4"/>
    </xf>
    <xf numFmtId="0" fontId="92" fillId="9" borderId="0" xfId="0" applyFont="1" applyFill="1" applyBorder="1" applyAlignment="1">
      <alignment horizontal="left" vertical="center" wrapText="1" indent="4"/>
    </xf>
    <xf numFmtId="3" fontId="79" fillId="0" borderId="0" xfId="775" applyNumberFormat="1" applyFont="1" applyFill="1" applyBorder="1" applyAlignment="1">
      <alignment horizontal="left" vertical="center" wrapText="1" indent="2"/>
    </xf>
    <xf numFmtId="0" fontId="92" fillId="0" borderId="0" xfId="0" applyFont="1" applyFill="1" applyBorder="1" applyAlignment="1">
      <alignment horizontal="left" vertical="center" wrapText="1" indent="2"/>
    </xf>
    <xf numFmtId="3" fontId="83" fillId="0" borderId="0" xfId="775" applyNumberFormat="1" applyFont="1" applyBorder="1" applyAlignment="1">
      <alignment horizontal="left" vertical="center" wrapText="1"/>
    </xf>
    <xf numFmtId="0" fontId="92" fillId="0" borderId="0" xfId="0" applyFont="1" applyAlignment="1">
      <alignment vertical="center" wrapText="1"/>
    </xf>
    <xf numFmtId="0" fontId="92" fillId="0" borderId="94" xfId="0" applyFont="1" applyBorder="1" applyAlignment="1">
      <alignment vertical="center" wrapText="1"/>
    </xf>
    <xf numFmtId="3" fontId="79" fillId="0" borderId="0" xfId="775" applyNumberFormat="1" applyFont="1" applyBorder="1" applyAlignment="1">
      <alignment horizontal="left" vertical="center" wrapText="1" indent="2"/>
    </xf>
    <xf numFmtId="0" fontId="92" fillId="0" borderId="0" xfId="0" applyFont="1" applyAlignment="1">
      <alignment horizontal="left" vertical="center" wrapText="1" indent="2"/>
    </xf>
    <xf numFmtId="0" fontId="92" fillId="0" borderId="94" xfId="0" applyFont="1" applyBorder="1" applyAlignment="1">
      <alignment horizontal="left" vertical="center" wrapText="1" indent="2"/>
    </xf>
    <xf numFmtId="3" fontId="79" fillId="0" borderId="0" xfId="775" applyNumberFormat="1" applyFont="1" applyBorder="1" applyAlignment="1">
      <alignment horizontal="left" vertical="center" wrapText="1" indent="4"/>
    </xf>
    <xf numFmtId="0" fontId="92" fillId="0" borderId="0" xfId="0" applyFont="1" applyAlignment="1">
      <alignment horizontal="left" vertical="center" wrapText="1" indent="4"/>
    </xf>
    <xf numFmtId="0" fontId="92" fillId="0" borderId="94" xfId="0" applyFont="1" applyBorder="1" applyAlignment="1">
      <alignment horizontal="left" vertical="center" wrapText="1" indent="4"/>
    </xf>
    <xf numFmtId="0" fontId="92" fillId="0" borderId="106" xfId="0" applyFont="1" applyBorder="1" applyAlignment="1">
      <alignment horizontal="left" vertical="center" wrapText="1" indent="2"/>
    </xf>
    <xf numFmtId="0" fontId="92" fillId="0" borderId="0" xfId="0" applyFont="1" applyFill="1" applyAlignment="1">
      <alignment horizontal="left" vertical="center" wrapText="1" indent="2"/>
    </xf>
    <xf numFmtId="0" fontId="92" fillId="0" borderId="94" xfId="0" applyFont="1" applyFill="1" applyBorder="1" applyAlignment="1">
      <alignment horizontal="left" vertical="center" wrapText="1" indent="2"/>
    </xf>
    <xf numFmtId="3" fontId="79" fillId="0" borderId="0" xfId="775" applyNumberFormat="1" applyFont="1" applyFill="1" applyBorder="1" applyAlignment="1">
      <alignment horizontal="left" vertical="center" wrapText="1" indent="4"/>
    </xf>
    <xf numFmtId="0" fontId="92" fillId="0" borderId="0" xfId="0" applyFont="1" applyFill="1" applyBorder="1" applyAlignment="1">
      <alignment horizontal="left" vertical="center" wrapText="1" indent="4"/>
    </xf>
    <xf numFmtId="0" fontId="98" fillId="67" borderId="0" xfId="0" applyNumberFormat="1" applyFont="1" applyFill="1" applyBorder="1" applyAlignment="1" applyProtection="1">
      <alignment wrapText="1"/>
    </xf>
    <xf numFmtId="164" fontId="83" fillId="9" borderId="64" xfId="28238" applyNumberFormat="1" applyFont="1" applyFill="1" applyBorder="1">
      <alignment horizontal="right" vertical="center"/>
    </xf>
    <xf numFmtId="164" fontId="79" fillId="9" borderId="64" xfId="28238" applyFont="1" applyFill="1" applyBorder="1">
      <alignment horizontal="right" vertical="center"/>
    </xf>
    <xf numFmtId="164" fontId="79" fillId="9" borderId="65" xfId="28238" applyFont="1" applyFill="1" applyBorder="1" applyAlignment="1">
      <alignment horizontal="left" vertical="center" wrapText="1"/>
    </xf>
    <xf numFmtId="164" fontId="79" fillId="9" borderId="66" xfId="28238" applyFont="1" applyFill="1" applyBorder="1" applyAlignment="1">
      <alignment horizontal="left" vertical="center" wrapText="1"/>
    </xf>
    <xf numFmtId="164" fontId="79" fillId="9" borderId="64" xfId="28238" applyFont="1" applyFill="1" applyBorder="1" applyAlignment="1">
      <alignment horizontal="left" vertical="center"/>
    </xf>
    <xf numFmtId="164" fontId="79" fillId="9" borderId="117" xfId="28238" applyFont="1" applyFill="1" applyBorder="1" applyAlignment="1">
      <alignment horizontal="left" vertical="center"/>
    </xf>
    <xf numFmtId="164" fontId="79" fillId="9" borderId="109" xfId="28238" applyFont="1" applyFill="1" applyBorder="1" applyAlignment="1">
      <alignment horizontal="left" vertical="center"/>
    </xf>
    <xf numFmtId="164" fontId="79" fillId="67" borderId="109" xfId="0" applyNumberFormat="1" applyFont="1" applyFill="1" applyBorder="1" applyAlignment="1" applyProtection="1">
      <alignment horizontal="left" vertical="center" wrapText="1"/>
    </xf>
    <xf numFmtId="164" fontId="79" fillId="67" borderId="111" xfId="0" applyNumberFormat="1" applyFont="1" applyFill="1" applyBorder="1" applyAlignment="1" applyProtection="1">
      <alignment horizontal="left" vertical="center" wrapText="1"/>
    </xf>
    <xf numFmtId="164" fontId="79" fillId="67" borderId="110" xfId="0" applyNumberFormat="1" applyFont="1" applyFill="1" applyBorder="1" applyAlignment="1" applyProtection="1">
      <alignment horizontal="left" vertical="center" wrapText="1"/>
    </xf>
    <xf numFmtId="0" fontId="79" fillId="67" borderId="118" xfId="0" applyNumberFormat="1" applyFont="1" applyFill="1" applyBorder="1" applyAlignment="1" applyProtection="1">
      <alignment horizontal="left" vertical="center" wrapText="1"/>
    </xf>
    <xf numFmtId="0" fontId="0" fillId="0" borderId="122" xfId="0" applyBorder="1" applyAlignment="1">
      <alignment wrapText="1"/>
    </xf>
    <xf numFmtId="0" fontId="0" fillId="0" borderId="119" xfId="0" applyBorder="1" applyAlignment="1">
      <alignment wrapText="1"/>
    </xf>
    <xf numFmtId="0" fontId="0" fillId="0" borderId="124" xfId="0" applyBorder="1" applyAlignment="1">
      <alignment wrapText="1"/>
    </xf>
    <xf numFmtId="0" fontId="0" fillId="0" borderId="0" xfId="0" applyBorder="1" applyAlignment="1">
      <alignment wrapText="1"/>
    </xf>
    <xf numFmtId="0" fontId="0" fillId="0" borderId="127" xfId="0" applyBorder="1" applyAlignment="1">
      <alignment wrapText="1"/>
    </xf>
    <xf numFmtId="0" fontId="0" fillId="0" borderId="120" xfId="0" applyBorder="1" applyAlignment="1">
      <alignment wrapText="1"/>
    </xf>
    <xf numFmtId="0" fontId="0" fillId="0" borderId="123" xfId="0" applyBorder="1" applyAlignment="1">
      <alignment wrapText="1"/>
    </xf>
    <xf numFmtId="0" fontId="0" fillId="0" borderId="121" xfId="0" applyBorder="1" applyAlignment="1">
      <alignment wrapText="1"/>
    </xf>
    <xf numFmtId="0" fontId="17" fillId="0" borderId="0" xfId="0" applyFont="1" applyAlignment="1">
      <alignment horizontal="left" vertical="top" wrapText="1"/>
    </xf>
    <xf numFmtId="0" fontId="17" fillId="0" borderId="0" xfId="0" applyNumberFormat="1" applyFont="1" applyAlignment="1">
      <alignment wrapText="1"/>
    </xf>
    <xf numFmtId="0" fontId="17" fillId="0" borderId="0" xfId="0" applyFont="1" applyAlignment="1">
      <alignment wrapText="1"/>
    </xf>
    <xf numFmtId="0" fontId="17" fillId="0" borderId="0" xfId="0" applyFont="1" applyAlignment="1">
      <alignment horizontal="left" wrapText="1"/>
    </xf>
    <xf numFmtId="0" fontId="15" fillId="0" borderId="0" xfId="0" applyFont="1" applyFill="1" applyAlignment="1">
      <alignment horizontal="left" vertical="top" wrapText="1"/>
    </xf>
    <xf numFmtId="0" fontId="17" fillId="0" borderId="0" xfId="0" applyFont="1" applyFill="1" applyBorder="1" applyAlignment="1">
      <alignment horizontal="left" vertical="top" wrapText="1"/>
    </xf>
    <xf numFmtId="0" fontId="17" fillId="0" borderId="0" xfId="0" applyFont="1" applyFill="1" applyBorder="1" applyAlignment="1">
      <alignment horizontal="left" vertical="top"/>
    </xf>
    <xf numFmtId="0" fontId="17" fillId="0" borderId="0" xfId="0" applyNumberFormat="1" applyFont="1" applyAlignment="1">
      <alignment horizontal="left" vertical="top" wrapText="1"/>
    </xf>
    <xf numFmtId="0" fontId="111" fillId="0" borderId="0" xfId="0" applyFont="1" applyAlignment="1">
      <alignment horizontal="left" vertical="top" wrapText="1"/>
    </xf>
    <xf numFmtId="0" fontId="0" fillId="0" borderId="0" xfId="0" applyAlignment="1">
      <alignment wrapText="1"/>
    </xf>
    <xf numFmtId="0" fontId="17" fillId="9" borderId="0" xfId="0" applyFont="1" applyFill="1" applyBorder="1" applyAlignment="1">
      <alignment horizontal="left" vertical="top" wrapText="1"/>
    </xf>
    <xf numFmtId="0" fontId="17" fillId="0" borderId="0" xfId="0" applyFont="1" applyBorder="1" applyAlignment="1">
      <alignment wrapText="1"/>
    </xf>
    <xf numFmtId="0" fontId="17" fillId="0" borderId="0" xfId="0" applyFont="1" applyBorder="1" applyAlignment="1">
      <alignment horizontal="left" vertical="top" wrapText="1"/>
    </xf>
    <xf numFmtId="0" fontId="0" fillId="0" borderId="0" xfId="0" applyAlignment="1">
      <alignment horizontal="left" vertical="top" wrapText="1"/>
    </xf>
    <xf numFmtId="0" fontId="67" fillId="0" borderId="0" xfId="0" applyFont="1" applyAlignment="1">
      <alignment horizontal="left" wrapText="1" indent="1" readingOrder="1"/>
    </xf>
    <xf numFmtId="0" fontId="78" fillId="68" borderId="100" xfId="0" applyNumberFormat="1" applyFont="1" applyFill="1" applyBorder="1" applyAlignment="1" applyProtection="1">
      <alignment horizontal="center" vertical="center" wrapText="1"/>
    </xf>
    <xf numFmtId="0" fontId="78" fillId="68" borderId="123" xfId="0" applyNumberFormat="1" applyFont="1" applyFill="1" applyBorder="1" applyAlignment="1" applyProtection="1">
      <alignment horizontal="center" vertical="center" wrapText="1"/>
    </xf>
    <xf numFmtId="0" fontId="77" fillId="68" borderId="122" xfId="0" applyNumberFormat="1" applyFont="1" applyFill="1" applyBorder="1" applyAlignment="1" applyProtection="1">
      <alignment horizontal="center" vertical="center" wrapText="1"/>
    </xf>
    <xf numFmtId="0" fontId="0" fillId="0" borderId="122" xfId="0" applyBorder="1" applyAlignment="1">
      <alignment horizontal="center" vertical="center"/>
    </xf>
    <xf numFmtId="3" fontId="69" fillId="0" borderId="0" xfId="0" applyNumberFormat="1" applyFont="1" applyFill="1" applyBorder="1" applyAlignment="1" applyProtection="1">
      <alignment horizontal="right" vertical="center" wrapText="1"/>
    </xf>
    <xf numFmtId="0" fontId="59" fillId="73" borderId="123" xfId="184" applyFont="1" applyFill="1" applyBorder="1" applyAlignment="1">
      <alignment horizontal="center" wrapText="1"/>
    </xf>
    <xf numFmtId="0" fontId="17" fillId="0" borderId="0" xfId="0" applyFont="1" applyAlignment="1">
      <alignment horizontal="left" wrapText="1" indent="4"/>
    </xf>
  </cellXfs>
  <cellStyles count="57961">
    <cellStyle name="20% - Accent1 2" xfId="195"/>
    <cellStyle name="20% - Accent1 2 10" xfId="3527"/>
    <cellStyle name="20% - Accent1 2 10 2" xfId="32242"/>
    <cellStyle name="20% - Accent1 2 10 2 2" xfId="51169"/>
    <cellStyle name="20% - Accent1 2 10 2 2 2" xfId="56977"/>
    <cellStyle name="20% - Accent1 2 10 2 3" xfId="53690"/>
    <cellStyle name="20% - Accent1 2 10 2 4" xfId="41983"/>
    <cellStyle name="20% - Accent1 2 10 3" xfId="35289"/>
    <cellStyle name="20% - Accent1 2 10 3 2" xfId="55808"/>
    <cellStyle name="20% - Accent1 2 10 3 3" xfId="45045"/>
    <cellStyle name="20% - Accent1 2 10 4" xfId="52521"/>
    <cellStyle name="20% - Accent1 2 10 5" xfId="37825"/>
    <cellStyle name="20% - Accent1 2 11" xfId="3141"/>
    <cellStyle name="20% - Accent1 2 11 2" xfId="44681"/>
    <cellStyle name="20% - Accent1 2 11 2 2" xfId="55625"/>
    <cellStyle name="20% - Accent1 2 11 3" xfId="52338"/>
    <cellStyle name="20% - Accent1 2 11 4" xfId="37439"/>
    <cellStyle name="20% - Accent1 2 12" xfId="2874"/>
    <cellStyle name="20% - Accent1 2 12 2" xfId="44418"/>
    <cellStyle name="20% - Accent1 2 12 2 2" xfId="55442"/>
    <cellStyle name="20% - Accent1 2 12 3" xfId="53507"/>
    <cellStyle name="20% - Accent1 2 12 4" xfId="41793"/>
    <cellStyle name="20% - Accent1 2 13" xfId="1749"/>
    <cellStyle name="20% - Accent1 2 13 2" xfId="56794"/>
    <cellStyle name="20% - Accent1 2 13 3" xfId="50986"/>
    <cellStyle name="20% - Accent1 2 14" xfId="31947"/>
    <cellStyle name="20% - Accent1 2 14 2" xfId="54676"/>
    <cellStyle name="20% - Accent1 2 14 3" xfId="43650"/>
    <cellStyle name="20% - Accent1 2 15" xfId="35000"/>
    <cellStyle name="20% - Accent1 2 15 2" xfId="52155"/>
    <cellStyle name="20% - Accent1 2 16" xfId="37111"/>
    <cellStyle name="20% - Accent1 2 2" xfId="456"/>
    <cellStyle name="20% - Accent1 2 2 10" xfId="3303"/>
    <cellStyle name="20% - Accent1 2 2 10 2" xfId="44830"/>
    <cellStyle name="20% - Accent1 2 2 10 2 2" xfId="55643"/>
    <cellStyle name="20% - Accent1 2 2 10 3" xfId="52356"/>
    <cellStyle name="20% - Accent1 2 2 10 4" xfId="37601"/>
    <cellStyle name="20% - Accent1 2 2 11" xfId="2926"/>
    <cellStyle name="20% - Accent1 2 2 11 2" xfId="44470"/>
    <cellStyle name="20% - Accent1 2 2 11 2 2" xfId="55460"/>
    <cellStyle name="20% - Accent1 2 2 11 3" xfId="53525"/>
    <cellStyle name="20% - Accent1 2 2 11 4" xfId="41811"/>
    <cellStyle name="20% - Accent1 2 2 12" xfId="1907"/>
    <cellStyle name="20% - Accent1 2 2 12 2" xfId="56812"/>
    <cellStyle name="20% - Accent1 2 2 12 3" xfId="51004"/>
    <cellStyle name="20% - Accent1 2 2 13" xfId="31976"/>
    <cellStyle name="20% - Accent1 2 2 13 2" xfId="54694"/>
    <cellStyle name="20% - Accent1 2 2 13 3" xfId="43668"/>
    <cellStyle name="20% - Accent1 2 2 14" xfId="35023"/>
    <cellStyle name="20% - Accent1 2 2 14 2" xfId="52173"/>
    <cellStyle name="20% - Accent1 2 2 15" xfId="37134"/>
    <cellStyle name="20% - Accent1 2 2 2" xfId="522"/>
    <cellStyle name="20% - Accent1 2 2 2 10" xfId="32117"/>
    <cellStyle name="20% - Accent1 2 2 2 10 2" xfId="54731"/>
    <cellStyle name="20% - Accent1 2 2 2 10 3" xfId="43705"/>
    <cellStyle name="20% - Accent1 2 2 2 11" xfId="35164"/>
    <cellStyle name="20% - Accent1 2 2 2 11 2" xfId="52247"/>
    <cellStyle name="20% - Accent1 2 2 2 12" xfId="37246"/>
    <cellStyle name="20% - Accent1 2 2 2 2" xfId="605"/>
    <cellStyle name="20% - Accent1 2 2 2 2 2" xfId="1380"/>
    <cellStyle name="20% - Accent1 2 2 2 2 2 2" xfId="4376"/>
    <cellStyle name="20% - Accent1 2 2 2 2 2 2 2" xfId="51882"/>
    <cellStyle name="20% - Accent1 2 2 2 2 2 2 2 2" xfId="57690"/>
    <cellStyle name="20% - Accent1 2 2 2 2 2 2 3" xfId="54403"/>
    <cellStyle name="20% - Accent1 2 2 2 2 2 2 4" xfId="42784"/>
    <cellStyle name="20% - Accent1 2 2 2 2 2 3" xfId="33173"/>
    <cellStyle name="20% - Accent1 2 2 2 2 2 3 2" xfId="56521"/>
    <cellStyle name="20% - Accent1 2 2 2 2 2 3 3" xfId="45806"/>
    <cellStyle name="20% - Accent1 2 2 2 2 2 4" xfId="36220"/>
    <cellStyle name="20% - Accent1 2 2 2 2 2 4 2" xfId="53234"/>
    <cellStyle name="20% - Accent1 2 2 2 2 2 5" xfId="38747"/>
    <cellStyle name="20% - Accent1 2 2 2 2 3" xfId="3729"/>
    <cellStyle name="20% - Accent1 2 2 2 2 3 2" xfId="45174"/>
    <cellStyle name="20% - Accent1 2 2 2 2 3 2 2" xfId="55937"/>
    <cellStyle name="20% - Accent1 2 2 2 2 3 3" xfId="53819"/>
    <cellStyle name="20% - Accent1 2 2 2 2 3 4" xfId="42185"/>
    <cellStyle name="20% - Accent1 2 2 2 2 4" xfId="2288"/>
    <cellStyle name="20% - Accent1 2 2 2 2 4 2" xfId="57106"/>
    <cellStyle name="20% - Accent1 2 2 2 2 4 3" xfId="51298"/>
    <cellStyle name="20% - Accent1 2 2 2 2 5" xfId="32444"/>
    <cellStyle name="20% - Accent1 2 2 2 2 5 2" xfId="54987"/>
    <cellStyle name="20% - Accent1 2 2 2 2 5 3" xfId="43961"/>
    <cellStyle name="20% - Accent1 2 2 2 2 6" xfId="35491"/>
    <cellStyle name="20% - Accent1 2 2 2 2 6 2" xfId="52650"/>
    <cellStyle name="20% - Accent1 2 2 2 2 7" xfId="38027"/>
    <cellStyle name="20% - Accent1 2 2 2 3" xfId="873"/>
    <cellStyle name="20% - Accent1 2 2 2 3 2" xfId="1603"/>
    <cellStyle name="20% - Accent1 2 2 2 3 2 2" xfId="4578"/>
    <cellStyle name="20% - Accent1 2 2 2 3 2 2 2" xfId="52028"/>
    <cellStyle name="20% - Accent1 2 2 2 3 2 2 2 2" xfId="57836"/>
    <cellStyle name="20% - Accent1 2 2 2 3 2 2 3" xfId="54549"/>
    <cellStyle name="20% - Accent1 2 2 2 3 2 2 4" xfId="42986"/>
    <cellStyle name="20% - Accent1 2 2 2 3 2 3" xfId="33396"/>
    <cellStyle name="20% - Accent1 2 2 2 3 2 3 2" xfId="56667"/>
    <cellStyle name="20% - Accent1 2 2 2 3 2 3 3" xfId="45959"/>
    <cellStyle name="20% - Accent1 2 2 2 3 2 4" xfId="36443"/>
    <cellStyle name="20% - Accent1 2 2 2 3 2 4 2" xfId="53380"/>
    <cellStyle name="20% - Accent1 2 2 2 3 2 5" xfId="38970"/>
    <cellStyle name="20% - Accent1 2 2 2 3 3" xfId="3914"/>
    <cellStyle name="20% - Accent1 2 2 2 3 3 2" xfId="45347"/>
    <cellStyle name="20% - Accent1 2 2 2 3 3 2 2" xfId="56083"/>
    <cellStyle name="20% - Accent1 2 2 2 3 3 3" xfId="53965"/>
    <cellStyle name="20% - Accent1 2 2 2 3 3 4" xfId="42342"/>
    <cellStyle name="20% - Accent1 2 2 2 3 4" xfId="2539"/>
    <cellStyle name="20% - Accent1 2 2 2 3 4 2" xfId="57252"/>
    <cellStyle name="20% - Accent1 2 2 2 3 4 3" xfId="51444"/>
    <cellStyle name="20% - Accent1 2 2 2 3 5" xfId="32666"/>
    <cellStyle name="20% - Accent1 2 2 2 3 5 2" xfId="55133"/>
    <cellStyle name="20% - Accent1 2 2 2 3 5 3" xfId="44107"/>
    <cellStyle name="20% - Accent1 2 2 2 3 6" xfId="35713"/>
    <cellStyle name="20% - Accent1 2 2 2 3 6 2" xfId="52796"/>
    <cellStyle name="20% - Accent1 2 2 2 3 7" xfId="38240"/>
    <cellStyle name="20% - Accent1 2 2 2 4" xfId="1087"/>
    <cellStyle name="20% - Accent1 2 2 2 4 2" xfId="4104"/>
    <cellStyle name="20% - Accent1 2 2 2 4 2 2" xfId="45537"/>
    <cellStyle name="20% - Accent1 2 2 2 4 2 2 2" xfId="56265"/>
    <cellStyle name="20% - Accent1 2 2 2 4 2 3" xfId="54147"/>
    <cellStyle name="20% - Accent1 2 2 2 4 2 4" xfId="42524"/>
    <cellStyle name="20% - Accent1 2 2 2 4 3" xfId="2745"/>
    <cellStyle name="20% - Accent1 2 2 2 4 3 2" xfId="57434"/>
    <cellStyle name="20% - Accent1 2 2 2 4 3 3" xfId="51626"/>
    <cellStyle name="20% - Accent1 2 2 2 4 4" xfId="32880"/>
    <cellStyle name="20% - Accent1 2 2 2 4 4 2" xfId="55315"/>
    <cellStyle name="20% - Accent1 2 2 2 4 4 3" xfId="44289"/>
    <cellStyle name="20% - Accent1 2 2 2 4 5" xfId="35927"/>
    <cellStyle name="20% - Accent1 2 2 2 4 5 2" xfId="52978"/>
    <cellStyle name="20% - Accent1 2 2 2 4 6" xfId="38454"/>
    <cellStyle name="20% - Accent1 2 2 2 5" xfId="1302"/>
    <cellStyle name="20% - Accent1 2 2 2 5 2" xfId="4299"/>
    <cellStyle name="20% - Accent1 2 2 2 5 2 2" xfId="45732"/>
    <cellStyle name="20% - Accent1 2 2 2 5 2 2 2" xfId="56447"/>
    <cellStyle name="20% - Accent1 2 2 2 5 2 3" xfId="54329"/>
    <cellStyle name="20% - Accent1 2 2 2 5 2 4" xfId="42706"/>
    <cellStyle name="20% - Accent1 2 2 2 5 3" xfId="2210"/>
    <cellStyle name="20% - Accent1 2 2 2 5 3 2" xfId="57616"/>
    <cellStyle name="20% - Accent1 2 2 2 5 3 3" xfId="51808"/>
    <cellStyle name="20% - Accent1 2 2 2 5 4" xfId="33095"/>
    <cellStyle name="20% - Accent1 2 2 2 5 4 2" xfId="54913"/>
    <cellStyle name="20% - Accent1 2 2 2 5 4 3" xfId="43887"/>
    <cellStyle name="20% - Accent1 2 2 2 5 5" xfId="36142"/>
    <cellStyle name="20% - Accent1 2 2 2 5 5 2" xfId="53160"/>
    <cellStyle name="20% - Accent1 2 2 2 5 6" xfId="38669"/>
    <cellStyle name="20% - Accent1 2 2 2 6" xfId="3654"/>
    <cellStyle name="20% - Accent1 2 2 2 6 2" xfId="32369"/>
    <cellStyle name="20% - Accent1 2 2 2 6 2 2" xfId="51224"/>
    <cellStyle name="20% - Accent1 2 2 2 6 2 2 2" xfId="57032"/>
    <cellStyle name="20% - Accent1 2 2 2 6 2 3" xfId="53745"/>
    <cellStyle name="20% - Accent1 2 2 2 6 2 4" xfId="42110"/>
    <cellStyle name="20% - Accent1 2 2 2 6 3" xfId="35416"/>
    <cellStyle name="20% - Accent1 2 2 2 6 3 2" xfId="55863"/>
    <cellStyle name="20% - Accent1 2 2 2 6 3 3" xfId="45100"/>
    <cellStyle name="20% - Accent1 2 2 2 6 4" xfId="52576"/>
    <cellStyle name="20% - Accent1 2 2 2 6 5" xfId="37952"/>
    <cellStyle name="20% - Accent1 2 2 2 7" xfId="3414"/>
    <cellStyle name="20% - Accent1 2 2 2 7 2" xfId="44940"/>
    <cellStyle name="20% - Accent1 2 2 2 7 2 2" xfId="55717"/>
    <cellStyle name="20% - Accent1 2 2 2 7 3" xfId="52430"/>
    <cellStyle name="20% - Accent1 2 2 2 7 4" xfId="37712"/>
    <cellStyle name="20% - Accent1 2 2 2 8" xfId="3011"/>
    <cellStyle name="20% - Accent1 2 2 2 8 2" xfId="44555"/>
    <cellStyle name="20% - Accent1 2 2 2 8 2 2" xfId="55534"/>
    <cellStyle name="20% - Accent1 2 2 2 8 3" xfId="53599"/>
    <cellStyle name="20% - Accent1 2 2 2 8 4" xfId="41885"/>
    <cellStyle name="20% - Accent1 2 2 2 9" xfId="1969"/>
    <cellStyle name="20% - Accent1 2 2 2 9 2" xfId="56886"/>
    <cellStyle name="20% - Accent1 2 2 2 9 3" xfId="51078"/>
    <cellStyle name="20% - Accent1 2 2 3" xfId="663"/>
    <cellStyle name="20% - Accent1 2 2 3 10" xfId="35222"/>
    <cellStyle name="20% - Accent1 2 2 3 10 2" xfId="52283"/>
    <cellStyle name="20% - Accent1 2 2 3 11" xfId="37304"/>
    <cellStyle name="20% - Accent1 2 2 3 2" xfId="931"/>
    <cellStyle name="20% - Accent1 2 2 3 2 2" xfId="1639"/>
    <cellStyle name="20% - Accent1 2 2 3 2 2 2" xfId="4614"/>
    <cellStyle name="20% - Accent1 2 2 3 2 2 2 2" xfId="52064"/>
    <cellStyle name="20% - Accent1 2 2 3 2 2 2 2 2" xfId="57872"/>
    <cellStyle name="20% - Accent1 2 2 3 2 2 2 3" xfId="54585"/>
    <cellStyle name="20% - Accent1 2 2 3 2 2 2 4" xfId="43022"/>
    <cellStyle name="20% - Accent1 2 2 3 2 2 3" xfId="33432"/>
    <cellStyle name="20% - Accent1 2 2 3 2 2 3 2" xfId="56703"/>
    <cellStyle name="20% - Accent1 2 2 3 2 2 3 3" xfId="45995"/>
    <cellStyle name="20% - Accent1 2 2 3 2 2 4" xfId="36479"/>
    <cellStyle name="20% - Accent1 2 2 3 2 2 4 2" xfId="53416"/>
    <cellStyle name="20% - Accent1 2 2 3 2 2 5" xfId="39006"/>
    <cellStyle name="20% - Accent1 2 2 3 2 3" xfId="3956"/>
    <cellStyle name="20% - Accent1 2 2 3 2 3 2" xfId="45389"/>
    <cellStyle name="20% - Accent1 2 2 3 2 3 2 2" xfId="56119"/>
    <cellStyle name="20% - Accent1 2 2 3 2 3 3" xfId="54001"/>
    <cellStyle name="20% - Accent1 2 2 3 2 3 4" xfId="42378"/>
    <cellStyle name="20% - Accent1 2 2 3 2 4" xfId="2593"/>
    <cellStyle name="20% - Accent1 2 2 3 2 4 2" xfId="57288"/>
    <cellStyle name="20% - Accent1 2 2 3 2 4 3" xfId="51480"/>
    <cellStyle name="20% - Accent1 2 2 3 2 5" xfId="32724"/>
    <cellStyle name="20% - Accent1 2 2 3 2 5 2" xfId="55169"/>
    <cellStyle name="20% - Accent1 2 2 3 2 5 3" xfId="44143"/>
    <cellStyle name="20% - Accent1 2 2 3 2 6" xfId="35771"/>
    <cellStyle name="20% - Accent1 2 2 3 2 6 2" xfId="52832"/>
    <cellStyle name="20% - Accent1 2 2 3 2 7" xfId="38298"/>
    <cellStyle name="20% - Accent1 2 2 3 3" xfId="1123"/>
    <cellStyle name="20% - Accent1 2 2 3 3 2" xfId="4140"/>
    <cellStyle name="20% - Accent1 2 2 3 3 2 2" xfId="45573"/>
    <cellStyle name="20% - Accent1 2 2 3 3 2 2 2" xfId="56301"/>
    <cellStyle name="20% - Accent1 2 2 3 3 2 3" xfId="54183"/>
    <cellStyle name="20% - Accent1 2 2 3 3 2 4" xfId="42560"/>
    <cellStyle name="20% - Accent1 2 2 3 3 3" xfId="2781"/>
    <cellStyle name="20% - Accent1 2 2 3 3 3 2" xfId="57470"/>
    <cellStyle name="20% - Accent1 2 2 3 3 3 3" xfId="51662"/>
    <cellStyle name="20% - Accent1 2 2 3 3 4" xfId="32916"/>
    <cellStyle name="20% - Accent1 2 2 3 3 4 2" xfId="55351"/>
    <cellStyle name="20% - Accent1 2 2 3 3 4 3" xfId="44325"/>
    <cellStyle name="20% - Accent1 2 2 3 3 5" xfId="35963"/>
    <cellStyle name="20% - Accent1 2 2 3 3 5 2" xfId="53014"/>
    <cellStyle name="20% - Accent1 2 2 3 3 6" xfId="38490"/>
    <cellStyle name="20% - Accent1 2 2 3 4" xfId="1432"/>
    <cellStyle name="20% - Accent1 2 2 3 4 2" xfId="4417"/>
    <cellStyle name="20% - Accent1 2 2 3 4 2 2" xfId="45847"/>
    <cellStyle name="20% - Accent1 2 2 3 4 2 2 2" xfId="56557"/>
    <cellStyle name="20% - Accent1 2 2 3 4 2 3" xfId="54439"/>
    <cellStyle name="20% - Accent1 2 2 3 4 2 4" xfId="42820"/>
    <cellStyle name="20% - Accent1 2 2 3 4 3" xfId="2337"/>
    <cellStyle name="20% - Accent1 2 2 3 4 3 2" xfId="57726"/>
    <cellStyle name="20% - Accent1 2 2 3 4 3 3" xfId="51918"/>
    <cellStyle name="20% - Accent1 2 2 3 4 4" xfId="33225"/>
    <cellStyle name="20% - Accent1 2 2 3 4 4 2" xfId="55023"/>
    <cellStyle name="20% - Accent1 2 2 3 4 4 3" xfId="43997"/>
    <cellStyle name="20% - Accent1 2 2 3 4 5" xfId="36272"/>
    <cellStyle name="20% - Accent1 2 2 3 4 5 2" xfId="53270"/>
    <cellStyle name="20% - Accent1 2 2 3 4 6" xfId="38799"/>
    <cellStyle name="20% - Accent1 2 2 3 5" xfId="3770"/>
    <cellStyle name="20% - Accent1 2 2 3 5 2" xfId="32485"/>
    <cellStyle name="20% - Accent1 2 2 3 5 2 2" xfId="51334"/>
    <cellStyle name="20% - Accent1 2 2 3 5 2 2 2" xfId="57142"/>
    <cellStyle name="20% - Accent1 2 2 3 5 2 3" xfId="53855"/>
    <cellStyle name="20% - Accent1 2 2 3 5 2 4" xfId="42226"/>
    <cellStyle name="20% - Accent1 2 2 3 5 3" xfId="35532"/>
    <cellStyle name="20% - Accent1 2 2 3 5 3 2" xfId="55973"/>
    <cellStyle name="20% - Accent1 2 2 3 5 3 3" xfId="45210"/>
    <cellStyle name="20% - Accent1 2 2 3 5 4" xfId="52686"/>
    <cellStyle name="20% - Accent1 2 2 3 5 5" xfId="38068"/>
    <cellStyle name="20% - Accent1 2 2 3 6" xfId="3462"/>
    <cellStyle name="20% - Accent1 2 2 3 6 2" xfId="44987"/>
    <cellStyle name="20% - Accent1 2 2 3 6 2 2" xfId="55753"/>
    <cellStyle name="20% - Accent1 2 2 3 6 3" xfId="52466"/>
    <cellStyle name="20% - Accent1 2 2 3 6 4" xfId="37760"/>
    <cellStyle name="20% - Accent1 2 2 3 7" xfId="3052"/>
    <cellStyle name="20% - Accent1 2 2 3 7 2" xfId="44596"/>
    <cellStyle name="20% - Accent1 2 2 3 7 2 2" xfId="55570"/>
    <cellStyle name="20% - Accent1 2 2 3 7 3" xfId="53635"/>
    <cellStyle name="20% - Accent1 2 2 3 7 4" xfId="41921"/>
    <cellStyle name="20% - Accent1 2 2 3 8" xfId="2023"/>
    <cellStyle name="20% - Accent1 2 2 3 8 2" xfId="56922"/>
    <cellStyle name="20% - Accent1 2 2 3 8 3" xfId="51114"/>
    <cellStyle name="20% - Accent1 2 2 3 9" xfId="32175"/>
    <cellStyle name="20% - Accent1 2 2 3 9 2" xfId="54767"/>
    <cellStyle name="20% - Accent1 2 2 3 9 3" xfId="43741"/>
    <cellStyle name="20% - Accent1 2 2 4" xfId="704"/>
    <cellStyle name="20% - Accent1 2 2 4 10" xfId="35263"/>
    <cellStyle name="20% - Accent1 2 2 4 10 2" xfId="52319"/>
    <cellStyle name="20% - Accent1 2 2 4 11" xfId="37345"/>
    <cellStyle name="20% - Accent1 2 2 4 2" xfId="972"/>
    <cellStyle name="20% - Accent1 2 2 4 2 2" xfId="1675"/>
    <cellStyle name="20% - Accent1 2 2 4 2 2 2" xfId="4650"/>
    <cellStyle name="20% - Accent1 2 2 4 2 2 2 2" xfId="52100"/>
    <cellStyle name="20% - Accent1 2 2 4 2 2 2 2 2" xfId="57908"/>
    <cellStyle name="20% - Accent1 2 2 4 2 2 2 3" xfId="54621"/>
    <cellStyle name="20% - Accent1 2 2 4 2 2 2 4" xfId="43058"/>
    <cellStyle name="20% - Accent1 2 2 4 2 2 3" xfId="33468"/>
    <cellStyle name="20% - Accent1 2 2 4 2 2 3 2" xfId="56739"/>
    <cellStyle name="20% - Accent1 2 2 4 2 2 3 3" xfId="46031"/>
    <cellStyle name="20% - Accent1 2 2 4 2 2 4" xfId="36515"/>
    <cellStyle name="20% - Accent1 2 2 4 2 2 4 2" xfId="53452"/>
    <cellStyle name="20% - Accent1 2 2 4 2 2 5" xfId="39042"/>
    <cellStyle name="20% - Accent1 2 2 4 2 3" xfId="3993"/>
    <cellStyle name="20% - Accent1 2 2 4 2 3 2" xfId="45426"/>
    <cellStyle name="20% - Accent1 2 2 4 2 3 2 2" xfId="56155"/>
    <cellStyle name="20% - Accent1 2 2 4 2 3 3" xfId="54037"/>
    <cellStyle name="20% - Accent1 2 2 4 2 3 4" xfId="42414"/>
    <cellStyle name="20% - Accent1 2 2 4 2 4" xfId="2633"/>
    <cellStyle name="20% - Accent1 2 2 4 2 4 2" xfId="57324"/>
    <cellStyle name="20% - Accent1 2 2 4 2 4 3" xfId="51516"/>
    <cellStyle name="20% - Accent1 2 2 4 2 5" xfId="32765"/>
    <cellStyle name="20% - Accent1 2 2 4 2 5 2" xfId="55205"/>
    <cellStyle name="20% - Accent1 2 2 4 2 5 3" xfId="44179"/>
    <cellStyle name="20% - Accent1 2 2 4 2 6" xfId="35812"/>
    <cellStyle name="20% - Accent1 2 2 4 2 6 2" xfId="52868"/>
    <cellStyle name="20% - Accent1 2 2 4 2 7" xfId="38339"/>
    <cellStyle name="20% - Accent1 2 2 4 3" xfId="1159"/>
    <cellStyle name="20% - Accent1 2 2 4 3 2" xfId="4176"/>
    <cellStyle name="20% - Accent1 2 2 4 3 2 2" xfId="45609"/>
    <cellStyle name="20% - Accent1 2 2 4 3 2 2 2" xfId="56337"/>
    <cellStyle name="20% - Accent1 2 2 4 3 2 3" xfId="54219"/>
    <cellStyle name="20% - Accent1 2 2 4 3 2 4" xfId="42596"/>
    <cellStyle name="20% - Accent1 2 2 4 3 3" xfId="2817"/>
    <cellStyle name="20% - Accent1 2 2 4 3 3 2" xfId="57506"/>
    <cellStyle name="20% - Accent1 2 2 4 3 3 3" xfId="51698"/>
    <cellStyle name="20% - Accent1 2 2 4 3 4" xfId="32952"/>
    <cellStyle name="20% - Accent1 2 2 4 3 4 2" xfId="55387"/>
    <cellStyle name="20% - Accent1 2 2 4 3 4 3" xfId="44361"/>
    <cellStyle name="20% - Accent1 2 2 4 3 5" xfId="35999"/>
    <cellStyle name="20% - Accent1 2 2 4 3 5 2" xfId="53050"/>
    <cellStyle name="20% - Accent1 2 2 4 3 6" xfId="38526"/>
    <cellStyle name="20% - Accent1 2 2 4 4" xfId="1473"/>
    <cellStyle name="20% - Accent1 2 2 4 4 2" xfId="4455"/>
    <cellStyle name="20% - Accent1 2 2 4 4 2 2" xfId="45885"/>
    <cellStyle name="20% - Accent1 2 2 4 4 2 2 2" xfId="56593"/>
    <cellStyle name="20% - Accent1 2 2 4 4 2 3" xfId="54475"/>
    <cellStyle name="20% - Accent1 2 2 4 4 2 4" xfId="42856"/>
    <cellStyle name="20% - Accent1 2 2 4 4 3" xfId="2377"/>
    <cellStyle name="20% - Accent1 2 2 4 4 3 2" xfId="57762"/>
    <cellStyle name="20% - Accent1 2 2 4 4 3 3" xfId="51954"/>
    <cellStyle name="20% - Accent1 2 2 4 4 4" xfId="33266"/>
    <cellStyle name="20% - Accent1 2 2 4 4 4 2" xfId="55059"/>
    <cellStyle name="20% - Accent1 2 2 4 4 4 3" xfId="44033"/>
    <cellStyle name="20% - Accent1 2 2 4 4 5" xfId="36313"/>
    <cellStyle name="20% - Accent1 2 2 4 4 5 2" xfId="53306"/>
    <cellStyle name="20% - Accent1 2 2 4 4 6" xfId="38840"/>
    <cellStyle name="20% - Accent1 2 2 4 5" xfId="3808"/>
    <cellStyle name="20% - Accent1 2 2 4 5 2" xfId="32523"/>
    <cellStyle name="20% - Accent1 2 2 4 5 2 2" xfId="51370"/>
    <cellStyle name="20% - Accent1 2 2 4 5 2 2 2" xfId="57178"/>
    <cellStyle name="20% - Accent1 2 2 4 5 2 3" xfId="53891"/>
    <cellStyle name="20% - Accent1 2 2 4 5 2 4" xfId="42264"/>
    <cellStyle name="20% - Accent1 2 2 4 5 3" xfId="35570"/>
    <cellStyle name="20% - Accent1 2 2 4 5 3 2" xfId="56009"/>
    <cellStyle name="20% - Accent1 2 2 4 5 3 3" xfId="45246"/>
    <cellStyle name="20% - Accent1 2 2 4 5 4" xfId="52722"/>
    <cellStyle name="20% - Accent1 2 2 4 5 5" xfId="38106"/>
    <cellStyle name="20% - Accent1 2 2 4 6" xfId="3501"/>
    <cellStyle name="20% - Accent1 2 2 4 6 2" xfId="45026"/>
    <cellStyle name="20% - Accent1 2 2 4 6 2 2" xfId="55789"/>
    <cellStyle name="20% - Accent1 2 2 4 6 3" xfId="52502"/>
    <cellStyle name="20% - Accent1 2 2 4 6 4" xfId="37799"/>
    <cellStyle name="20% - Accent1 2 2 4 7" xfId="3089"/>
    <cellStyle name="20% - Accent1 2 2 4 7 2" xfId="44633"/>
    <cellStyle name="20% - Accent1 2 2 4 7 2 2" xfId="55606"/>
    <cellStyle name="20% - Accent1 2 2 4 7 3" xfId="53671"/>
    <cellStyle name="20% - Accent1 2 2 4 7 4" xfId="41957"/>
    <cellStyle name="20% - Accent1 2 2 4 8" xfId="2064"/>
    <cellStyle name="20% - Accent1 2 2 4 8 2" xfId="56958"/>
    <cellStyle name="20% - Accent1 2 2 4 8 3" xfId="51150"/>
    <cellStyle name="20% - Accent1 2 2 4 9" xfId="32216"/>
    <cellStyle name="20% - Accent1 2 2 4 9 2" xfId="54803"/>
    <cellStyle name="20% - Accent1 2 2 4 9 3" xfId="43777"/>
    <cellStyle name="20% - Accent1 2 2 5" xfId="568"/>
    <cellStyle name="20% - Accent1 2 2 5 10" xfId="35098"/>
    <cellStyle name="20% - Accent1 2 2 5 10 2" xfId="52210"/>
    <cellStyle name="20% - Accent1 2 2 5 11" xfId="37209"/>
    <cellStyle name="20% - Accent1 2 2 5 2" xfId="1013"/>
    <cellStyle name="20% - Accent1 2 2 5 2 2" xfId="1711"/>
    <cellStyle name="20% - Accent1 2 2 5 2 2 2" xfId="4686"/>
    <cellStyle name="20% - Accent1 2 2 5 2 2 2 2" xfId="52136"/>
    <cellStyle name="20% - Accent1 2 2 5 2 2 2 2 2" xfId="57944"/>
    <cellStyle name="20% - Accent1 2 2 5 2 2 2 3" xfId="54657"/>
    <cellStyle name="20% - Accent1 2 2 5 2 2 2 4" xfId="43094"/>
    <cellStyle name="20% - Accent1 2 2 5 2 2 3" xfId="33504"/>
    <cellStyle name="20% - Accent1 2 2 5 2 2 3 2" xfId="56775"/>
    <cellStyle name="20% - Accent1 2 2 5 2 2 3 3" xfId="46067"/>
    <cellStyle name="20% - Accent1 2 2 5 2 2 4" xfId="36551"/>
    <cellStyle name="20% - Accent1 2 2 5 2 2 4 2" xfId="53488"/>
    <cellStyle name="20% - Accent1 2 2 5 2 2 5" xfId="39078"/>
    <cellStyle name="20% - Accent1 2 2 5 2 3" xfId="4030"/>
    <cellStyle name="20% - Accent1 2 2 5 2 3 2" xfId="45463"/>
    <cellStyle name="20% - Accent1 2 2 5 2 3 2 2" xfId="56191"/>
    <cellStyle name="20% - Accent1 2 2 5 2 3 3" xfId="54073"/>
    <cellStyle name="20% - Accent1 2 2 5 2 3 4" xfId="42450"/>
    <cellStyle name="20% - Accent1 2 2 5 2 4" xfId="2671"/>
    <cellStyle name="20% - Accent1 2 2 5 2 4 2" xfId="57360"/>
    <cellStyle name="20% - Accent1 2 2 5 2 4 3" xfId="51552"/>
    <cellStyle name="20% - Accent1 2 2 5 2 5" xfId="32806"/>
    <cellStyle name="20% - Accent1 2 2 5 2 5 2" xfId="55241"/>
    <cellStyle name="20% - Accent1 2 2 5 2 5 3" xfId="44215"/>
    <cellStyle name="20% - Accent1 2 2 5 2 6" xfId="35853"/>
    <cellStyle name="20% - Accent1 2 2 5 2 6 2" xfId="52904"/>
    <cellStyle name="20% - Accent1 2 2 5 2 7" xfId="38380"/>
    <cellStyle name="20% - Accent1 2 2 5 3" xfId="1195"/>
    <cellStyle name="20% - Accent1 2 2 5 3 2" xfId="4212"/>
    <cellStyle name="20% - Accent1 2 2 5 3 2 2" xfId="45645"/>
    <cellStyle name="20% - Accent1 2 2 5 3 2 2 2" xfId="56373"/>
    <cellStyle name="20% - Accent1 2 2 5 3 2 3" xfId="54255"/>
    <cellStyle name="20% - Accent1 2 2 5 3 2 4" xfId="42632"/>
    <cellStyle name="20% - Accent1 2 2 5 3 3" xfId="2853"/>
    <cellStyle name="20% - Accent1 2 2 5 3 3 2" xfId="57542"/>
    <cellStyle name="20% - Accent1 2 2 5 3 3 3" xfId="51734"/>
    <cellStyle name="20% - Accent1 2 2 5 3 4" xfId="32988"/>
    <cellStyle name="20% - Accent1 2 2 5 3 4 2" xfId="55423"/>
    <cellStyle name="20% - Accent1 2 2 5 3 4 3" xfId="44397"/>
    <cellStyle name="20% - Accent1 2 2 5 3 5" xfId="36035"/>
    <cellStyle name="20% - Accent1 2 2 5 3 5 2" xfId="53086"/>
    <cellStyle name="20% - Accent1 2 2 5 3 6" xfId="38562"/>
    <cellStyle name="20% - Accent1 2 2 5 4" xfId="1343"/>
    <cellStyle name="20% - Accent1 2 2 5 4 2" xfId="4339"/>
    <cellStyle name="20% - Accent1 2 2 5 4 2 2" xfId="45769"/>
    <cellStyle name="20% - Accent1 2 2 5 4 2 2 2" xfId="56484"/>
    <cellStyle name="20% - Accent1 2 2 5 4 2 3" xfId="54366"/>
    <cellStyle name="20% - Accent1 2 2 5 4 2 4" xfId="42747"/>
    <cellStyle name="20% - Accent1 2 2 5 4 3" xfId="2251"/>
    <cellStyle name="20% - Accent1 2 2 5 4 3 2" xfId="57653"/>
    <cellStyle name="20% - Accent1 2 2 5 4 3 3" xfId="51845"/>
    <cellStyle name="20% - Accent1 2 2 5 4 4" xfId="33136"/>
    <cellStyle name="20% - Accent1 2 2 5 4 4 2" xfId="54950"/>
    <cellStyle name="20% - Accent1 2 2 5 4 4 3" xfId="43924"/>
    <cellStyle name="20% - Accent1 2 2 5 4 5" xfId="36183"/>
    <cellStyle name="20% - Accent1 2 2 5 4 5 2" xfId="53197"/>
    <cellStyle name="20% - Accent1 2 2 5 4 6" xfId="38710"/>
    <cellStyle name="20% - Accent1 2 2 5 5" xfId="3692"/>
    <cellStyle name="20% - Accent1 2 2 5 5 2" xfId="32407"/>
    <cellStyle name="20% - Accent1 2 2 5 5 2 2" xfId="51261"/>
    <cellStyle name="20% - Accent1 2 2 5 5 2 2 2" xfId="57069"/>
    <cellStyle name="20% - Accent1 2 2 5 5 2 3" xfId="53782"/>
    <cellStyle name="20% - Accent1 2 2 5 5 2 4" xfId="42148"/>
    <cellStyle name="20% - Accent1 2 2 5 5 3" xfId="35454"/>
    <cellStyle name="20% - Accent1 2 2 5 5 3 2" xfId="55900"/>
    <cellStyle name="20% - Accent1 2 2 5 5 3 3" xfId="45137"/>
    <cellStyle name="20% - Accent1 2 2 5 5 4" xfId="52613"/>
    <cellStyle name="20% - Accent1 2 2 5 5 5" xfId="37990"/>
    <cellStyle name="20% - Accent1 2 2 5 6" xfId="3358"/>
    <cellStyle name="20% - Accent1 2 2 5 6 2" xfId="44885"/>
    <cellStyle name="20% - Accent1 2 2 5 6 2 2" xfId="55680"/>
    <cellStyle name="20% - Accent1 2 2 5 6 3" xfId="52393"/>
    <cellStyle name="20% - Accent1 2 2 5 6 4" xfId="37656"/>
    <cellStyle name="20% - Accent1 2 2 5 7" xfId="2974"/>
    <cellStyle name="20% - Accent1 2 2 5 7 2" xfId="44518"/>
    <cellStyle name="20% - Accent1 2 2 5 7 2 2" xfId="55497"/>
    <cellStyle name="20% - Accent1 2 2 5 7 3" xfId="53562"/>
    <cellStyle name="20% - Accent1 2 2 5 7 4" xfId="41848"/>
    <cellStyle name="20% - Accent1 2 2 5 8" xfId="2104"/>
    <cellStyle name="20% - Accent1 2 2 5 8 2" xfId="56849"/>
    <cellStyle name="20% - Accent1 2 2 5 8 3" xfId="51041"/>
    <cellStyle name="20% - Accent1 2 2 5 9" xfId="32051"/>
    <cellStyle name="20% - Accent1 2 2 5 9 2" xfId="54839"/>
    <cellStyle name="20% - Accent1 2 2 5 9 3" xfId="43813"/>
    <cellStyle name="20% - Accent1 2 2 6" xfId="807"/>
    <cellStyle name="20% - Accent1 2 2 6 2" xfId="1566"/>
    <cellStyle name="20% - Accent1 2 2 6 2 2" xfId="4541"/>
    <cellStyle name="20% - Accent1 2 2 6 2 2 2" xfId="51991"/>
    <cellStyle name="20% - Accent1 2 2 6 2 2 2 2" xfId="57799"/>
    <cellStyle name="20% - Accent1 2 2 6 2 2 3" xfId="54512"/>
    <cellStyle name="20% - Accent1 2 2 6 2 2 4" xfId="42949"/>
    <cellStyle name="20% - Accent1 2 2 6 2 3" xfId="33359"/>
    <cellStyle name="20% - Accent1 2 2 6 2 3 2" xfId="56630"/>
    <cellStyle name="20% - Accent1 2 2 6 2 3 3" xfId="45922"/>
    <cellStyle name="20% - Accent1 2 2 6 2 4" xfId="36406"/>
    <cellStyle name="20% - Accent1 2 2 6 2 4 2" xfId="53343"/>
    <cellStyle name="20% - Accent1 2 2 6 2 5" xfId="38933"/>
    <cellStyle name="20% - Accent1 2 2 6 3" xfId="3870"/>
    <cellStyle name="20% - Accent1 2 2 6 3 2" xfId="45303"/>
    <cellStyle name="20% - Accent1 2 2 6 3 2 2" xfId="56046"/>
    <cellStyle name="20% - Accent1 2 2 6 3 3" xfId="53928"/>
    <cellStyle name="20% - Accent1 2 2 6 3 4" xfId="42305"/>
    <cellStyle name="20% - Accent1 2 2 6 4" xfId="2474"/>
    <cellStyle name="20% - Accent1 2 2 6 4 2" xfId="57215"/>
    <cellStyle name="20% - Accent1 2 2 6 4 3" xfId="51407"/>
    <cellStyle name="20% - Accent1 2 2 6 5" xfId="32600"/>
    <cellStyle name="20% - Accent1 2 2 6 5 2" xfId="55096"/>
    <cellStyle name="20% - Accent1 2 2 6 5 3" xfId="44070"/>
    <cellStyle name="20% - Accent1 2 2 6 6" xfId="35647"/>
    <cellStyle name="20% - Accent1 2 2 6 6 2" xfId="52759"/>
    <cellStyle name="20% - Accent1 2 2 6 7" xfId="38174"/>
    <cellStyle name="20% - Accent1 2 2 7" xfId="1050"/>
    <cellStyle name="20% - Accent1 2 2 7 2" xfId="4067"/>
    <cellStyle name="20% - Accent1 2 2 7 2 2" xfId="45500"/>
    <cellStyle name="20% - Accent1 2 2 7 2 2 2" xfId="56228"/>
    <cellStyle name="20% - Accent1 2 2 7 2 3" xfId="54110"/>
    <cellStyle name="20% - Accent1 2 2 7 2 4" xfId="42487"/>
    <cellStyle name="20% - Accent1 2 2 7 3" xfId="2708"/>
    <cellStyle name="20% - Accent1 2 2 7 3 2" xfId="57397"/>
    <cellStyle name="20% - Accent1 2 2 7 3 3" xfId="51589"/>
    <cellStyle name="20% - Accent1 2 2 7 4" xfId="32843"/>
    <cellStyle name="20% - Accent1 2 2 7 4 2" xfId="55278"/>
    <cellStyle name="20% - Accent1 2 2 7 4 3" xfId="44252"/>
    <cellStyle name="20% - Accent1 2 2 7 5" xfId="35890"/>
    <cellStyle name="20% - Accent1 2 2 7 5 2" xfId="52941"/>
    <cellStyle name="20% - Accent1 2 2 7 6" xfId="38417"/>
    <cellStyle name="20% - Accent1 2 2 8" xfId="1236"/>
    <cellStyle name="20% - Accent1 2 2 8 2" xfId="4251"/>
    <cellStyle name="20% - Accent1 2 2 8 2 2" xfId="45684"/>
    <cellStyle name="20% - Accent1 2 2 8 2 2 2" xfId="56410"/>
    <cellStyle name="20% - Accent1 2 2 8 2 3" xfId="54292"/>
    <cellStyle name="20% - Accent1 2 2 8 2 4" xfId="42669"/>
    <cellStyle name="20% - Accent1 2 2 8 3" xfId="2146"/>
    <cellStyle name="20% - Accent1 2 2 8 3 2" xfId="57579"/>
    <cellStyle name="20% - Accent1 2 2 8 3 3" xfId="51771"/>
    <cellStyle name="20% - Accent1 2 2 8 4" xfId="33029"/>
    <cellStyle name="20% - Accent1 2 2 8 4 2" xfId="54876"/>
    <cellStyle name="20% - Accent1 2 2 8 4 3" xfId="43850"/>
    <cellStyle name="20% - Accent1 2 2 8 5" xfId="36076"/>
    <cellStyle name="20% - Accent1 2 2 8 5 2" xfId="53123"/>
    <cellStyle name="20% - Accent1 2 2 8 6" xfId="38603"/>
    <cellStyle name="20% - Accent1 2 2 9" xfId="3608"/>
    <cellStyle name="20% - Accent1 2 2 9 2" xfId="32323"/>
    <cellStyle name="20% - Accent1 2 2 9 2 2" xfId="51187"/>
    <cellStyle name="20% - Accent1 2 2 9 2 2 2" xfId="56995"/>
    <cellStyle name="20% - Accent1 2 2 9 2 3" xfId="53708"/>
    <cellStyle name="20% - Accent1 2 2 9 2 4" xfId="42064"/>
    <cellStyle name="20% - Accent1 2 2 9 3" xfId="35370"/>
    <cellStyle name="20% - Accent1 2 2 9 3 2" xfId="55826"/>
    <cellStyle name="20% - Accent1 2 2 9 3 3" xfId="45063"/>
    <cellStyle name="20% - Accent1 2 2 9 4" xfId="52539"/>
    <cellStyle name="20% - Accent1 2 2 9 5" xfId="37906"/>
    <cellStyle name="20% - Accent1 2 3" xfId="504"/>
    <cellStyle name="20% - Accent1 2 3 10" xfId="32099"/>
    <cellStyle name="20% - Accent1 2 3 10 2" xfId="54713"/>
    <cellStyle name="20% - Accent1 2 3 10 3" xfId="43687"/>
    <cellStyle name="20% - Accent1 2 3 11" xfId="35146"/>
    <cellStyle name="20% - Accent1 2 3 11 2" xfId="52229"/>
    <cellStyle name="20% - Accent1 2 3 12" xfId="37228"/>
    <cellStyle name="20% - Accent1 2 3 2" xfId="587"/>
    <cellStyle name="20% - Accent1 2 3 2 2" xfId="1362"/>
    <cellStyle name="20% - Accent1 2 3 2 2 2" xfId="4358"/>
    <cellStyle name="20% - Accent1 2 3 2 2 2 2" xfId="51864"/>
    <cellStyle name="20% - Accent1 2 3 2 2 2 2 2" xfId="57672"/>
    <cellStyle name="20% - Accent1 2 3 2 2 2 3" xfId="54385"/>
    <cellStyle name="20% - Accent1 2 3 2 2 2 4" xfId="42766"/>
    <cellStyle name="20% - Accent1 2 3 2 2 3" xfId="33155"/>
    <cellStyle name="20% - Accent1 2 3 2 2 3 2" xfId="56503"/>
    <cellStyle name="20% - Accent1 2 3 2 2 3 3" xfId="45788"/>
    <cellStyle name="20% - Accent1 2 3 2 2 4" xfId="36202"/>
    <cellStyle name="20% - Accent1 2 3 2 2 4 2" xfId="53216"/>
    <cellStyle name="20% - Accent1 2 3 2 2 5" xfId="38729"/>
    <cellStyle name="20% - Accent1 2 3 2 3" xfId="3711"/>
    <cellStyle name="20% - Accent1 2 3 2 3 2" xfId="45156"/>
    <cellStyle name="20% - Accent1 2 3 2 3 2 2" xfId="55919"/>
    <cellStyle name="20% - Accent1 2 3 2 3 3" xfId="53801"/>
    <cellStyle name="20% - Accent1 2 3 2 3 4" xfId="42167"/>
    <cellStyle name="20% - Accent1 2 3 2 4" xfId="2270"/>
    <cellStyle name="20% - Accent1 2 3 2 4 2" xfId="57088"/>
    <cellStyle name="20% - Accent1 2 3 2 4 3" xfId="51280"/>
    <cellStyle name="20% - Accent1 2 3 2 5" xfId="32426"/>
    <cellStyle name="20% - Accent1 2 3 2 5 2" xfId="54969"/>
    <cellStyle name="20% - Accent1 2 3 2 5 3" xfId="43943"/>
    <cellStyle name="20% - Accent1 2 3 2 6" xfId="35473"/>
    <cellStyle name="20% - Accent1 2 3 2 6 2" xfId="52632"/>
    <cellStyle name="20% - Accent1 2 3 2 7" xfId="38009"/>
    <cellStyle name="20% - Accent1 2 3 3" xfId="855"/>
    <cellStyle name="20% - Accent1 2 3 3 2" xfId="1585"/>
    <cellStyle name="20% - Accent1 2 3 3 2 2" xfId="4560"/>
    <cellStyle name="20% - Accent1 2 3 3 2 2 2" xfId="52010"/>
    <cellStyle name="20% - Accent1 2 3 3 2 2 2 2" xfId="57818"/>
    <cellStyle name="20% - Accent1 2 3 3 2 2 3" xfId="54531"/>
    <cellStyle name="20% - Accent1 2 3 3 2 2 4" xfId="42968"/>
    <cellStyle name="20% - Accent1 2 3 3 2 3" xfId="33378"/>
    <cellStyle name="20% - Accent1 2 3 3 2 3 2" xfId="56649"/>
    <cellStyle name="20% - Accent1 2 3 3 2 3 3" xfId="45941"/>
    <cellStyle name="20% - Accent1 2 3 3 2 4" xfId="36425"/>
    <cellStyle name="20% - Accent1 2 3 3 2 4 2" xfId="53362"/>
    <cellStyle name="20% - Accent1 2 3 3 2 5" xfId="38952"/>
    <cellStyle name="20% - Accent1 2 3 3 3" xfId="3896"/>
    <cellStyle name="20% - Accent1 2 3 3 3 2" xfId="45329"/>
    <cellStyle name="20% - Accent1 2 3 3 3 2 2" xfId="56065"/>
    <cellStyle name="20% - Accent1 2 3 3 3 3" xfId="53947"/>
    <cellStyle name="20% - Accent1 2 3 3 3 4" xfId="42324"/>
    <cellStyle name="20% - Accent1 2 3 3 4" xfId="2521"/>
    <cellStyle name="20% - Accent1 2 3 3 4 2" xfId="57234"/>
    <cellStyle name="20% - Accent1 2 3 3 4 3" xfId="51426"/>
    <cellStyle name="20% - Accent1 2 3 3 5" xfId="32648"/>
    <cellStyle name="20% - Accent1 2 3 3 5 2" xfId="55115"/>
    <cellStyle name="20% - Accent1 2 3 3 5 3" xfId="44089"/>
    <cellStyle name="20% - Accent1 2 3 3 6" xfId="35695"/>
    <cellStyle name="20% - Accent1 2 3 3 6 2" xfId="52778"/>
    <cellStyle name="20% - Accent1 2 3 3 7" xfId="38222"/>
    <cellStyle name="20% - Accent1 2 3 4" xfId="1069"/>
    <cellStyle name="20% - Accent1 2 3 4 2" xfId="4086"/>
    <cellStyle name="20% - Accent1 2 3 4 2 2" xfId="45519"/>
    <cellStyle name="20% - Accent1 2 3 4 2 2 2" xfId="56247"/>
    <cellStyle name="20% - Accent1 2 3 4 2 3" xfId="54129"/>
    <cellStyle name="20% - Accent1 2 3 4 2 4" xfId="42506"/>
    <cellStyle name="20% - Accent1 2 3 4 3" xfId="2727"/>
    <cellStyle name="20% - Accent1 2 3 4 3 2" xfId="57416"/>
    <cellStyle name="20% - Accent1 2 3 4 3 3" xfId="51608"/>
    <cellStyle name="20% - Accent1 2 3 4 4" xfId="32862"/>
    <cellStyle name="20% - Accent1 2 3 4 4 2" xfId="55297"/>
    <cellStyle name="20% - Accent1 2 3 4 4 3" xfId="44271"/>
    <cellStyle name="20% - Accent1 2 3 4 5" xfId="35909"/>
    <cellStyle name="20% - Accent1 2 3 4 5 2" xfId="52960"/>
    <cellStyle name="20% - Accent1 2 3 4 6" xfId="38436"/>
    <cellStyle name="20% - Accent1 2 3 5" xfId="1284"/>
    <cellStyle name="20% - Accent1 2 3 5 2" xfId="4281"/>
    <cellStyle name="20% - Accent1 2 3 5 2 2" xfId="45714"/>
    <cellStyle name="20% - Accent1 2 3 5 2 2 2" xfId="56429"/>
    <cellStyle name="20% - Accent1 2 3 5 2 3" xfId="54311"/>
    <cellStyle name="20% - Accent1 2 3 5 2 4" xfId="42688"/>
    <cellStyle name="20% - Accent1 2 3 5 3" xfId="2192"/>
    <cellStyle name="20% - Accent1 2 3 5 3 2" xfId="57598"/>
    <cellStyle name="20% - Accent1 2 3 5 3 3" xfId="51790"/>
    <cellStyle name="20% - Accent1 2 3 5 4" xfId="33077"/>
    <cellStyle name="20% - Accent1 2 3 5 4 2" xfId="54895"/>
    <cellStyle name="20% - Accent1 2 3 5 4 3" xfId="43869"/>
    <cellStyle name="20% - Accent1 2 3 5 5" xfId="36124"/>
    <cellStyle name="20% - Accent1 2 3 5 5 2" xfId="53142"/>
    <cellStyle name="20% - Accent1 2 3 5 6" xfId="38651"/>
    <cellStyle name="20% - Accent1 2 3 6" xfId="3636"/>
    <cellStyle name="20% - Accent1 2 3 6 2" xfId="32351"/>
    <cellStyle name="20% - Accent1 2 3 6 2 2" xfId="51206"/>
    <cellStyle name="20% - Accent1 2 3 6 2 2 2" xfId="57014"/>
    <cellStyle name="20% - Accent1 2 3 6 2 3" xfId="53727"/>
    <cellStyle name="20% - Accent1 2 3 6 2 4" xfId="42092"/>
    <cellStyle name="20% - Accent1 2 3 6 3" xfId="35398"/>
    <cellStyle name="20% - Accent1 2 3 6 3 2" xfId="55845"/>
    <cellStyle name="20% - Accent1 2 3 6 3 3" xfId="45082"/>
    <cellStyle name="20% - Accent1 2 3 6 4" xfId="52558"/>
    <cellStyle name="20% - Accent1 2 3 6 5" xfId="37934"/>
    <cellStyle name="20% - Accent1 2 3 7" xfId="3396"/>
    <cellStyle name="20% - Accent1 2 3 7 2" xfId="44922"/>
    <cellStyle name="20% - Accent1 2 3 7 2 2" xfId="55699"/>
    <cellStyle name="20% - Accent1 2 3 7 3" xfId="52412"/>
    <cellStyle name="20% - Accent1 2 3 7 4" xfId="37694"/>
    <cellStyle name="20% - Accent1 2 3 8" xfId="2993"/>
    <cellStyle name="20% - Accent1 2 3 8 2" xfId="44537"/>
    <cellStyle name="20% - Accent1 2 3 8 2 2" xfId="55516"/>
    <cellStyle name="20% - Accent1 2 3 8 3" xfId="53581"/>
    <cellStyle name="20% - Accent1 2 3 8 4" xfId="41867"/>
    <cellStyle name="20% - Accent1 2 3 9" xfId="1951"/>
    <cellStyle name="20% - Accent1 2 3 9 2" xfId="56868"/>
    <cellStyle name="20% - Accent1 2 3 9 3" xfId="51060"/>
    <cellStyle name="20% - Accent1 2 4" xfId="627"/>
    <cellStyle name="20% - Accent1 2 4 10" xfId="35186"/>
    <cellStyle name="20% - Accent1 2 4 10 2" xfId="52265"/>
    <cellStyle name="20% - Accent1 2 4 11" xfId="37268"/>
    <cellStyle name="20% - Accent1 2 4 2" xfId="895"/>
    <cellStyle name="20% - Accent1 2 4 2 2" xfId="1621"/>
    <cellStyle name="20% - Accent1 2 4 2 2 2" xfId="4596"/>
    <cellStyle name="20% - Accent1 2 4 2 2 2 2" xfId="52046"/>
    <cellStyle name="20% - Accent1 2 4 2 2 2 2 2" xfId="57854"/>
    <cellStyle name="20% - Accent1 2 4 2 2 2 3" xfId="54567"/>
    <cellStyle name="20% - Accent1 2 4 2 2 2 4" xfId="43004"/>
    <cellStyle name="20% - Accent1 2 4 2 2 3" xfId="33414"/>
    <cellStyle name="20% - Accent1 2 4 2 2 3 2" xfId="56685"/>
    <cellStyle name="20% - Accent1 2 4 2 2 3 3" xfId="45977"/>
    <cellStyle name="20% - Accent1 2 4 2 2 4" xfId="36461"/>
    <cellStyle name="20% - Accent1 2 4 2 2 4 2" xfId="53398"/>
    <cellStyle name="20% - Accent1 2 4 2 2 5" xfId="38988"/>
    <cellStyle name="20% - Accent1 2 4 2 3" xfId="3932"/>
    <cellStyle name="20% - Accent1 2 4 2 3 2" xfId="45365"/>
    <cellStyle name="20% - Accent1 2 4 2 3 2 2" xfId="56101"/>
    <cellStyle name="20% - Accent1 2 4 2 3 3" xfId="53983"/>
    <cellStyle name="20% - Accent1 2 4 2 3 4" xfId="42360"/>
    <cellStyle name="20% - Accent1 2 4 2 4" xfId="2561"/>
    <cellStyle name="20% - Accent1 2 4 2 4 2" xfId="57270"/>
    <cellStyle name="20% - Accent1 2 4 2 4 3" xfId="51462"/>
    <cellStyle name="20% - Accent1 2 4 2 5" xfId="32688"/>
    <cellStyle name="20% - Accent1 2 4 2 5 2" xfId="55151"/>
    <cellStyle name="20% - Accent1 2 4 2 5 3" xfId="44125"/>
    <cellStyle name="20% - Accent1 2 4 2 6" xfId="35735"/>
    <cellStyle name="20% - Accent1 2 4 2 6 2" xfId="52814"/>
    <cellStyle name="20% - Accent1 2 4 2 7" xfId="38262"/>
    <cellStyle name="20% - Accent1 2 4 3" xfId="1105"/>
    <cellStyle name="20% - Accent1 2 4 3 2" xfId="4122"/>
    <cellStyle name="20% - Accent1 2 4 3 2 2" xfId="45555"/>
    <cellStyle name="20% - Accent1 2 4 3 2 2 2" xfId="56283"/>
    <cellStyle name="20% - Accent1 2 4 3 2 3" xfId="54165"/>
    <cellStyle name="20% - Accent1 2 4 3 2 4" xfId="42542"/>
    <cellStyle name="20% - Accent1 2 4 3 3" xfId="2763"/>
    <cellStyle name="20% - Accent1 2 4 3 3 2" xfId="57452"/>
    <cellStyle name="20% - Accent1 2 4 3 3 3" xfId="51644"/>
    <cellStyle name="20% - Accent1 2 4 3 4" xfId="32898"/>
    <cellStyle name="20% - Accent1 2 4 3 4 2" xfId="55333"/>
    <cellStyle name="20% - Accent1 2 4 3 4 3" xfId="44307"/>
    <cellStyle name="20% - Accent1 2 4 3 5" xfId="35945"/>
    <cellStyle name="20% - Accent1 2 4 3 5 2" xfId="52996"/>
    <cellStyle name="20% - Accent1 2 4 3 6" xfId="38472"/>
    <cellStyle name="20% - Accent1 2 4 4" xfId="1400"/>
    <cellStyle name="20% - Accent1 2 4 4 2" xfId="4394"/>
    <cellStyle name="20% - Accent1 2 4 4 2 2" xfId="45824"/>
    <cellStyle name="20% - Accent1 2 4 4 2 2 2" xfId="56539"/>
    <cellStyle name="20% - Accent1 2 4 4 2 3" xfId="54421"/>
    <cellStyle name="20% - Accent1 2 4 4 2 4" xfId="42802"/>
    <cellStyle name="20% - Accent1 2 4 4 3" xfId="2308"/>
    <cellStyle name="20% - Accent1 2 4 4 3 2" xfId="57708"/>
    <cellStyle name="20% - Accent1 2 4 4 3 3" xfId="51900"/>
    <cellStyle name="20% - Accent1 2 4 4 4" xfId="33193"/>
    <cellStyle name="20% - Accent1 2 4 4 4 2" xfId="55005"/>
    <cellStyle name="20% - Accent1 2 4 4 4 3" xfId="43979"/>
    <cellStyle name="20% - Accent1 2 4 4 5" xfId="36240"/>
    <cellStyle name="20% - Accent1 2 4 4 5 2" xfId="53252"/>
    <cellStyle name="20% - Accent1 2 4 4 6" xfId="38767"/>
    <cellStyle name="20% - Accent1 2 4 5" xfId="3748"/>
    <cellStyle name="20% - Accent1 2 4 5 2" xfId="32463"/>
    <cellStyle name="20% - Accent1 2 4 5 2 2" xfId="51316"/>
    <cellStyle name="20% - Accent1 2 4 5 2 2 2" xfId="57124"/>
    <cellStyle name="20% - Accent1 2 4 5 2 3" xfId="53837"/>
    <cellStyle name="20% - Accent1 2 4 5 2 4" xfId="42204"/>
    <cellStyle name="20% - Accent1 2 4 5 3" xfId="35510"/>
    <cellStyle name="20% - Accent1 2 4 5 3 2" xfId="55955"/>
    <cellStyle name="20% - Accent1 2 4 5 3 3" xfId="45192"/>
    <cellStyle name="20% - Accent1 2 4 5 4" xfId="52668"/>
    <cellStyle name="20% - Accent1 2 4 5 5" xfId="38046"/>
    <cellStyle name="20% - Accent1 2 4 6" xfId="3435"/>
    <cellStyle name="20% - Accent1 2 4 6 2" xfId="44961"/>
    <cellStyle name="20% - Accent1 2 4 6 2 2" xfId="55735"/>
    <cellStyle name="20% - Accent1 2 4 6 3" xfId="52448"/>
    <cellStyle name="20% - Accent1 2 4 6 4" xfId="37733"/>
    <cellStyle name="20% - Accent1 2 4 7" xfId="3029"/>
    <cellStyle name="20% - Accent1 2 4 7 2" xfId="44573"/>
    <cellStyle name="20% - Accent1 2 4 7 2 2" xfId="55552"/>
    <cellStyle name="20% - Accent1 2 4 7 3" xfId="53617"/>
    <cellStyle name="20% - Accent1 2 4 7 4" xfId="41903"/>
    <cellStyle name="20% - Accent1 2 4 8" xfId="1989"/>
    <cellStyle name="20% - Accent1 2 4 8 2" xfId="56904"/>
    <cellStyle name="20% - Accent1 2 4 8 3" xfId="51096"/>
    <cellStyle name="20% - Accent1 2 4 9" xfId="32139"/>
    <cellStyle name="20% - Accent1 2 4 9 2" xfId="54749"/>
    <cellStyle name="20% - Accent1 2 4 9 3" xfId="43723"/>
    <cellStyle name="20% - Accent1 2 5" xfId="681"/>
    <cellStyle name="20% - Accent1 2 5 10" xfId="35240"/>
    <cellStyle name="20% - Accent1 2 5 10 2" xfId="52301"/>
    <cellStyle name="20% - Accent1 2 5 11" xfId="37322"/>
    <cellStyle name="20% - Accent1 2 5 2" xfId="949"/>
    <cellStyle name="20% - Accent1 2 5 2 2" xfId="1657"/>
    <cellStyle name="20% - Accent1 2 5 2 2 2" xfId="4632"/>
    <cellStyle name="20% - Accent1 2 5 2 2 2 2" xfId="52082"/>
    <cellStyle name="20% - Accent1 2 5 2 2 2 2 2" xfId="57890"/>
    <cellStyle name="20% - Accent1 2 5 2 2 2 3" xfId="54603"/>
    <cellStyle name="20% - Accent1 2 5 2 2 2 4" xfId="43040"/>
    <cellStyle name="20% - Accent1 2 5 2 2 3" xfId="33450"/>
    <cellStyle name="20% - Accent1 2 5 2 2 3 2" xfId="56721"/>
    <cellStyle name="20% - Accent1 2 5 2 2 3 3" xfId="46013"/>
    <cellStyle name="20% - Accent1 2 5 2 2 4" xfId="36497"/>
    <cellStyle name="20% - Accent1 2 5 2 2 4 2" xfId="53434"/>
    <cellStyle name="20% - Accent1 2 5 2 2 5" xfId="39024"/>
    <cellStyle name="20% - Accent1 2 5 2 3" xfId="3974"/>
    <cellStyle name="20% - Accent1 2 5 2 3 2" xfId="45407"/>
    <cellStyle name="20% - Accent1 2 5 2 3 2 2" xfId="56137"/>
    <cellStyle name="20% - Accent1 2 5 2 3 3" xfId="54019"/>
    <cellStyle name="20% - Accent1 2 5 2 3 4" xfId="42396"/>
    <cellStyle name="20% - Accent1 2 5 2 4" xfId="2611"/>
    <cellStyle name="20% - Accent1 2 5 2 4 2" xfId="57306"/>
    <cellStyle name="20% - Accent1 2 5 2 4 3" xfId="51498"/>
    <cellStyle name="20% - Accent1 2 5 2 5" xfId="32742"/>
    <cellStyle name="20% - Accent1 2 5 2 5 2" xfId="55187"/>
    <cellStyle name="20% - Accent1 2 5 2 5 3" xfId="44161"/>
    <cellStyle name="20% - Accent1 2 5 2 6" xfId="35789"/>
    <cellStyle name="20% - Accent1 2 5 2 6 2" xfId="52850"/>
    <cellStyle name="20% - Accent1 2 5 2 7" xfId="38316"/>
    <cellStyle name="20% - Accent1 2 5 3" xfId="1141"/>
    <cellStyle name="20% - Accent1 2 5 3 2" xfId="4158"/>
    <cellStyle name="20% - Accent1 2 5 3 2 2" xfId="45591"/>
    <cellStyle name="20% - Accent1 2 5 3 2 2 2" xfId="56319"/>
    <cellStyle name="20% - Accent1 2 5 3 2 3" xfId="54201"/>
    <cellStyle name="20% - Accent1 2 5 3 2 4" xfId="42578"/>
    <cellStyle name="20% - Accent1 2 5 3 3" xfId="2799"/>
    <cellStyle name="20% - Accent1 2 5 3 3 2" xfId="57488"/>
    <cellStyle name="20% - Accent1 2 5 3 3 3" xfId="51680"/>
    <cellStyle name="20% - Accent1 2 5 3 4" xfId="32934"/>
    <cellStyle name="20% - Accent1 2 5 3 4 2" xfId="55369"/>
    <cellStyle name="20% - Accent1 2 5 3 4 3" xfId="44343"/>
    <cellStyle name="20% - Accent1 2 5 3 5" xfId="35981"/>
    <cellStyle name="20% - Accent1 2 5 3 5 2" xfId="53032"/>
    <cellStyle name="20% - Accent1 2 5 3 6" xfId="38508"/>
    <cellStyle name="20% - Accent1 2 5 4" xfId="1450"/>
    <cellStyle name="20% - Accent1 2 5 4 2" xfId="4435"/>
    <cellStyle name="20% - Accent1 2 5 4 2 2" xfId="45865"/>
    <cellStyle name="20% - Accent1 2 5 4 2 2 2" xfId="56575"/>
    <cellStyle name="20% - Accent1 2 5 4 2 3" xfId="54457"/>
    <cellStyle name="20% - Accent1 2 5 4 2 4" xfId="42838"/>
    <cellStyle name="20% - Accent1 2 5 4 3" xfId="2355"/>
    <cellStyle name="20% - Accent1 2 5 4 3 2" xfId="57744"/>
    <cellStyle name="20% - Accent1 2 5 4 3 3" xfId="51936"/>
    <cellStyle name="20% - Accent1 2 5 4 4" xfId="33243"/>
    <cellStyle name="20% - Accent1 2 5 4 4 2" xfId="55041"/>
    <cellStyle name="20% - Accent1 2 5 4 4 3" xfId="44015"/>
    <cellStyle name="20% - Accent1 2 5 4 5" xfId="36290"/>
    <cellStyle name="20% - Accent1 2 5 4 5 2" xfId="53288"/>
    <cellStyle name="20% - Accent1 2 5 4 6" xfId="38817"/>
    <cellStyle name="20% - Accent1 2 5 5" xfId="3788"/>
    <cellStyle name="20% - Accent1 2 5 5 2" xfId="32503"/>
    <cellStyle name="20% - Accent1 2 5 5 2 2" xfId="51352"/>
    <cellStyle name="20% - Accent1 2 5 5 2 2 2" xfId="57160"/>
    <cellStyle name="20% - Accent1 2 5 5 2 3" xfId="53873"/>
    <cellStyle name="20% - Accent1 2 5 5 2 4" xfId="42244"/>
    <cellStyle name="20% - Accent1 2 5 5 3" xfId="35550"/>
    <cellStyle name="20% - Accent1 2 5 5 3 2" xfId="55991"/>
    <cellStyle name="20% - Accent1 2 5 5 3 3" xfId="45228"/>
    <cellStyle name="20% - Accent1 2 5 5 4" xfId="52704"/>
    <cellStyle name="20% - Accent1 2 5 5 5" xfId="38086"/>
    <cellStyle name="20% - Accent1 2 5 6" xfId="3480"/>
    <cellStyle name="20% - Accent1 2 5 6 2" xfId="45005"/>
    <cellStyle name="20% - Accent1 2 5 6 2 2" xfId="55771"/>
    <cellStyle name="20% - Accent1 2 5 6 3" xfId="52484"/>
    <cellStyle name="20% - Accent1 2 5 6 4" xfId="37778"/>
    <cellStyle name="20% - Accent1 2 5 7" xfId="3070"/>
    <cellStyle name="20% - Accent1 2 5 7 2" xfId="44614"/>
    <cellStyle name="20% - Accent1 2 5 7 2 2" xfId="55588"/>
    <cellStyle name="20% - Accent1 2 5 7 3" xfId="53653"/>
    <cellStyle name="20% - Accent1 2 5 7 4" xfId="41939"/>
    <cellStyle name="20% - Accent1 2 5 8" xfId="2041"/>
    <cellStyle name="20% - Accent1 2 5 8 2" xfId="56940"/>
    <cellStyle name="20% - Accent1 2 5 8 3" xfId="51132"/>
    <cellStyle name="20% - Accent1 2 5 9" xfId="32193"/>
    <cellStyle name="20% - Accent1 2 5 9 2" xfId="54785"/>
    <cellStyle name="20% - Accent1 2 5 9 3" xfId="43759"/>
    <cellStyle name="20% - Accent1 2 6" xfId="541"/>
    <cellStyle name="20% - Accent1 2 6 10" xfId="35075"/>
    <cellStyle name="20% - Accent1 2 6 10 2" xfId="52192"/>
    <cellStyle name="20% - Accent1 2 6 11" xfId="37182"/>
    <cellStyle name="20% - Accent1 2 6 2" xfId="990"/>
    <cellStyle name="20% - Accent1 2 6 2 2" xfId="1693"/>
    <cellStyle name="20% - Accent1 2 6 2 2 2" xfId="4668"/>
    <cellStyle name="20% - Accent1 2 6 2 2 2 2" xfId="52118"/>
    <cellStyle name="20% - Accent1 2 6 2 2 2 2 2" xfId="57926"/>
    <cellStyle name="20% - Accent1 2 6 2 2 2 3" xfId="54639"/>
    <cellStyle name="20% - Accent1 2 6 2 2 2 4" xfId="43076"/>
    <cellStyle name="20% - Accent1 2 6 2 2 3" xfId="33486"/>
    <cellStyle name="20% - Accent1 2 6 2 2 3 2" xfId="56757"/>
    <cellStyle name="20% - Accent1 2 6 2 2 3 3" xfId="46049"/>
    <cellStyle name="20% - Accent1 2 6 2 2 4" xfId="36533"/>
    <cellStyle name="20% - Accent1 2 6 2 2 4 2" xfId="53470"/>
    <cellStyle name="20% - Accent1 2 6 2 2 5" xfId="39060"/>
    <cellStyle name="20% - Accent1 2 6 2 3" xfId="4011"/>
    <cellStyle name="20% - Accent1 2 6 2 3 2" xfId="45444"/>
    <cellStyle name="20% - Accent1 2 6 2 3 2 2" xfId="56173"/>
    <cellStyle name="20% - Accent1 2 6 2 3 3" xfId="54055"/>
    <cellStyle name="20% - Accent1 2 6 2 3 4" xfId="42432"/>
    <cellStyle name="20% - Accent1 2 6 2 4" xfId="2651"/>
    <cellStyle name="20% - Accent1 2 6 2 4 2" xfId="57342"/>
    <cellStyle name="20% - Accent1 2 6 2 4 3" xfId="51534"/>
    <cellStyle name="20% - Accent1 2 6 2 5" xfId="32783"/>
    <cellStyle name="20% - Accent1 2 6 2 5 2" xfId="55223"/>
    <cellStyle name="20% - Accent1 2 6 2 5 3" xfId="44197"/>
    <cellStyle name="20% - Accent1 2 6 2 6" xfId="35830"/>
    <cellStyle name="20% - Accent1 2 6 2 6 2" xfId="52886"/>
    <cellStyle name="20% - Accent1 2 6 2 7" xfId="38357"/>
    <cellStyle name="20% - Accent1 2 6 3" xfId="1177"/>
    <cellStyle name="20% - Accent1 2 6 3 2" xfId="4194"/>
    <cellStyle name="20% - Accent1 2 6 3 2 2" xfId="45627"/>
    <cellStyle name="20% - Accent1 2 6 3 2 2 2" xfId="56355"/>
    <cellStyle name="20% - Accent1 2 6 3 2 3" xfId="54237"/>
    <cellStyle name="20% - Accent1 2 6 3 2 4" xfId="42614"/>
    <cellStyle name="20% - Accent1 2 6 3 3" xfId="2835"/>
    <cellStyle name="20% - Accent1 2 6 3 3 2" xfId="57524"/>
    <cellStyle name="20% - Accent1 2 6 3 3 3" xfId="51716"/>
    <cellStyle name="20% - Accent1 2 6 3 4" xfId="32970"/>
    <cellStyle name="20% - Accent1 2 6 3 4 2" xfId="55405"/>
    <cellStyle name="20% - Accent1 2 6 3 4 3" xfId="44379"/>
    <cellStyle name="20% - Accent1 2 6 3 5" xfId="36017"/>
    <cellStyle name="20% - Accent1 2 6 3 5 2" xfId="53068"/>
    <cellStyle name="20% - Accent1 2 6 3 6" xfId="38544"/>
    <cellStyle name="20% - Accent1 2 6 4" xfId="1321"/>
    <cellStyle name="20% - Accent1 2 6 4 2" xfId="4318"/>
    <cellStyle name="20% - Accent1 2 6 4 2 2" xfId="45751"/>
    <cellStyle name="20% - Accent1 2 6 4 2 2 2" xfId="56466"/>
    <cellStyle name="20% - Accent1 2 6 4 2 3" xfId="54348"/>
    <cellStyle name="20% - Accent1 2 6 4 2 4" xfId="42725"/>
    <cellStyle name="20% - Accent1 2 6 4 3" xfId="2229"/>
    <cellStyle name="20% - Accent1 2 6 4 3 2" xfId="57635"/>
    <cellStyle name="20% - Accent1 2 6 4 3 3" xfId="51827"/>
    <cellStyle name="20% - Accent1 2 6 4 4" xfId="33114"/>
    <cellStyle name="20% - Accent1 2 6 4 4 2" xfId="54932"/>
    <cellStyle name="20% - Accent1 2 6 4 4 3" xfId="43906"/>
    <cellStyle name="20% - Accent1 2 6 4 5" xfId="36161"/>
    <cellStyle name="20% - Accent1 2 6 4 5 2" xfId="53179"/>
    <cellStyle name="20% - Accent1 2 6 4 6" xfId="38688"/>
    <cellStyle name="20% - Accent1 2 6 5" xfId="3673"/>
    <cellStyle name="20% - Accent1 2 6 5 2" xfId="32388"/>
    <cellStyle name="20% - Accent1 2 6 5 2 2" xfId="51243"/>
    <cellStyle name="20% - Accent1 2 6 5 2 2 2" xfId="57051"/>
    <cellStyle name="20% - Accent1 2 6 5 2 3" xfId="53764"/>
    <cellStyle name="20% - Accent1 2 6 5 2 4" xfId="42129"/>
    <cellStyle name="20% - Accent1 2 6 5 3" xfId="35435"/>
    <cellStyle name="20% - Accent1 2 6 5 3 2" xfId="55882"/>
    <cellStyle name="20% - Accent1 2 6 5 3 3" xfId="45119"/>
    <cellStyle name="20% - Accent1 2 6 5 4" xfId="52595"/>
    <cellStyle name="20% - Accent1 2 6 5 5" xfId="37971"/>
    <cellStyle name="20% - Accent1 2 6 6" xfId="3337"/>
    <cellStyle name="20% - Accent1 2 6 6 2" xfId="44864"/>
    <cellStyle name="20% - Accent1 2 6 6 2 2" xfId="55662"/>
    <cellStyle name="20% - Accent1 2 6 6 3" xfId="52375"/>
    <cellStyle name="20% - Accent1 2 6 6 4" xfId="37635"/>
    <cellStyle name="20% - Accent1 2 6 7" xfId="2952"/>
    <cellStyle name="20% - Accent1 2 6 7 2" xfId="44496"/>
    <cellStyle name="20% - Accent1 2 6 7 2 2" xfId="55479"/>
    <cellStyle name="20% - Accent1 2 6 7 3" xfId="53544"/>
    <cellStyle name="20% - Accent1 2 6 7 4" xfId="41830"/>
    <cellStyle name="20% - Accent1 2 6 8" xfId="2082"/>
    <cellStyle name="20% - Accent1 2 6 8 2" xfId="56831"/>
    <cellStyle name="20% - Accent1 2 6 8 3" xfId="51023"/>
    <cellStyle name="20% - Accent1 2 6 9" xfId="32028"/>
    <cellStyle name="20% - Accent1 2 6 9 2" xfId="54821"/>
    <cellStyle name="20% - Accent1 2 6 9 3" xfId="43795"/>
    <cellStyle name="20% - Accent1 2 7" xfId="784"/>
    <cellStyle name="20% - Accent1 2 7 2" xfId="1548"/>
    <cellStyle name="20% - Accent1 2 7 2 2" xfId="4523"/>
    <cellStyle name="20% - Accent1 2 7 2 2 2" xfId="51973"/>
    <cellStyle name="20% - Accent1 2 7 2 2 2 2" xfId="57781"/>
    <cellStyle name="20% - Accent1 2 7 2 2 3" xfId="54494"/>
    <cellStyle name="20% - Accent1 2 7 2 2 4" xfId="42931"/>
    <cellStyle name="20% - Accent1 2 7 2 3" xfId="33341"/>
    <cellStyle name="20% - Accent1 2 7 2 3 2" xfId="56612"/>
    <cellStyle name="20% - Accent1 2 7 2 3 3" xfId="45904"/>
    <cellStyle name="20% - Accent1 2 7 2 4" xfId="36388"/>
    <cellStyle name="20% - Accent1 2 7 2 4 2" xfId="53325"/>
    <cellStyle name="20% - Accent1 2 7 2 5" xfId="38915"/>
    <cellStyle name="20% - Accent1 2 7 3" xfId="3851"/>
    <cellStyle name="20% - Accent1 2 7 3 2" xfId="45284"/>
    <cellStyle name="20% - Accent1 2 7 3 2 2" xfId="56028"/>
    <cellStyle name="20% - Accent1 2 7 3 3" xfId="53910"/>
    <cellStyle name="20% - Accent1 2 7 3 4" xfId="42287"/>
    <cellStyle name="20% - Accent1 2 7 4" xfId="2451"/>
    <cellStyle name="20% - Accent1 2 7 4 2" xfId="57197"/>
    <cellStyle name="20% - Accent1 2 7 4 3" xfId="51389"/>
    <cellStyle name="20% - Accent1 2 7 5" xfId="32577"/>
    <cellStyle name="20% - Accent1 2 7 5 2" xfId="55078"/>
    <cellStyle name="20% - Accent1 2 7 5 3" xfId="44052"/>
    <cellStyle name="20% - Accent1 2 7 6" xfId="35624"/>
    <cellStyle name="20% - Accent1 2 7 6 2" xfId="52741"/>
    <cellStyle name="20% - Accent1 2 7 7" xfId="38151"/>
    <cellStyle name="20% - Accent1 2 8" xfId="1032"/>
    <cellStyle name="20% - Accent1 2 8 2" xfId="4049"/>
    <cellStyle name="20% - Accent1 2 8 2 2" xfId="45482"/>
    <cellStyle name="20% - Accent1 2 8 2 2 2" xfId="56210"/>
    <cellStyle name="20% - Accent1 2 8 2 3" xfId="54092"/>
    <cellStyle name="20% - Accent1 2 8 2 4" xfId="42469"/>
    <cellStyle name="20% - Accent1 2 8 3" xfId="2690"/>
    <cellStyle name="20% - Accent1 2 8 3 2" xfId="57379"/>
    <cellStyle name="20% - Accent1 2 8 3 3" xfId="51571"/>
    <cellStyle name="20% - Accent1 2 8 4" xfId="32825"/>
    <cellStyle name="20% - Accent1 2 8 4 2" xfId="55260"/>
    <cellStyle name="20% - Accent1 2 8 4 3" xfId="44234"/>
    <cellStyle name="20% - Accent1 2 8 5" xfId="35872"/>
    <cellStyle name="20% - Accent1 2 8 5 2" xfId="52923"/>
    <cellStyle name="20% - Accent1 2 8 6" xfId="38399"/>
    <cellStyle name="20% - Accent1 2 9" xfId="1218"/>
    <cellStyle name="20% - Accent1 2 9 2" xfId="4233"/>
    <cellStyle name="20% - Accent1 2 9 2 2" xfId="45666"/>
    <cellStyle name="20% - Accent1 2 9 2 2 2" xfId="56392"/>
    <cellStyle name="20% - Accent1 2 9 2 3" xfId="54274"/>
    <cellStyle name="20% - Accent1 2 9 2 4" xfId="42651"/>
    <cellStyle name="20% - Accent1 2 9 3" xfId="2128"/>
    <cellStyle name="20% - Accent1 2 9 3 2" xfId="57561"/>
    <cellStyle name="20% - Accent1 2 9 3 3" xfId="51753"/>
    <cellStyle name="20% - Accent1 2 9 4" xfId="33011"/>
    <cellStyle name="20% - Accent1 2 9 4 2" xfId="54858"/>
    <cellStyle name="20% - Accent1 2 9 4 3" xfId="43832"/>
    <cellStyle name="20% - Accent1 2 9 5" xfId="36058"/>
    <cellStyle name="20% - Accent1 2 9 5 2" xfId="53105"/>
    <cellStyle name="20% - Accent1 2 9 6" xfId="38585"/>
    <cellStyle name="20% - Accent1 3" xfId="196"/>
    <cellStyle name="20% - Accent2 2" xfId="197"/>
    <cellStyle name="20% - Accent2 2 10" xfId="3529"/>
    <cellStyle name="20% - Accent2 2 10 2" xfId="32244"/>
    <cellStyle name="20% - Accent2 2 10 2 2" xfId="51170"/>
    <cellStyle name="20% - Accent2 2 10 2 2 2" xfId="56978"/>
    <cellStyle name="20% - Accent2 2 10 2 3" xfId="53691"/>
    <cellStyle name="20% - Accent2 2 10 2 4" xfId="41985"/>
    <cellStyle name="20% - Accent2 2 10 3" xfId="35291"/>
    <cellStyle name="20% - Accent2 2 10 3 2" xfId="55809"/>
    <cellStyle name="20% - Accent2 2 10 3 3" xfId="45046"/>
    <cellStyle name="20% - Accent2 2 10 4" xfId="52522"/>
    <cellStyle name="20% - Accent2 2 10 5" xfId="37827"/>
    <cellStyle name="20% - Accent2 2 11" xfId="3142"/>
    <cellStyle name="20% - Accent2 2 11 2" xfId="44682"/>
    <cellStyle name="20% - Accent2 2 11 2 2" xfId="55626"/>
    <cellStyle name="20% - Accent2 2 11 3" xfId="52339"/>
    <cellStyle name="20% - Accent2 2 11 4" xfId="37440"/>
    <cellStyle name="20% - Accent2 2 12" xfId="2876"/>
    <cellStyle name="20% - Accent2 2 12 2" xfId="44420"/>
    <cellStyle name="20% - Accent2 2 12 2 2" xfId="55443"/>
    <cellStyle name="20% - Accent2 2 12 3" xfId="53508"/>
    <cellStyle name="20% - Accent2 2 12 4" xfId="41794"/>
    <cellStyle name="20% - Accent2 2 13" xfId="1751"/>
    <cellStyle name="20% - Accent2 2 13 2" xfId="56795"/>
    <cellStyle name="20% - Accent2 2 13 3" xfId="50987"/>
    <cellStyle name="20% - Accent2 2 14" xfId="31948"/>
    <cellStyle name="20% - Accent2 2 14 2" xfId="54677"/>
    <cellStyle name="20% - Accent2 2 14 3" xfId="43651"/>
    <cellStyle name="20% - Accent2 2 15" xfId="35001"/>
    <cellStyle name="20% - Accent2 2 15 2" xfId="52156"/>
    <cellStyle name="20% - Accent2 2 16" xfId="37112"/>
    <cellStyle name="20% - Accent2 2 2" xfId="457"/>
    <cellStyle name="20% - Accent2 2 2 10" xfId="3304"/>
    <cellStyle name="20% - Accent2 2 2 10 2" xfId="44831"/>
    <cellStyle name="20% - Accent2 2 2 10 2 2" xfId="55644"/>
    <cellStyle name="20% - Accent2 2 2 10 3" xfId="52357"/>
    <cellStyle name="20% - Accent2 2 2 10 4" xfId="37602"/>
    <cellStyle name="20% - Accent2 2 2 11" xfId="2927"/>
    <cellStyle name="20% - Accent2 2 2 11 2" xfId="44471"/>
    <cellStyle name="20% - Accent2 2 2 11 2 2" xfId="55461"/>
    <cellStyle name="20% - Accent2 2 2 11 3" xfId="53526"/>
    <cellStyle name="20% - Accent2 2 2 11 4" xfId="41812"/>
    <cellStyle name="20% - Accent2 2 2 12" xfId="1908"/>
    <cellStyle name="20% - Accent2 2 2 12 2" xfId="56813"/>
    <cellStyle name="20% - Accent2 2 2 12 3" xfId="51005"/>
    <cellStyle name="20% - Accent2 2 2 13" xfId="31977"/>
    <cellStyle name="20% - Accent2 2 2 13 2" xfId="54695"/>
    <cellStyle name="20% - Accent2 2 2 13 3" xfId="43669"/>
    <cellStyle name="20% - Accent2 2 2 14" xfId="35024"/>
    <cellStyle name="20% - Accent2 2 2 14 2" xfId="52174"/>
    <cellStyle name="20% - Accent2 2 2 15" xfId="37135"/>
    <cellStyle name="20% - Accent2 2 2 2" xfId="523"/>
    <cellStyle name="20% - Accent2 2 2 2 10" xfId="32118"/>
    <cellStyle name="20% - Accent2 2 2 2 10 2" xfId="54732"/>
    <cellStyle name="20% - Accent2 2 2 2 10 3" xfId="43706"/>
    <cellStyle name="20% - Accent2 2 2 2 11" xfId="35165"/>
    <cellStyle name="20% - Accent2 2 2 2 11 2" xfId="52248"/>
    <cellStyle name="20% - Accent2 2 2 2 12" xfId="37247"/>
    <cellStyle name="20% - Accent2 2 2 2 2" xfId="606"/>
    <cellStyle name="20% - Accent2 2 2 2 2 2" xfId="1381"/>
    <cellStyle name="20% - Accent2 2 2 2 2 2 2" xfId="4377"/>
    <cellStyle name="20% - Accent2 2 2 2 2 2 2 2" xfId="51883"/>
    <cellStyle name="20% - Accent2 2 2 2 2 2 2 2 2" xfId="57691"/>
    <cellStyle name="20% - Accent2 2 2 2 2 2 2 3" xfId="54404"/>
    <cellStyle name="20% - Accent2 2 2 2 2 2 2 4" xfId="42785"/>
    <cellStyle name="20% - Accent2 2 2 2 2 2 3" xfId="33174"/>
    <cellStyle name="20% - Accent2 2 2 2 2 2 3 2" xfId="56522"/>
    <cellStyle name="20% - Accent2 2 2 2 2 2 3 3" xfId="45807"/>
    <cellStyle name="20% - Accent2 2 2 2 2 2 4" xfId="36221"/>
    <cellStyle name="20% - Accent2 2 2 2 2 2 4 2" xfId="53235"/>
    <cellStyle name="20% - Accent2 2 2 2 2 2 5" xfId="38748"/>
    <cellStyle name="20% - Accent2 2 2 2 2 3" xfId="3730"/>
    <cellStyle name="20% - Accent2 2 2 2 2 3 2" xfId="45175"/>
    <cellStyle name="20% - Accent2 2 2 2 2 3 2 2" xfId="55938"/>
    <cellStyle name="20% - Accent2 2 2 2 2 3 3" xfId="53820"/>
    <cellStyle name="20% - Accent2 2 2 2 2 3 4" xfId="42186"/>
    <cellStyle name="20% - Accent2 2 2 2 2 4" xfId="2289"/>
    <cellStyle name="20% - Accent2 2 2 2 2 4 2" xfId="57107"/>
    <cellStyle name="20% - Accent2 2 2 2 2 4 3" xfId="51299"/>
    <cellStyle name="20% - Accent2 2 2 2 2 5" xfId="32445"/>
    <cellStyle name="20% - Accent2 2 2 2 2 5 2" xfId="54988"/>
    <cellStyle name="20% - Accent2 2 2 2 2 5 3" xfId="43962"/>
    <cellStyle name="20% - Accent2 2 2 2 2 6" xfId="35492"/>
    <cellStyle name="20% - Accent2 2 2 2 2 6 2" xfId="52651"/>
    <cellStyle name="20% - Accent2 2 2 2 2 7" xfId="38028"/>
    <cellStyle name="20% - Accent2 2 2 2 3" xfId="874"/>
    <cellStyle name="20% - Accent2 2 2 2 3 2" xfId="1604"/>
    <cellStyle name="20% - Accent2 2 2 2 3 2 2" xfId="4579"/>
    <cellStyle name="20% - Accent2 2 2 2 3 2 2 2" xfId="52029"/>
    <cellStyle name="20% - Accent2 2 2 2 3 2 2 2 2" xfId="57837"/>
    <cellStyle name="20% - Accent2 2 2 2 3 2 2 3" xfId="54550"/>
    <cellStyle name="20% - Accent2 2 2 2 3 2 2 4" xfId="42987"/>
    <cellStyle name="20% - Accent2 2 2 2 3 2 3" xfId="33397"/>
    <cellStyle name="20% - Accent2 2 2 2 3 2 3 2" xfId="56668"/>
    <cellStyle name="20% - Accent2 2 2 2 3 2 3 3" xfId="45960"/>
    <cellStyle name="20% - Accent2 2 2 2 3 2 4" xfId="36444"/>
    <cellStyle name="20% - Accent2 2 2 2 3 2 4 2" xfId="53381"/>
    <cellStyle name="20% - Accent2 2 2 2 3 2 5" xfId="38971"/>
    <cellStyle name="20% - Accent2 2 2 2 3 3" xfId="3915"/>
    <cellStyle name="20% - Accent2 2 2 2 3 3 2" xfId="45348"/>
    <cellStyle name="20% - Accent2 2 2 2 3 3 2 2" xfId="56084"/>
    <cellStyle name="20% - Accent2 2 2 2 3 3 3" xfId="53966"/>
    <cellStyle name="20% - Accent2 2 2 2 3 3 4" xfId="42343"/>
    <cellStyle name="20% - Accent2 2 2 2 3 4" xfId="2540"/>
    <cellStyle name="20% - Accent2 2 2 2 3 4 2" xfId="57253"/>
    <cellStyle name="20% - Accent2 2 2 2 3 4 3" xfId="51445"/>
    <cellStyle name="20% - Accent2 2 2 2 3 5" xfId="32667"/>
    <cellStyle name="20% - Accent2 2 2 2 3 5 2" xfId="55134"/>
    <cellStyle name="20% - Accent2 2 2 2 3 5 3" xfId="44108"/>
    <cellStyle name="20% - Accent2 2 2 2 3 6" xfId="35714"/>
    <cellStyle name="20% - Accent2 2 2 2 3 6 2" xfId="52797"/>
    <cellStyle name="20% - Accent2 2 2 2 3 7" xfId="38241"/>
    <cellStyle name="20% - Accent2 2 2 2 4" xfId="1088"/>
    <cellStyle name="20% - Accent2 2 2 2 4 2" xfId="4105"/>
    <cellStyle name="20% - Accent2 2 2 2 4 2 2" xfId="45538"/>
    <cellStyle name="20% - Accent2 2 2 2 4 2 2 2" xfId="56266"/>
    <cellStyle name="20% - Accent2 2 2 2 4 2 3" xfId="54148"/>
    <cellStyle name="20% - Accent2 2 2 2 4 2 4" xfId="42525"/>
    <cellStyle name="20% - Accent2 2 2 2 4 3" xfId="2746"/>
    <cellStyle name="20% - Accent2 2 2 2 4 3 2" xfId="57435"/>
    <cellStyle name="20% - Accent2 2 2 2 4 3 3" xfId="51627"/>
    <cellStyle name="20% - Accent2 2 2 2 4 4" xfId="32881"/>
    <cellStyle name="20% - Accent2 2 2 2 4 4 2" xfId="55316"/>
    <cellStyle name="20% - Accent2 2 2 2 4 4 3" xfId="44290"/>
    <cellStyle name="20% - Accent2 2 2 2 4 5" xfId="35928"/>
    <cellStyle name="20% - Accent2 2 2 2 4 5 2" xfId="52979"/>
    <cellStyle name="20% - Accent2 2 2 2 4 6" xfId="38455"/>
    <cellStyle name="20% - Accent2 2 2 2 5" xfId="1303"/>
    <cellStyle name="20% - Accent2 2 2 2 5 2" xfId="4300"/>
    <cellStyle name="20% - Accent2 2 2 2 5 2 2" xfId="45733"/>
    <cellStyle name="20% - Accent2 2 2 2 5 2 2 2" xfId="56448"/>
    <cellStyle name="20% - Accent2 2 2 2 5 2 3" xfId="54330"/>
    <cellStyle name="20% - Accent2 2 2 2 5 2 4" xfId="42707"/>
    <cellStyle name="20% - Accent2 2 2 2 5 3" xfId="2211"/>
    <cellStyle name="20% - Accent2 2 2 2 5 3 2" xfId="57617"/>
    <cellStyle name="20% - Accent2 2 2 2 5 3 3" xfId="51809"/>
    <cellStyle name="20% - Accent2 2 2 2 5 4" xfId="33096"/>
    <cellStyle name="20% - Accent2 2 2 2 5 4 2" xfId="54914"/>
    <cellStyle name="20% - Accent2 2 2 2 5 4 3" xfId="43888"/>
    <cellStyle name="20% - Accent2 2 2 2 5 5" xfId="36143"/>
    <cellStyle name="20% - Accent2 2 2 2 5 5 2" xfId="53161"/>
    <cellStyle name="20% - Accent2 2 2 2 5 6" xfId="38670"/>
    <cellStyle name="20% - Accent2 2 2 2 6" xfId="3655"/>
    <cellStyle name="20% - Accent2 2 2 2 6 2" xfId="32370"/>
    <cellStyle name="20% - Accent2 2 2 2 6 2 2" xfId="51225"/>
    <cellStyle name="20% - Accent2 2 2 2 6 2 2 2" xfId="57033"/>
    <cellStyle name="20% - Accent2 2 2 2 6 2 3" xfId="53746"/>
    <cellStyle name="20% - Accent2 2 2 2 6 2 4" xfId="42111"/>
    <cellStyle name="20% - Accent2 2 2 2 6 3" xfId="35417"/>
    <cellStyle name="20% - Accent2 2 2 2 6 3 2" xfId="55864"/>
    <cellStyle name="20% - Accent2 2 2 2 6 3 3" xfId="45101"/>
    <cellStyle name="20% - Accent2 2 2 2 6 4" xfId="52577"/>
    <cellStyle name="20% - Accent2 2 2 2 6 5" xfId="37953"/>
    <cellStyle name="20% - Accent2 2 2 2 7" xfId="3415"/>
    <cellStyle name="20% - Accent2 2 2 2 7 2" xfId="44941"/>
    <cellStyle name="20% - Accent2 2 2 2 7 2 2" xfId="55718"/>
    <cellStyle name="20% - Accent2 2 2 2 7 3" xfId="52431"/>
    <cellStyle name="20% - Accent2 2 2 2 7 4" xfId="37713"/>
    <cellStyle name="20% - Accent2 2 2 2 8" xfId="3012"/>
    <cellStyle name="20% - Accent2 2 2 2 8 2" xfId="44556"/>
    <cellStyle name="20% - Accent2 2 2 2 8 2 2" xfId="55535"/>
    <cellStyle name="20% - Accent2 2 2 2 8 3" xfId="53600"/>
    <cellStyle name="20% - Accent2 2 2 2 8 4" xfId="41886"/>
    <cellStyle name="20% - Accent2 2 2 2 9" xfId="1970"/>
    <cellStyle name="20% - Accent2 2 2 2 9 2" xfId="56887"/>
    <cellStyle name="20% - Accent2 2 2 2 9 3" xfId="51079"/>
    <cellStyle name="20% - Accent2 2 2 3" xfId="664"/>
    <cellStyle name="20% - Accent2 2 2 3 10" xfId="35223"/>
    <cellStyle name="20% - Accent2 2 2 3 10 2" xfId="52284"/>
    <cellStyle name="20% - Accent2 2 2 3 11" xfId="37305"/>
    <cellStyle name="20% - Accent2 2 2 3 2" xfId="932"/>
    <cellStyle name="20% - Accent2 2 2 3 2 2" xfId="1640"/>
    <cellStyle name="20% - Accent2 2 2 3 2 2 2" xfId="4615"/>
    <cellStyle name="20% - Accent2 2 2 3 2 2 2 2" xfId="52065"/>
    <cellStyle name="20% - Accent2 2 2 3 2 2 2 2 2" xfId="57873"/>
    <cellStyle name="20% - Accent2 2 2 3 2 2 2 3" xfId="54586"/>
    <cellStyle name="20% - Accent2 2 2 3 2 2 2 4" xfId="43023"/>
    <cellStyle name="20% - Accent2 2 2 3 2 2 3" xfId="33433"/>
    <cellStyle name="20% - Accent2 2 2 3 2 2 3 2" xfId="56704"/>
    <cellStyle name="20% - Accent2 2 2 3 2 2 3 3" xfId="45996"/>
    <cellStyle name="20% - Accent2 2 2 3 2 2 4" xfId="36480"/>
    <cellStyle name="20% - Accent2 2 2 3 2 2 4 2" xfId="53417"/>
    <cellStyle name="20% - Accent2 2 2 3 2 2 5" xfId="39007"/>
    <cellStyle name="20% - Accent2 2 2 3 2 3" xfId="3957"/>
    <cellStyle name="20% - Accent2 2 2 3 2 3 2" xfId="45390"/>
    <cellStyle name="20% - Accent2 2 2 3 2 3 2 2" xfId="56120"/>
    <cellStyle name="20% - Accent2 2 2 3 2 3 3" xfId="54002"/>
    <cellStyle name="20% - Accent2 2 2 3 2 3 4" xfId="42379"/>
    <cellStyle name="20% - Accent2 2 2 3 2 4" xfId="2594"/>
    <cellStyle name="20% - Accent2 2 2 3 2 4 2" xfId="57289"/>
    <cellStyle name="20% - Accent2 2 2 3 2 4 3" xfId="51481"/>
    <cellStyle name="20% - Accent2 2 2 3 2 5" xfId="32725"/>
    <cellStyle name="20% - Accent2 2 2 3 2 5 2" xfId="55170"/>
    <cellStyle name="20% - Accent2 2 2 3 2 5 3" xfId="44144"/>
    <cellStyle name="20% - Accent2 2 2 3 2 6" xfId="35772"/>
    <cellStyle name="20% - Accent2 2 2 3 2 6 2" xfId="52833"/>
    <cellStyle name="20% - Accent2 2 2 3 2 7" xfId="38299"/>
    <cellStyle name="20% - Accent2 2 2 3 3" xfId="1124"/>
    <cellStyle name="20% - Accent2 2 2 3 3 2" xfId="4141"/>
    <cellStyle name="20% - Accent2 2 2 3 3 2 2" xfId="45574"/>
    <cellStyle name="20% - Accent2 2 2 3 3 2 2 2" xfId="56302"/>
    <cellStyle name="20% - Accent2 2 2 3 3 2 3" xfId="54184"/>
    <cellStyle name="20% - Accent2 2 2 3 3 2 4" xfId="42561"/>
    <cellStyle name="20% - Accent2 2 2 3 3 3" xfId="2782"/>
    <cellStyle name="20% - Accent2 2 2 3 3 3 2" xfId="57471"/>
    <cellStyle name="20% - Accent2 2 2 3 3 3 3" xfId="51663"/>
    <cellStyle name="20% - Accent2 2 2 3 3 4" xfId="32917"/>
    <cellStyle name="20% - Accent2 2 2 3 3 4 2" xfId="55352"/>
    <cellStyle name="20% - Accent2 2 2 3 3 4 3" xfId="44326"/>
    <cellStyle name="20% - Accent2 2 2 3 3 5" xfId="35964"/>
    <cellStyle name="20% - Accent2 2 2 3 3 5 2" xfId="53015"/>
    <cellStyle name="20% - Accent2 2 2 3 3 6" xfId="38491"/>
    <cellStyle name="20% - Accent2 2 2 3 4" xfId="1433"/>
    <cellStyle name="20% - Accent2 2 2 3 4 2" xfId="4418"/>
    <cellStyle name="20% - Accent2 2 2 3 4 2 2" xfId="45848"/>
    <cellStyle name="20% - Accent2 2 2 3 4 2 2 2" xfId="56558"/>
    <cellStyle name="20% - Accent2 2 2 3 4 2 3" xfId="54440"/>
    <cellStyle name="20% - Accent2 2 2 3 4 2 4" xfId="42821"/>
    <cellStyle name="20% - Accent2 2 2 3 4 3" xfId="2338"/>
    <cellStyle name="20% - Accent2 2 2 3 4 3 2" xfId="57727"/>
    <cellStyle name="20% - Accent2 2 2 3 4 3 3" xfId="51919"/>
    <cellStyle name="20% - Accent2 2 2 3 4 4" xfId="33226"/>
    <cellStyle name="20% - Accent2 2 2 3 4 4 2" xfId="55024"/>
    <cellStyle name="20% - Accent2 2 2 3 4 4 3" xfId="43998"/>
    <cellStyle name="20% - Accent2 2 2 3 4 5" xfId="36273"/>
    <cellStyle name="20% - Accent2 2 2 3 4 5 2" xfId="53271"/>
    <cellStyle name="20% - Accent2 2 2 3 4 6" xfId="38800"/>
    <cellStyle name="20% - Accent2 2 2 3 5" xfId="3771"/>
    <cellStyle name="20% - Accent2 2 2 3 5 2" xfId="32486"/>
    <cellStyle name="20% - Accent2 2 2 3 5 2 2" xfId="51335"/>
    <cellStyle name="20% - Accent2 2 2 3 5 2 2 2" xfId="57143"/>
    <cellStyle name="20% - Accent2 2 2 3 5 2 3" xfId="53856"/>
    <cellStyle name="20% - Accent2 2 2 3 5 2 4" xfId="42227"/>
    <cellStyle name="20% - Accent2 2 2 3 5 3" xfId="35533"/>
    <cellStyle name="20% - Accent2 2 2 3 5 3 2" xfId="55974"/>
    <cellStyle name="20% - Accent2 2 2 3 5 3 3" xfId="45211"/>
    <cellStyle name="20% - Accent2 2 2 3 5 4" xfId="52687"/>
    <cellStyle name="20% - Accent2 2 2 3 5 5" xfId="38069"/>
    <cellStyle name="20% - Accent2 2 2 3 6" xfId="3463"/>
    <cellStyle name="20% - Accent2 2 2 3 6 2" xfId="44988"/>
    <cellStyle name="20% - Accent2 2 2 3 6 2 2" xfId="55754"/>
    <cellStyle name="20% - Accent2 2 2 3 6 3" xfId="52467"/>
    <cellStyle name="20% - Accent2 2 2 3 6 4" xfId="37761"/>
    <cellStyle name="20% - Accent2 2 2 3 7" xfId="3053"/>
    <cellStyle name="20% - Accent2 2 2 3 7 2" xfId="44597"/>
    <cellStyle name="20% - Accent2 2 2 3 7 2 2" xfId="55571"/>
    <cellStyle name="20% - Accent2 2 2 3 7 3" xfId="53636"/>
    <cellStyle name="20% - Accent2 2 2 3 7 4" xfId="41922"/>
    <cellStyle name="20% - Accent2 2 2 3 8" xfId="2024"/>
    <cellStyle name="20% - Accent2 2 2 3 8 2" xfId="56923"/>
    <cellStyle name="20% - Accent2 2 2 3 8 3" xfId="51115"/>
    <cellStyle name="20% - Accent2 2 2 3 9" xfId="32176"/>
    <cellStyle name="20% - Accent2 2 2 3 9 2" xfId="54768"/>
    <cellStyle name="20% - Accent2 2 2 3 9 3" xfId="43742"/>
    <cellStyle name="20% - Accent2 2 2 4" xfId="705"/>
    <cellStyle name="20% - Accent2 2 2 4 10" xfId="35264"/>
    <cellStyle name="20% - Accent2 2 2 4 10 2" xfId="52320"/>
    <cellStyle name="20% - Accent2 2 2 4 11" xfId="37346"/>
    <cellStyle name="20% - Accent2 2 2 4 2" xfId="973"/>
    <cellStyle name="20% - Accent2 2 2 4 2 2" xfId="1676"/>
    <cellStyle name="20% - Accent2 2 2 4 2 2 2" xfId="4651"/>
    <cellStyle name="20% - Accent2 2 2 4 2 2 2 2" xfId="52101"/>
    <cellStyle name="20% - Accent2 2 2 4 2 2 2 2 2" xfId="57909"/>
    <cellStyle name="20% - Accent2 2 2 4 2 2 2 3" xfId="54622"/>
    <cellStyle name="20% - Accent2 2 2 4 2 2 2 4" xfId="43059"/>
    <cellStyle name="20% - Accent2 2 2 4 2 2 3" xfId="33469"/>
    <cellStyle name="20% - Accent2 2 2 4 2 2 3 2" xfId="56740"/>
    <cellStyle name="20% - Accent2 2 2 4 2 2 3 3" xfId="46032"/>
    <cellStyle name="20% - Accent2 2 2 4 2 2 4" xfId="36516"/>
    <cellStyle name="20% - Accent2 2 2 4 2 2 4 2" xfId="53453"/>
    <cellStyle name="20% - Accent2 2 2 4 2 2 5" xfId="39043"/>
    <cellStyle name="20% - Accent2 2 2 4 2 3" xfId="3994"/>
    <cellStyle name="20% - Accent2 2 2 4 2 3 2" xfId="45427"/>
    <cellStyle name="20% - Accent2 2 2 4 2 3 2 2" xfId="56156"/>
    <cellStyle name="20% - Accent2 2 2 4 2 3 3" xfId="54038"/>
    <cellStyle name="20% - Accent2 2 2 4 2 3 4" xfId="42415"/>
    <cellStyle name="20% - Accent2 2 2 4 2 4" xfId="2634"/>
    <cellStyle name="20% - Accent2 2 2 4 2 4 2" xfId="57325"/>
    <cellStyle name="20% - Accent2 2 2 4 2 4 3" xfId="51517"/>
    <cellStyle name="20% - Accent2 2 2 4 2 5" xfId="32766"/>
    <cellStyle name="20% - Accent2 2 2 4 2 5 2" xfId="55206"/>
    <cellStyle name="20% - Accent2 2 2 4 2 5 3" xfId="44180"/>
    <cellStyle name="20% - Accent2 2 2 4 2 6" xfId="35813"/>
    <cellStyle name="20% - Accent2 2 2 4 2 6 2" xfId="52869"/>
    <cellStyle name="20% - Accent2 2 2 4 2 7" xfId="38340"/>
    <cellStyle name="20% - Accent2 2 2 4 3" xfId="1160"/>
    <cellStyle name="20% - Accent2 2 2 4 3 2" xfId="4177"/>
    <cellStyle name="20% - Accent2 2 2 4 3 2 2" xfId="45610"/>
    <cellStyle name="20% - Accent2 2 2 4 3 2 2 2" xfId="56338"/>
    <cellStyle name="20% - Accent2 2 2 4 3 2 3" xfId="54220"/>
    <cellStyle name="20% - Accent2 2 2 4 3 2 4" xfId="42597"/>
    <cellStyle name="20% - Accent2 2 2 4 3 3" xfId="2818"/>
    <cellStyle name="20% - Accent2 2 2 4 3 3 2" xfId="57507"/>
    <cellStyle name="20% - Accent2 2 2 4 3 3 3" xfId="51699"/>
    <cellStyle name="20% - Accent2 2 2 4 3 4" xfId="32953"/>
    <cellStyle name="20% - Accent2 2 2 4 3 4 2" xfId="55388"/>
    <cellStyle name="20% - Accent2 2 2 4 3 4 3" xfId="44362"/>
    <cellStyle name="20% - Accent2 2 2 4 3 5" xfId="36000"/>
    <cellStyle name="20% - Accent2 2 2 4 3 5 2" xfId="53051"/>
    <cellStyle name="20% - Accent2 2 2 4 3 6" xfId="38527"/>
    <cellStyle name="20% - Accent2 2 2 4 4" xfId="1474"/>
    <cellStyle name="20% - Accent2 2 2 4 4 2" xfId="4456"/>
    <cellStyle name="20% - Accent2 2 2 4 4 2 2" xfId="45886"/>
    <cellStyle name="20% - Accent2 2 2 4 4 2 2 2" xfId="56594"/>
    <cellStyle name="20% - Accent2 2 2 4 4 2 3" xfId="54476"/>
    <cellStyle name="20% - Accent2 2 2 4 4 2 4" xfId="42857"/>
    <cellStyle name="20% - Accent2 2 2 4 4 3" xfId="2378"/>
    <cellStyle name="20% - Accent2 2 2 4 4 3 2" xfId="57763"/>
    <cellStyle name="20% - Accent2 2 2 4 4 3 3" xfId="51955"/>
    <cellStyle name="20% - Accent2 2 2 4 4 4" xfId="33267"/>
    <cellStyle name="20% - Accent2 2 2 4 4 4 2" xfId="55060"/>
    <cellStyle name="20% - Accent2 2 2 4 4 4 3" xfId="44034"/>
    <cellStyle name="20% - Accent2 2 2 4 4 5" xfId="36314"/>
    <cellStyle name="20% - Accent2 2 2 4 4 5 2" xfId="53307"/>
    <cellStyle name="20% - Accent2 2 2 4 4 6" xfId="38841"/>
    <cellStyle name="20% - Accent2 2 2 4 5" xfId="3809"/>
    <cellStyle name="20% - Accent2 2 2 4 5 2" xfId="32524"/>
    <cellStyle name="20% - Accent2 2 2 4 5 2 2" xfId="51371"/>
    <cellStyle name="20% - Accent2 2 2 4 5 2 2 2" xfId="57179"/>
    <cellStyle name="20% - Accent2 2 2 4 5 2 3" xfId="53892"/>
    <cellStyle name="20% - Accent2 2 2 4 5 2 4" xfId="42265"/>
    <cellStyle name="20% - Accent2 2 2 4 5 3" xfId="35571"/>
    <cellStyle name="20% - Accent2 2 2 4 5 3 2" xfId="56010"/>
    <cellStyle name="20% - Accent2 2 2 4 5 3 3" xfId="45247"/>
    <cellStyle name="20% - Accent2 2 2 4 5 4" xfId="52723"/>
    <cellStyle name="20% - Accent2 2 2 4 5 5" xfId="38107"/>
    <cellStyle name="20% - Accent2 2 2 4 6" xfId="3502"/>
    <cellStyle name="20% - Accent2 2 2 4 6 2" xfId="45027"/>
    <cellStyle name="20% - Accent2 2 2 4 6 2 2" xfId="55790"/>
    <cellStyle name="20% - Accent2 2 2 4 6 3" xfId="52503"/>
    <cellStyle name="20% - Accent2 2 2 4 6 4" xfId="37800"/>
    <cellStyle name="20% - Accent2 2 2 4 7" xfId="3090"/>
    <cellStyle name="20% - Accent2 2 2 4 7 2" xfId="44634"/>
    <cellStyle name="20% - Accent2 2 2 4 7 2 2" xfId="55607"/>
    <cellStyle name="20% - Accent2 2 2 4 7 3" xfId="53672"/>
    <cellStyle name="20% - Accent2 2 2 4 7 4" xfId="41958"/>
    <cellStyle name="20% - Accent2 2 2 4 8" xfId="2065"/>
    <cellStyle name="20% - Accent2 2 2 4 8 2" xfId="56959"/>
    <cellStyle name="20% - Accent2 2 2 4 8 3" xfId="51151"/>
    <cellStyle name="20% - Accent2 2 2 4 9" xfId="32217"/>
    <cellStyle name="20% - Accent2 2 2 4 9 2" xfId="54804"/>
    <cellStyle name="20% - Accent2 2 2 4 9 3" xfId="43778"/>
    <cellStyle name="20% - Accent2 2 2 5" xfId="569"/>
    <cellStyle name="20% - Accent2 2 2 5 10" xfId="35099"/>
    <cellStyle name="20% - Accent2 2 2 5 10 2" xfId="52211"/>
    <cellStyle name="20% - Accent2 2 2 5 11" xfId="37210"/>
    <cellStyle name="20% - Accent2 2 2 5 2" xfId="1014"/>
    <cellStyle name="20% - Accent2 2 2 5 2 2" xfId="1712"/>
    <cellStyle name="20% - Accent2 2 2 5 2 2 2" xfId="4687"/>
    <cellStyle name="20% - Accent2 2 2 5 2 2 2 2" xfId="52137"/>
    <cellStyle name="20% - Accent2 2 2 5 2 2 2 2 2" xfId="57945"/>
    <cellStyle name="20% - Accent2 2 2 5 2 2 2 3" xfId="54658"/>
    <cellStyle name="20% - Accent2 2 2 5 2 2 2 4" xfId="43095"/>
    <cellStyle name="20% - Accent2 2 2 5 2 2 3" xfId="33505"/>
    <cellStyle name="20% - Accent2 2 2 5 2 2 3 2" xfId="56776"/>
    <cellStyle name="20% - Accent2 2 2 5 2 2 3 3" xfId="46068"/>
    <cellStyle name="20% - Accent2 2 2 5 2 2 4" xfId="36552"/>
    <cellStyle name="20% - Accent2 2 2 5 2 2 4 2" xfId="53489"/>
    <cellStyle name="20% - Accent2 2 2 5 2 2 5" xfId="39079"/>
    <cellStyle name="20% - Accent2 2 2 5 2 3" xfId="4031"/>
    <cellStyle name="20% - Accent2 2 2 5 2 3 2" xfId="45464"/>
    <cellStyle name="20% - Accent2 2 2 5 2 3 2 2" xfId="56192"/>
    <cellStyle name="20% - Accent2 2 2 5 2 3 3" xfId="54074"/>
    <cellStyle name="20% - Accent2 2 2 5 2 3 4" xfId="42451"/>
    <cellStyle name="20% - Accent2 2 2 5 2 4" xfId="2672"/>
    <cellStyle name="20% - Accent2 2 2 5 2 4 2" xfId="57361"/>
    <cellStyle name="20% - Accent2 2 2 5 2 4 3" xfId="51553"/>
    <cellStyle name="20% - Accent2 2 2 5 2 5" xfId="32807"/>
    <cellStyle name="20% - Accent2 2 2 5 2 5 2" xfId="55242"/>
    <cellStyle name="20% - Accent2 2 2 5 2 5 3" xfId="44216"/>
    <cellStyle name="20% - Accent2 2 2 5 2 6" xfId="35854"/>
    <cellStyle name="20% - Accent2 2 2 5 2 6 2" xfId="52905"/>
    <cellStyle name="20% - Accent2 2 2 5 2 7" xfId="38381"/>
    <cellStyle name="20% - Accent2 2 2 5 3" xfId="1196"/>
    <cellStyle name="20% - Accent2 2 2 5 3 2" xfId="4213"/>
    <cellStyle name="20% - Accent2 2 2 5 3 2 2" xfId="45646"/>
    <cellStyle name="20% - Accent2 2 2 5 3 2 2 2" xfId="56374"/>
    <cellStyle name="20% - Accent2 2 2 5 3 2 3" xfId="54256"/>
    <cellStyle name="20% - Accent2 2 2 5 3 2 4" xfId="42633"/>
    <cellStyle name="20% - Accent2 2 2 5 3 3" xfId="2854"/>
    <cellStyle name="20% - Accent2 2 2 5 3 3 2" xfId="57543"/>
    <cellStyle name="20% - Accent2 2 2 5 3 3 3" xfId="51735"/>
    <cellStyle name="20% - Accent2 2 2 5 3 4" xfId="32989"/>
    <cellStyle name="20% - Accent2 2 2 5 3 4 2" xfId="55424"/>
    <cellStyle name="20% - Accent2 2 2 5 3 4 3" xfId="44398"/>
    <cellStyle name="20% - Accent2 2 2 5 3 5" xfId="36036"/>
    <cellStyle name="20% - Accent2 2 2 5 3 5 2" xfId="53087"/>
    <cellStyle name="20% - Accent2 2 2 5 3 6" xfId="38563"/>
    <cellStyle name="20% - Accent2 2 2 5 4" xfId="1344"/>
    <cellStyle name="20% - Accent2 2 2 5 4 2" xfId="4340"/>
    <cellStyle name="20% - Accent2 2 2 5 4 2 2" xfId="45770"/>
    <cellStyle name="20% - Accent2 2 2 5 4 2 2 2" xfId="56485"/>
    <cellStyle name="20% - Accent2 2 2 5 4 2 3" xfId="54367"/>
    <cellStyle name="20% - Accent2 2 2 5 4 2 4" xfId="42748"/>
    <cellStyle name="20% - Accent2 2 2 5 4 3" xfId="2252"/>
    <cellStyle name="20% - Accent2 2 2 5 4 3 2" xfId="57654"/>
    <cellStyle name="20% - Accent2 2 2 5 4 3 3" xfId="51846"/>
    <cellStyle name="20% - Accent2 2 2 5 4 4" xfId="33137"/>
    <cellStyle name="20% - Accent2 2 2 5 4 4 2" xfId="54951"/>
    <cellStyle name="20% - Accent2 2 2 5 4 4 3" xfId="43925"/>
    <cellStyle name="20% - Accent2 2 2 5 4 5" xfId="36184"/>
    <cellStyle name="20% - Accent2 2 2 5 4 5 2" xfId="53198"/>
    <cellStyle name="20% - Accent2 2 2 5 4 6" xfId="38711"/>
    <cellStyle name="20% - Accent2 2 2 5 5" xfId="3693"/>
    <cellStyle name="20% - Accent2 2 2 5 5 2" xfId="32408"/>
    <cellStyle name="20% - Accent2 2 2 5 5 2 2" xfId="51262"/>
    <cellStyle name="20% - Accent2 2 2 5 5 2 2 2" xfId="57070"/>
    <cellStyle name="20% - Accent2 2 2 5 5 2 3" xfId="53783"/>
    <cellStyle name="20% - Accent2 2 2 5 5 2 4" xfId="42149"/>
    <cellStyle name="20% - Accent2 2 2 5 5 3" xfId="35455"/>
    <cellStyle name="20% - Accent2 2 2 5 5 3 2" xfId="55901"/>
    <cellStyle name="20% - Accent2 2 2 5 5 3 3" xfId="45138"/>
    <cellStyle name="20% - Accent2 2 2 5 5 4" xfId="52614"/>
    <cellStyle name="20% - Accent2 2 2 5 5 5" xfId="37991"/>
    <cellStyle name="20% - Accent2 2 2 5 6" xfId="3359"/>
    <cellStyle name="20% - Accent2 2 2 5 6 2" xfId="44886"/>
    <cellStyle name="20% - Accent2 2 2 5 6 2 2" xfId="55681"/>
    <cellStyle name="20% - Accent2 2 2 5 6 3" xfId="52394"/>
    <cellStyle name="20% - Accent2 2 2 5 6 4" xfId="37657"/>
    <cellStyle name="20% - Accent2 2 2 5 7" xfId="2975"/>
    <cellStyle name="20% - Accent2 2 2 5 7 2" xfId="44519"/>
    <cellStyle name="20% - Accent2 2 2 5 7 2 2" xfId="55498"/>
    <cellStyle name="20% - Accent2 2 2 5 7 3" xfId="53563"/>
    <cellStyle name="20% - Accent2 2 2 5 7 4" xfId="41849"/>
    <cellStyle name="20% - Accent2 2 2 5 8" xfId="2105"/>
    <cellStyle name="20% - Accent2 2 2 5 8 2" xfId="56850"/>
    <cellStyle name="20% - Accent2 2 2 5 8 3" xfId="51042"/>
    <cellStyle name="20% - Accent2 2 2 5 9" xfId="32052"/>
    <cellStyle name="20% - Accent2 2 2 5 9 2" xfId="54840"/>
    <cellStyle name="20% - Accent2 2 2 5 9 3" xfId="43814"/>
    <cellStyle name="20% - Accent2 2 2 6" xfId="808"/>
    <cellStyle name="20% - Accent2 2 2 6 2" xfId="1567"/>
    <cellStyle name="20% - Accent2 2 2 6 2 2" xfId="4542"/>
    <cellStyle name="20% - Accent2 2 2 6 2 2 2" xfId="51992"/>
    <cellStyle name="20% - Accent2 2 2 6 2 2 2 2" xfId="57800"/>
    <cellStyle name="20% - Accent2 2 2 6 2 2 3" xfId="54513"/>
    <cellStyle name="20% - Accent2 2 2 6 2 2 4" xfId="42950"/>
    <cellStyle name="20% - Accent2 2 2 6 2 3" xfId="33360"/>
    <cellStyle name="20% - Accent2 2 2 6 2 3 2" xfId="56631"/>
    <cellStyle name="20% - Accent2 2 2 6 2 3 3" xfId="45923"/>
    <cellStyle name="20% - Accent2 2 2 6 2 4" xfId="36407"/>
    <cellStyle name="20% - Accent2 2 2 6 2 4 2" xfId="53344"/>
    <cellStyle name="20% - Accent2 2 2 6 2 5" xfId="38934"/>
    <cellStyle name="20% - Accent2 2 2 6 3" xfId="3871"/>
    <cellStyle name="20% - Accent2 2 2 6 3 2" xfId="45304"/>
    <cellStyle name="20% - Accent2 2 2 6 3 2 2" xfId="56047"/>
    <cellStyle name="20% - Accent2 2 2 6 3 3" xfId="53929"/>
    <cellStyle name="20% - Accent2 2 2 6 3 4" xfId="42306"/>
    <cellStyle name="20% - Accent2 2 2 6 4" xfId="2475"/>
    <cellStyle name="20% - Accent2 2 2 6 4 2" xfId="57216"/>
    <cellStyle name="20% - Accent2 2 2 6 4 3" xfId="51408"/>
    <cellStyle name="20% - Accent2 2 2 6 5" xfId="32601"/>
    <cellStyle name="20% - Accent2 2 2 6 5 2" xfId="55097"/>
    <cellStyle name="20% - Accent2 2 2 6 5 3" xfId="44071"/>
    <cellStyle name="20% - Accent2 2 2 6 6" xfId="35648"/>
    <cellStyle name="20% - Accent2 2 2 6 6 2" xfId="52760"/>
    <cellStyle name="20% - Accent2 2 2 6 7" xfId="38175"/>
    <cellStyle name="20% - Accent2 2 2 7" xfId="1051"/>
    <cellStyle name="20% - Accent2 2 2 7 2" xfId="4068"/>
    <cellStyle name="20% - Accent2 2 2 7 2 2" xfId="45501"/>
    <cellStyle name="20% - Accent2 2 2 7 2 2 2" xfId="56229"/>
    <cellStyle name="20% - Accent2 2 2 7 2 3" xfId="54111"/>
    <cellStyle name="20% - Accent2 2 2 7 2 4" xfId="42488"/>
    <cellStyle name="20% - Accent2 2 2 7 3" xfId="2709"/>
    <cellStyle name="20% - Accent2 2 2 7 3 2" xfId="57398"/>
    <cellStyle name="20% - Accent2 2 2 7 3 3" xfId="51590"/>
    <cellStyle name="20% - Accent2 2 2 7 4" xfId="32844"/>
    <cellStyle name="20% - Accent2 2 2 7 4 2" xfId="55279"/>
    <cellStyle name="20% - Accent2 2 2 7 4 3" xfId="44253"/>
    <cellStyle name="20% - Accent2 2 2 7 5" xfId="35891"/>
    <cellStyle name="20% - Accent2 2 2 7 5 2" xfId="52942"/>
    <cellStyle name="20% - Accent2 2 2 7 6" xfId="38418"/>
    <cellStyle name="20% - Accent2 2 2 8" xfId="1237"/>
    <cellStyle name="20% - Accent2 2 2 8 2" xfId="4252"/>
    <cellStyle name="20% - Accent2 2 2 8 2 2" xfId="45685"/>
    <cellStyle name="20% - Accent2 2 2 8 2 2 2" xfId="56411"/>
    <cellStyle name="20% - Accent2 2 2 8 2 3" xfId="54293"/>
    <cellStyle name="20% - Accent2 2 2 8 2 4" xfId="42670"/>
    <cellStyle name="20% - Accent2 2 2 8 3" xfId="2147"/>
    <cellStyle name="20% - Accent2 2 2 8 3 2" xfId="57580"/>
    <cellStyle name="20% - Accent2 2 2 8 3 3" xfId="51772"/>
    <cellStyle name="20% - Accent2 2 2 8 4" xfId="33030"/>
    <cellStyle name="20% - Accent2 2 2 8 4 2" xfId="54877"/>
    <cellStyle name="20% - Accent2 2 2 8 4 3" xfId="43851"/>
    <cellStyle name="20% - Accent2 2 2 8 5" xfId="36077"/>
    <cellStyle name="20% - Accent2 2 2 8 5 2" xfId="53124"/>
    <cellStyle name="20% - Accent2 2 2 8 6" xfId="38604"/>
    <cellStyle name="20% - Accent2 2 2 9" xfId="3609"/>
    <cellStyle name="20% - Accent2 2 2 9 2" xfId="32324"/>
    <cellStyle name="20% - Accent2 2 2 9 2 2" xfId="51188"/>
    <cellStyle name="20% - Accent2 2 2 9 2 2 2" xfId="56996"/>
    <cellStyle name="20% - Accent2 2 2 9 2 3" xfId="53709"/>
    <cellStyle name="20% - Accent2 2 2 9 2 4" xfId="42065"/>
    <cellStyle name="20% - Accent2 2 2 9 3" xfId="35371"/>
    <cellStyle name="20% - Accent2 2 2 9 3 2" xfId="55827"/>
    <cellStyle name="20% - Accent2 2 2 9 3 3" xfId="45064"/>
    <cellStyle name="20% - Accent2 2 2 9 4" xfId="52540"/>
    <cellStyle name="20% - Accent2 2 2 9 5" xfId="37907"/>
    <cellStyle name="20% - Accent2 2 3" xfId="505"/>
    <cellStyle name="20% - Accent2 2 3 10" xfId="32100"/>
    <cellStyle name="20% - Accent2 2 3 10 2" xfId="54714"/>
    <cellStyle name="20% - Accent2 2 3 10 3" xfId="43688"/>
    <cellStyle name="20% - Accent2 2 3 11" xfId="35147"/>
    <cellStyle name="20% - Accent2 2 3 11 2" xfId="52230"/>
    <cellStyle name="20% - Accent2 2 3 12" xfId="37229"/>
    <cellStyle name="20% - Accent2 2 3 2" xfId="588"/>
    <cellStyle name="20% - Accent2 2 3 2 2" xfId="1363"/>
    <cellStyle name="20% - Accent2 2 3 2 2 2" xfId="4359"/>
    <cellStyle name="20% - Accent2 2 3 2 2 2 2" xfId="51865"/>
    <cellStyle name="20% - Accent2 2 3 2 2 2 2 2" xfId="57673"/>
    <cellStyle name="20% - Accent2 2 3 2 2 2 3" xfId="54386"/>
    <cellStyle name="20% - Accent2 2 3 2 2 2 4" xfId="42767"/>
    <cellStyle name="20% - Accent2 2 3 2 2 3" xfId="33156"/>
    <cellStyle name="20% - Accent2 2 3 2 2 3 2" xfId="56504"/>
    <cellStyle name="20% - Accent2 2 3 2 2 3 3" xfId="45789"/>
    <cellStyle name="20% - Accent2 2 3 2 2 4" xfId="36203"/>
    <cellStyle name="20% - Accent2 2 3 2 2 4 2" xfId="53217"/>
    <cellStyle name="20% - Accent2 2 3 2 2 5" xfId="38730"/>
    <cellStyle name="20% - Accent2 2 3 2 3" xfId="3712"/>
    <cellStyle name="20% - Accent2 2 3 2 3 2" xfId="45157"/>
    <cellStyle name="20% - Accent2 2 3 2 3 2 2" xfId="55920"/>
    <cellStyle name="20% - Accent2 2 3 2 3 3" xfId="53802"/>
    <cellStyle name="20% - Accent2 2 3 2 3 4" xfId="42168"/>
    <cellStyle name="20% - Accent2 2 3 2 4" xfId="2271"/>
    <cellStyle name="20% - Accent2 2 3 2 4 2" xfId="57089"/>
    <cellStyle name="20% - Accent2 2 3 2 4 3" xfId="51281"/>
    <cellStyle name="20% - Accent2 2 3 2 5" xfId="32427"/>
    <cellStyle name="20% - Accent2 2 3 2 5 2" xfId="54970"/>
    <cellStyle name="20% - Accent2 2 3 2 5 3" xfId="43944"/>
    <cellStyle name="20% - Accent2 2 3 2 6" xfId="35474"/>
    <cellStyle name="20% - Accent2 2 3 2 6 2" xfId="52633"/>
    <cellStyle name="20% - Accent2 2 3 2 7" xfId="38010"/>
    <cellStyle name="20% - Accent2 2 3 3" xfId="856"/>
    <cellStyle name="20% - Accent2 2 3 3 2" xfId="1586"/>
    <cellStyle name="20% - Accent2 2 3 3 2 2" xfId="4561"/>
    <cellStyle name="20% - Accent2 2 3 3 2 2 2" xfId="52011"/>
    <cellStyle name="20% - Accent2 2 3 3 2 2 2 2" xfId="57819"/>
    <cellStyle name="20% - Accent2 2 3 3 2 2 3" xfId="54532"/>
    <cellStyle name="20% - Accent2 2 3 3 2 2 4" xfId="42969"/>
    <cellStyle name="20% - Accent2 2 3 3 2 3" xfId="33379"/>
    <cellStyle name="20% - Accent2 2 3 3 2 3 2" xfId="56650"/>
    <cellStyle name="20% - Accent2 2 3 3 2 3 3" xfId="45942"/>
    <cellStyle name="20% - Accent2 2 3 3 2 4" xfId="36426"/>
    <cellStyle name="20% - Accent2 2 3 3 2 4 2" xfId="53363"/>
    <cellStyle name="20% - Accent2 2 3 3 2 5" xfId="38953"/>
    <cellStyle name="20% - Accent2 2 3 3 3" xfId="3897"/>
    <cellStyle name="20% - Accent2 2 3 3 3 2" xfId="45330"/>
    <cellStyle name="20% - Accent2 2 3 3 3 2 2" xfId="56066"/>
    <cellStyle name="20% - Accent2 2 3 3 3 3" xfId="53948"/>
    <cellStyle name="20% - Accent2 2 3 3 3 4" xfId="42325"/>
    <cellStyle name="20% - Accent2 2 3 3 4" xfId="2522"/>
    <cellStyle name="20% - Accent2 2 3 3 4 2" xfId="57235"/>
    <cellStyle name="20% - Accent2 2 3 3 4 3" xfId="51427"/>
    <cellStyle name="20% - Accent2 2 3 3 5" xfId="32649"/>
    <cellStyle name="20% - Accent2 2 3 3 5 2" xfId="55116"/>
    <cellStyle name="20% - Accent2 2 3 3 5 3" xfId="44090"/>
    <cellStyle name="20% - Accent2 2 3 3 6" xfId="35696"/>
    <cellStyle name="20% - Accent2 2 3 3 6 2" xfId="52779"/>
    <cellStyle name="20% - Accent2 2 3 3 7" xfId="38223"/>
    <cellStyle name="20% - Accent2 2 3 4" xfId="1070"/>
    <cellStyle name="20% - Accent2 2 3 4 2" xfId="4087"/>
    <cellStyle name="20% - Accent2 2 3 4 2 2" xfId="45520"/>
    <cellStyle name="20% - Accent2 2 3 4 2 2 2" xfId="56248"/>
    <cellStyle name="20% - Accent2 2 3 4 2 3" xfId="54130"/>
    <cellStyle name="20% - Accent2 2 3 4 2 4" xfId="42507"/>
    <cellStyle name="20% - Accent2 2 3 4 3" xfId="2728"/>
    <cellStyle name="20% - Accent2 2 3 4 3 2" xfId="57417"/>
    <cellStyle name="20% - Accent2 2 3 4 3 3" xfId="51609"/>
    <cellStyle name="20% - Accent2 2 3 4 4" xfId="32863"/>
    <cellStyle name="20% - Accent2 2 3 4 4 2" xfId="55298"/>
    <cellStyle name="20% - Accent2 2 3 4 4 3" xfId="44272"/>
    <cellStyle name="20% - Accent2 2 3 4 5" xfId="35910"/>
    <cellStyle name="20% - Accent2 2 3 4 5 2" xfId="52961"/>
    <cellStyle name="20% - Accent2 2 3 4 6" xfId="38437"/>
    <cellStyle name="20% - Accent2 2 3 5" xfId="1285"/>
    <cellStyle name="20% - Accent2 2 3 5 2" xfId="4282"/>
    <cellStyle name="20% - Accent2 2 3 5 2 2" xfId="45715"/>
    <cellStyle name="20% - Accent2 2 3 5 2 2 2" xfId="56430"/>
    <cellStyle name="20% - Accent2 2 3 5 2 3" xfId="54312"/>
    <cellStyle name="20% - Accent2 2 3 5 2 4" xfId="42689"/>
    <cellStyle name="20% - Accent2 2 3 5 3" xfId="2193"/>
    <cellStyle name="20% - Accent2 2 3 5 3 2" xfId="57599"/>
    <cellStyle name="20% - Accent2 2 3 5 3 3" xfId="51791"/>
    <cellStyle name="20% - Accent2 2 3 5 4" xfId="33078"/>
    <cellStyle name="20% - Accent2 2 3 5 4 2" xfId="54896"/>
    <cellStyle name="20% - Accent2 2 3 5 4 3" xfId="43870"/>
    <cellStyle name="20% - Accent2 2 3 5 5" xfId="36125"/>
    <cellStyle name="20% - Accent2 2 3 5 5 2" xfId="53143"/>
    <cellStyle name="20% - Accent2 2 3 5 6" xfId="38652"/>
    <cellStyle name="20% - Accent2 2 3 6" xfId="3637"/>
    <cellStyle name="20% - Accent2 2 3 6 2" xfId="32352"/>
    <cellStyle name="20% - Accent2 2 3 6 2 2" xfId="51207"/>
    <cellStyle name="20% - Accent2 2 3 6 2 2 2" xfId="57015"/>
    <cellStyle name="20% - Accent2 2 3 6 2 3" xfId="53728"/>
    <cellStyle name="20% - Accent2 2 3 6 2 4" xfId="42093"/>
    <cellStyle name="20% - Accent2 2 3 6 3" xfId="35399"/>
    <cellStyle name="20% - Accent2 2 3 6 3 2" xfId="55846"/>
    <cellStyle name="20% - Accent2 2 3 6 3 3" xfId="45083"/>
    <cellStyle name="20% - Accent2 2 3 6 4" xfId="52559"/>
    <cellStyle name="20% - Accent2 2 3 6 5" xfId="37935"/>
    <cellStyle name="20% - Accent2 2 3 7" xfId="3397"/>
    <cellStyle name="20% - Accent2 2 3 7 2" xfId="44923"/>
    <cellStyle name="20% - Accent2 2 3 7 2 2" xfId="55700"/>
    <cellStyle name="20% - Accent2 2 3 7 3" xfId="52413"/>
    <cellStyle name="20% - Accent2 2 3 7 4" xfId="37695"/>
    <cellStyle name="20% - Accent2 2 3 8" xfId="2994"/>
    <cellStyle name="20% - Accent2 2 3 8 2" xfId="44538"/>
    <cellStyle name="20% - Accent2 2 3 8 2 2" xfId="55517"/>
    <cellStyle name="20% - Accent2 2 3 8 3" xfId="53582"/>
    <cellStyle name="20% - Accent2 2 3 8 4" xfId="41868"/>
    <cellStyle name="20% - Accent2 2 3 9" xfId="1952"/>
    <cellStyle name="20% - Accent2 2 3 9 2" xfId="56869"/>
    <cellStyle name="20% - Accent2 2 3 9 3" xfId="51061"/>
    <cellStyle name="20% - Accent2 2 4" xfId="628"/>
    <cellStyle name="20% - Accent2 2 4 10" xfId="35187"/>
    <cellStyle name="20% - Accent2 2 4 10 2" xfId="52266"/>
    <cellStyle name="20% - Accent2 2 4 11" xfId="37269"/>
    <cellStyle name="20% - Accent2 2 4 2" xfId="896"/>
    <cellStyle name="20% - Accent2 2 4 2 2" xfId="1622"/>
    <cellStyle name="20% - Accent2 2 4 2 2 2" xfId="4597"/>
    <cellStyle name="20% - Accent2 2 4 2 2 2 2" xfId="52047"/>
    <cellStyle name="20% - Accent2 2 4 2 2 2 2 2" xfId="57855"/>
    <cellStyle name="20% - Accent2 2 4 2 2 2 3" xfId="54568"/>
    <cellStyle name="20% - Accent2 2 4 2 2 2 4" xfId="43005"/>
    <cellStyle name="20% - Accent2 2 4 2 2 3" xfId="33415"/>
    <cellStyle name="20% - Accent2 2 4 2 2 3 2" xfId="56686"/>
    <cellStyle name="20% - Accent2 2 4 2 2 3 3" xfId="45978"/>
    <cellStyle name="20% - Accent2 2 4 2 2 4" xfId="36462"/>
    <cellStyle name="20% - Accent2 2 4 2 2 4 2" xfId="53399"/>
    <cellStyle name="20% - Accent2 2 4 2 2 5" xfId="38989"/>
    <cellStyle name="20% - Accent2 2 4 2 3" xfId="3933"/>
    <cellStyle name="20% - Accent2 2 4 2 3 2" xfId="45366"/>
    <cellStyle name="20% - Accent2 2 4 2 3 2 2" xfId="56102"/>
    <cellStyle name="20% - Accent2 2 4 2 3 3" xfId="53984"/>
    <cellStyle name="20% - Accent2 2 4 2 3 4" xfId="42361"/>
    <cellStyle name="20% - Accent2 2 4 2 4" xfId="2562"/>
    <cellStyle name="20% - Accent2 2 4 2 4 2" xfId="57271"/>
    <cellStyle name="20% - Accent2 2 4 2 4 3" xfId="51463"/>
    <cellStyle name="20% - Accent2 2 4 2 5" xfId="32689"/>
    <cellStyle name="20% - Accent2 2 4 2 5 2" xfId="55152"/>
    <cellStyle name="20% - Accent2 2 4 2 5 3" xfId="44126"/>
    <cellStyle name="20% - Accent2 2 4 2 6" xfId="35736"/>
    <cellStyle name="20% - Accent2 2 4 2 6 2" xfId="52815"/>
    <cellStyle name="20% - Accent2 2 4 2 7" xfId="38263"/>
    <cellStyle name="20% - Accent2 2 4 3" xfId="1106"/>
    <cellStyle name="20% - Accent2 2 4 3 2" xfId="4123"/>
    <cellStyle name="20% - Accent2 2 4 3 2 2" xfId="45556"/>
    <cellStyle name="20% - Accent2 2 4 3 2 2 2" xfId="56284"/>
    <cellStyle name="20% - Accent2 2 4 3 2 3" xfId="54166"/>
    <cellStyle name="20% - Accent2 2 4 3 2 4" xfId="42543"/>
    <cellStyle name="20% - Accent2 2 4 3 3" xfId="2764"/>
    <cellStyle name="20% - Accent2 2 4 3 3 2" xfId="57453"/>
    <cellStyle name="20% - Accent2 2 4 3 3 3" xfId="51645"/>
    <cellStyle name="20% - Accent2 2 4 3 4" xfId="32899"/>
    <cellStyle name="20% - Accent2 2 4 3 4 2" xfId="55334"/>
    <cellStyle name="20% - Accent2 2 4 3 4 3" xfId="44308"/>
    <cellStyle name="20% - Accent2 2 4 3 5" xfId="35946"/>
    <cellStyle name="20% - Accent2 2 4 3 5 2" xfId="52997"/>
    <cellStyle name="20% - Accent2 2 4 3 6" xfId="38473"/>
    <cellStyle name="20% - Accent2 2 4 4" xfId="1401"/>
    <cellStyle name="20% - Accent2 2 4 4 2" xfId="4395"/>
    <cellStyle name="20% - Accent2 2 4 4 2 2" xfId="45825"/>
    <cellStyle name="20% - Accent2 2 4 4 2 2 2" xfId="56540"/>
    <cellStyle name="20% - Accent2 2 4 4 2 3" xfId="54422"/>
    <cellStyle name="20% - Accent2 2 4 4 2 4" xfId="42803"/>
    <cellStyle name="20% - Accent2 2 4 4 3" xfId="2309"/>
    <cellStyle name="20% - Accent2 2 4 4 3 2" xfId="57709"/>
    <cellStyle name="20% - Accent2 2 4 4 3 3" xfId="51901"/>
    <cellStyle name="20% - Accent2 2 4 4 4" xfId="33194"/>
    <cellStyle name="20% - Accent2 2 4 4 4 2" xfId="55006"/>
    <cellStyle name="20% - Accent2 2 4 4 4 3" xfId="43980"/>
    <cellStyle name="20% - Accent2 2 4 4 5" xfId="36241"/>
    <cellStyle name="20% - Accent2 2 4 4 5 2" xfId="53253"/>
    <cellStyle name="20% - Accent2 2 4 4 6" xfId="38768"/>
    <cellStyle name="20% - Accent2 2 4 5" xfId="3749"/>
    <cellStyle name="20% - Accent2 2 4 5 2" xfId="32464"/>
    <cellStyle name="20% - Accent2 2 4 5 2 2" xfId="51317"/>
    <cellStyle name="20% - Accent2 2 4 5 2 2 2" xfId="57125"/>
    <cellStyle name="20% - Accent2 2 4 5 2 3" xfId="53838"/>
    <cellStyle name="20% - Accent2 2 4 5 2 4" xfId="42205"/>
    <cellStyle name="20% - Accent2 2 4 5 3" xfId="35511"/>
    <cellStyle name="20% - Accent2 2 4 5 3 2" xfId="55956"/>
    <cellStyle name="20% - Accent2 2 4 5 3 3" xfId="45193"/>
    <cellStyle name="20% - Accent2 2 4 5 4" xfId="52669"/>
    <cellStyle name="20% - Accent2 2 4 5 5" xfId="38047"/>
    <cellStyle name="20% - Accent2 2 4 6" xfId="3436"/>
    <cellStyle name="20% - Accent2 2 4 6 2" xfId="44962"/>
    <cellStyle name="20% - Accent2 2 4 6 2 2" xfId="55736"/>
    <cellStyle name="20% - Accent2 2 4 6 3" xfId="52449"/>
    <cellStyle name="20% - Accent2 2 4 6 4" xfId="37734"/>
    <cellStyle name="20% - Accent2 2 4 7" xfId="3030"/>
    <cellStyle name="20% - Accent2 2 4 7 2" xfId="44574"/>
    <cellStyle name="20% - Accent2 2 4 7 2 2" xfId="55553"/>
    <cellStyle name="20% - Accent2 2 4 7 3" xfId="53618"/>
    <cellStyle name="20% - Accent2 2 4 7 4" xfId="41904"/>
    <cellStyle name="20% - Accent2 2 4 8" xfId="1990"/>
    <cellStyle name="20% - Accent2 2 4 8 2" xfId="56905"/>
    <cellStyle name="20% - Accent2 2 4 8 3" xfId="51097"/>
    <cellStyle name="20% - Accent2 2 4 9" xfId="32140"/>
    <cellStyle name="20% - Accent2 2 4 9 2" xfId="54750"/>
    <cellStyle name="20% - Accent2 2 4 9 3" xfId="43724"/>
    <cellStyle name="20% - Accent2 2 5" xfId="682"/>
    <cellStyle name="20% - Accent2 2 5 10" xfId="35241"/>
    <cellStyle name="20% - Accent2 2 5 10 2" xfId="52302"/>
    <cellStyle name="20% - Accent2 2 5 11" xfId="37323"/>
    <cellStyle name="20% - Accent2 2 5 2" xfId="950"/>
    <cellStyle name="20% - Accent2 2 5 2 2" xfId="1658"/>
    <cellStyle name="20% - Accent2 2 5 2 2 2" xfId="4633"/>
    <cellStyle name="20% - Accent2 2 5 2 2 2 2" xfId="52083"/>
    <cellStyle name="20% - Accent2 2 5 2 2 2 2 2" xfId="57891"/>
    <cellStyle name="20% - Accent2 2 5 2 2 2 3" xfId="54604"/>
    <cellStyle name="20% - Accent2 2 5 2 2 2 4" xfId="43041"/>
    <cellStyle name="20% - Accent2 2 5 2 2 3" xfId="33451"/>
    <cellStyle name="20% - Accent2 2 5 2 2 3 2" xfId="56722"/>
    <cellStyle name="20% - Accent2 2 5 2 2 3 3" xfId="46014"/>
    <cellStyle name="20% - Accent2 2 5 2 2 4" xfId="36498"/>
    <cellStyle name="20% - Accent2 2 5 2 2 4 2" xfId="53435"/>
    <cellStyle name="20% - Accent2 2 5 2 2 5" xfId="39025"/>
    <cellStyle name="20% - Accent2 2 5 2 3" xfId="3975"/>
    <cellStyle name="20% - Accent2 2 5 2 3 2" xfId="45408"/>
    <cellStyle name="20% - Accent2 2 5 2 3 2 2" xfId="56138"/>
    <cellStyle name="20% - Accent2 2 5 2 3 3" xfId="54020"/>
    <cellStyle name="20% - Accent2 2 5 2 3 4" xfId="42397"/>
    <cellStyle name="20% - Accent2 2 5 2 4" xfId="2612"/>
    <cellStyle name="20% - Accent2 2 5 2 4 2" xfId="57307"/>
    <cellStyle name="20% - Accent2 2 5 2 4 3" xfId="51499"/>
    <cellStyle name="20% - Accent2 2 5 2 5" xfId="32743"/>
    <cellStyle name="20% - Accent2 2 5 2 5 2" xfId="55188"/>
    <cellStyle name="20% - Accent2 2 5 2 5 3" xfId="44162"/>
    <cellStyle name="20% - Accent2 2 5 2 6" xfId="35790"/>
    <cellStyle name="20% - Accent2 2 5 2 6 2" xfId="52851"/>
    <cellStyle name="20% - Accent2 2 5 2 7" xfId="38317"/>
    <cellStyle name="20% - Accent2 2 5 3" xfId="1142"/>
    <cellStyle name="20% - Accent2 2 5 3 2" xfId="4159"/>
    <cellStyle name="20% - Accent2 2 5 3 2 2" xfId="45592"/>
    <cellStyle name="20% - Accent2 2 5 3 2 2 2" xfId="56320"/>
    <cellStyle name="20% - Accent2 2 5 3 2 3" xfId="54202"/>
    <cellStyle name="20% - Accent2 2 5 3 2 4" xfId="42579"/>
    <cellStyle name="20% - Accent2 2 5 3 3" xfId="2800"/>
    <cellStyle name="20% - Accent2 2 5 3 3 2" xfId="57489"/>
    <cellStyle name="20% - Accent2 2 5 3 3 3" xfId="51681"/>
    <cellStyle name="20% - Accent2 2 5 3 4" xfId="32935"/>
    <cellStyle name="20% - Accent2 2 5 3 4 2" xfId="55370"/>
    <cellStyle name="20% - Accent2 2 5 3 4 3" xfId="44344"/>
    <cellStyle name="20% - Accent2 2 5 3 5" xfId="35982"/>
    <cellStyle name="20% - Accent2 2 5 3 5 2" xfId="53033"/>
    <cellStyle name="20% - Accent2 2 5 3 6" xfId="38509"/>
    <cellStyle name="20% - Accent2 2 5 4" xfId="1451"/>
    <cellStyle name="20% - Accent2 2 5 4 2" xfId="4436"/>
    <cellStyle name="20% - Accent2 2 5 4 2 2" xfId="45866"/>
    <cellStyle name="20% - Accent2 2 5 4 2 2 2" xfId="56576"/>
    <cellStyle name="20% - Accent2 2 5 4 2 3" xfId="54458"/>
    <cellStyle name="20% - Accent2 2 5 4 2 4" xfId="42839"/>
    <cellStyle name="20% - Accent2 2 5 4 3" xfId="2356"/>
    <cellStyle name="20% - Accent2 2 5 4 3 2" xfId="57745"/>
    <cellStyle name="20% - Accent2 2 5 4 3 3" xfId="51937"/>
    <cellStyle name="20% - Accent2 2 5 4 4" xfId="33244"/>
    <cellStyle name="20% - Accent2 2 5 4 4 2" xfId="55042"/>
    <cellStyle name="20% - Accent2 2 5 4 4 3" xfId="44016"/>
    <cellStyle name="20% - Accent2 2 5 4 5" xfId="36291"/>
    <cellStyle name="20% - Accent2 2 5 4 5 2" xfId="53289"/>
    <cellStyle name="20% - Accent2 2 5 4 6" xfId="38818"/>
    <cellStyle name="20% - Accent2 2 5 5" xfId="3789"/>
    <cellStyle name="20% - Accent2 2 5 5 2" xfId="32504"/>
    <cellStyle name="20% - Accent2 2 5 5 2 2" xfId="51353"/>
    <cellStyle name="20% - Accent2 2 5 5 2 2 2" xfId="57161"/>
    <cellStyle name="20% - Accent2 2 5 5 2 3" xfId="53874"/>
    <cellStyle name="20% - Accent2 2 5 5 2 4" xfId="42245"/>
    <cellStyle name="20% - Accent2 2 5 5 3" xfId="35551"/>
    <cellStyle name="20% - Accent2 2 5 5 3 2" xfId="55992"/>
    <cellStyle name="20% - Accent2 2 5 5 3 3" xfId="45229"/>
    <cellStyle name="20% - Accent2 2 5 5 4" xfId="52705"/>
    <cellStyle name="20% - Accent2 2 5 5 5" xfId="38087"/>
    <cellStyle name="20% - Accent2 2 5 6" xfId="3481"/>
    <cellStyle name="20% - Accent2 2 5 6 2" xfId="45006"/>
    <cellStyle name="20% - Accent2 2 5 6 2 2" xfId="55772"/>
    <cellStyle name="20% - Accent2 2 5 6 3" xfId="52485"/>
    <cellStyle name="20% - Accent2 2 5 6 4" xfId="37779"/>
    <cellStyle name="20% - Accent2 2 5 7" xfId="3071"/>
    <cellStyle name="20% - Accent2 2 5 7 2" xfId="44615"/>
    <cellStyle name="20% - Accent2 2 5 7 2 2" xfId="55589"/>
    <cellStyle name="20% - Accent2 2 5 7 3" xfId="53654"/>
    <cellStyle name="20% - Accent2 2 5 7 4" xfId="41940"/>
    <cellStyle name="20% - Accent2 2 5 8" xfId="2042"/>
    <cellStyle name="20% - Accent2 2 5 8 2" xfId="56941"/>
    <cellStyle name="20% - Accent2 2 5 8 3" xfId="51133"/>
    <cellStyle name="20% - Accent2 2 5 9" xfId="32194"/>
    <cellStyle name="20% - Accent2 2 5 9 2" xfId="54786"/>
    <cellStyle name="20% - Accent2 2 5 9 3" xfId="43760"/>
    <cellStyle name="20% - Accent2 2 6" xfId="542"/>
    <cellStyle name="20% - Accent2 2 6 10" xfId="35076"/>
    <cellStyle name="20% - Accent2 2 6 10 2" xfId="52193"/>
    <cellStyle name="20% - Accent2 2 6 11" xfId="37183"/>
    <cellStyle name="20% - Accent2 2 6 2" xfId="991"/>
    <cellStyle name="20% - Accent2 2 6 2 2" xfId="1694"/>
    <cellStyle name="20% - Accent2 2 6 2 2 2" xfId="4669"/>
    <cellStyle name="20% - Accent2 2 6 2 2 2 2" xfId="52119"/>
    <cellStyle name="20% - Accent2 2 6 2 2 2 2 2" xfId="57927"/>
    <cellStyle name="20% - Accent2 2 6 2 2 2 3" xfId="54640"/>
    <cellStyle name="20% - Accent2 2 6 2 2 2 4" xfId="43077"/>
    <cellStyle name="20% - Accent2 2 6 2 2 3" xfId="33487"/>
    <cellStyle name="20% - Accent2 2 6 2 2 3 2" xfId="56758"/>
    <cellStyle name="20% - Accent2 2 6 2 2 3 3" xfId="46050"/>
    <cellStyle name="20% - Accent2 2 6 2 2 4" xfId="36534"/>
    <cellStyle name="20% - Accent2 2 6 2 2 4 2" xfId="53471"/>
    <cellStyle name="20% - Accent2 2 6 2 2 5" xfId="39061"/>
    <cellStyle name="20% - Accent2 2 6 2 3" xfId="4012"/>
    <cellStyle name="20% - Accent2 2 6 2 3 2" xfId="45445"/>
    <cellStyle name="20% - Accent2 2 6 2 3 2 2" xfId="56174"/>
    <cellStyle name="20% - Accent2 2 6 2 3 3" xfId="54056"/>
    <cellStyle name="20% - Accent2 2 6 2 3 4" xfId="42433"/>
    <cellStyle name="20% - Accent2 2 6 2 4" xfId="2652"/>
    <cellStyle name="20% - Accent2 2 6 2 4 2" xfId="57343"/>
    <cellStyle name="20% - Accent2 2 6 2 4 3" xfId="51535"/>
    <cellStyle name="20% - Accent2 2 6 2 5" xfId="32784"/>
    <cellStyle name="20% - Accent2 2 6 2 5 2" xfId="55224"/>
    <cellStyle name="20% - Accent2 2 6 2 5 3" xfId="44198"/>
    <cellStyle name="20% - Accent2 2 6 2 6" xfId="35831"/>
    <cellStyle name="20% - Accent2 2 6 2 6 2" xfId="52887"/>
    <cellStyle name="20% - Accent2 2 6 2 7" xfId="38358"/>
    <cellStyle name="20% - Accent2 2 6 3" xfId="1178"/>
    <cellStyle name="20% - Accent2 2 6 3 2" xfId="4195"/>
    <cellStyle name="20% - Accent2 2 6 3 2 2" xfId="45628"/>
    <cellStyle name="20% - Accent2 2 6 3 2 2 2" xfId="56356"/>
    <cellStyle name="20% - Accent2 2 6 3 2 3" xfId="54238"/>
    <cellStyle name="20% - Accent2 2 6 3 2 4" xfId="42615"/>
    <cellStyle name="20% - Accent2 2 6 3 3" xfId="2836"/>
    <cellStyle name="20% - Accent2 2 6 3 3 2" xfId="57525"/>
    <cellStyle name="20% - Accent2 2 6 3 3 3" xfId="51717"/>
    <cellStyle name="20% - Accent2 2 6 3 4" xfId="32971"/>
    <cellStyle name="20% - Accent2 2 6 3 4 2" xfId="55406"/>
    <cellStyle name="20% - Accent2 2 6 3 4 3" xfId="44380"/>
    <cellStyle name="20% - Accent2 2 6 3 5" xfId="36018"/>
    <cellStyle name="20% - Accent2 2 6 3 5 2" xfId="53069"/>
    <cellStyle name="20% - Accent2 2 6 3 6" xfId="38545"/>
    <cellStyle name="20% - Accent2 2 6 4" xfId="1322"/>
    <cellStyle name="20% - Accent2 2 6 4 2" xfId="4319"/>
    <cellStyle name="20% - Accent2 2 6 4 2 2" xfId="45752"/>
    <cellStyle name="20% - Accent2 2 6 4 2 2 2" xfId="56467"/>
    <cellStyle name="20% - Accent2 2 6 4 2 3" xfId="54349"/>
    <cellStyle name="20% - Accent2 2 6 4 2 4" xfId="42726"/>
    <cellStyle name="20% - Accent2 2 6 4 3" xfId="2230"/>
    <cellStyle name="20% - Accent2 2 6 4 3 2" xfId="57636"/>
    <cellStyle name="20% - Accent2 2 6 4 3 3" xfId="51828"/>
    <cellStyle name="20% - Accent2 2 6 4 4" xfId="33115"/>
    <cellStyle name="20% - Accent2 2 6 4 4 2" xfId="54933"/>
    <cellStyle name="20% - Accent2 2 6 4 4 3" xfId="43907"/>
    <cellStyle name="20% - Accent2 2 6 4 5" xfId="36162"/>
    <cellStyle name="20% - Accent2 2 6 4 5 2" xfId="53180"/>
    <cellStyle name="20% - Accent2 2 6 4 6" xfId="38689"/>
    <cellStyle name="20% - Accent2 2 6 5" xfId="3674"/>
    <cellStyle name="20% - Accent2 2 6 5 2" xfId="32389"/>
    <cellStyle name="20% - Accent2 2 6 5 2 2" xfId="51244"/>
    <cellStyle name="20% - Accent2 2 6 5 2 2 2" xfId="57052"/>
    <cellStyle name="20% - Accent2 2 6 5 2 3" xfId="53765"/>
    <cellStyle name="20% - Accent2 2 6 5 2 4" xfId="42130"/>
    <cellStyle name="20% - Accent2 2 6 5 3" xfId="35436"/>
    <cellStyle name="20% - Accent2 2 6 5 3 2" xfId="55883"/>
    <cellStyle name="20% - Accent2 2 6 5 3 3" xfId="45120"/>
    <cellStyle name="20% - Accent2 2 6 5 4" xfId="52596"/>
    <cellStyle name="20% - Accent2 2 6 5 5" xfId="37972"/>
    <cellStyle name="20% - Accent2 2 6 6" xfId="3338"/>
    <cellStyle name="20% - Accent2 2 6 6 2" xfId="44865"/>
    <cellStyle name="20% - Accent2 2 6 6 2 2" xfId="55663"/>
    <cellStyle name="20% - Accent2 2 6 6 3" xfId="52376"/>
    <cellStyle name="20% - Accent2 2 6 6 4" xfId="37636"/>
    <cellStyle name="20% - Accent2 2 6 7" xfId="2953"/>
    <cellStyle name="20% - Accent2 2 6 7 2" xfId="44497"/>
    <cellStyle name="20% - Accent2 2 6 7 2 2" xfId="55480"/>
    <cellStyle name="20% - Accent2 2 6 7 3" xfId="53545"/>
    <cellStyle name="20% - Accent2 2 6 7 4" xfId="41831"/>
    <cellStyle name="20% - Accent2 2 6 8" xfId="2083"/>
    <cellStyle name="20% - Accent2 2 6 8 2" xfId="56832"/>
    <cellStyle name="20% - Accent2 2 6 8 3" xfId="51024"/>
    <cellStyle name="20% - Accent2 2 6 9" xfId="32029"/>
    <cellStyle name="20% - Accent2 2 6 9 2" xfId="54822"/>
    <cellStyle name="20% - Accent2 2 6 9 3" xfId="43796"/>
    <cellStyle name="20% - Accent2 2 7" xfId="785"/>
    <cellStyle name="20% - Accent2 2 7 2" xfId="1549"/>
    <cellStyle name="20% - Accent2 2 7 2 2" xfId="4524"/>
    <cellStyle name="20% - Accent2 2 7 2 2 2" xfId="51974"/>
    <cellStyle name="20% - Accent2 2 7 2 2 2 2" xfId="57782"/>
    <cellStyle name="20% - Accent2 2 7 2 2 3" xfId="54495"/>
    <cellStyle name="20% - Accent2 2 7 2 2 4" xfId="42932"/>
    <cellStyle name="20% - Accent2 2 7 2 3" xfId="33342"/>
    <cellStyle name="20% - Accent2 2 7 2 3 2" xfId="56613"/>
    <cellStyle name="20% - Accent2 2 7 2 3 3" xfId="45905"/>
    <cellStyle name="20% - Accent2 2 7 2 4" xfId="36389"/>
    <cellStyle name="20% - Accent2 2 7 2 4 2" xfId="53326"/>
    <cellStyle name="20% - Accent2 2 7 2 5" xfId="38916"/>
    <cellStyle name="20% - Accent2 2 7 3" xfId="3852"/>
    <cellStyle name="20% - Accent2 2 7 3 2" xfId="45285"/>
    <cellStyle name="20% - Accent2 2 7 3 2 2" xfId="56029"/>
    <cellStyle name="20% - Accent2 2 7 3 3" xfId="53911"/>
    <cellStyle name="20% - Accent2 2 7 3 4" xfId="42288"/>
    <cellStyle name="20% - Accent2 2 7 4" xfId="2452"/>
    <cellStyle name="20% - Accent2 2 7 4 2" xfId="57198"/>
    <cellStyle name="20% - Accent2 2 7 4 3" xfId="51390"/>
    <cellStyle name="20% - Accent2 2 7 5" xfId="32578"/>
    <cellStyle name="20% - Accent2 2 7 5 2" xfId="55079"/>
    <cellStyle name="20% - Accent2 2 7 5 3" xfId="44053"/>
    <cellStyle name="20% - Accent2 2 7 6" xfId="35625"/>
    <cellStyle name="20% - Accent2 2 7 6 2" xfId="52742"/>
    <cellStyle name="20% - Accent2 2 7 7" xfId="38152"/>
    <cellStyle name="20% - Accent2 2 8" xfId="1033"/>
    <cellStyle name="20% - Accent2 2 8 2" xfId="4050"/>
    <cellStyle name="20% - Accent2 2 8 2 2" xfId="45483"/>
    <cellStyle name="20% - Accent2 2 8 2 2 2" xfId="56211"/>
    <cellStyle name="20% - Accent2 2 8 2 3" xfId="54093"/>
    <cellStyle name="20% - Accent2 2 8 2 4" xfId="42470"/>
    <cellStyle name="20% - Accent2 2 8 3" xfId="2691"/>
    <cellStyle name="20% - Accent2 2 8 3 2" xfId="57380"/>
    <cellStyle name="20% - Accent2 2 8 3 3" xfId="51572"/>
    <cellStyle name="20% - Accent2 2 8 4" xfId="32826"/>
    <cellStyle name="20% - Accent2 2 8 4 2" xfId="55261"/>
    <cellStyle name="20% - Accent2 2 8 4 3" xfId="44235"/>
    <cellStyle name="20% - Accent2 2 8 5" xfId="35873"/>
    <cellStyle name="20% - Accent2 2 8 5 2" xfId="52924"/>
    <cellStyle name="20% - Accent2 2 8 6" xfId="38400"/>
    <cellStyle name="20% - Accent2 2 9" xfId="1219"/>
    <cellStyle name="20% - Accent2 2 9 2" xfId="4234"/>
    <cellStyle name="20% - Accent2 2 9 2 2" xfId="45667"/>
    <cellStyle name="20% - Accent2 2 9 2 2 2" xfId="56393"/>
    <cellStyle name="20% - Accent2 2 9 2 3" xfId="54275"/>
    <cellStyle name="20% - Accent2 2 9 2 4" xfId="42652"/>
    <cellStyle name="20% - Accent2 2 9 3" xfId="2129"/>
    <cellStyle name="20% - Accent2 2 9 3 2" xfId="57562"/>
    <cellStyle name="20% - Accent2 2 9 3 3" xfId="51754"/>
    <cellStyle name="20% - Accent2 2 9 4" xfId="33012"/>
    <cellStyle name="20% - Accent2 2 9 4 2" xfId="54859"/>
    <cellStyle name="20% - Accent2 2 9 4 3" xfId="43833"/>
    <cellStyle name="20% - Accent2 2 9 5" xfId="36059"/>
    <cellStyle name="20% - Accent2 2 9 5 2" xfId="53106"/>
    <cellStyle name="20% - Accent2 2 9 6" xfId="38586"/>
    <cellStyle name="20% - Accent2 3" xfId="198"/>
    <cellStyle name="20% - Accent3 2" xfId="199"/>
    <cellStyle name="20% - Accent3 2 10" xfId="3531"/>
    <cellStyle name="20% - Accent3 2 10 2" xfId="32246"/>
    <cellStyle name="20% - Accent3 2 10 2 2" xfId="51171"/>
    <cellStyle name="20% - Accent3 2 10 2 2 2" xfId="56979"/>
    <cellStyle name="20% - Accent3 2 10 2 3" xfId="53692"/>
    <cellStyle name="20% - Accent3 2 10 2 4" xfId="41987"/>
    <cellStyle name="20% - Accent3 2 10 3" xfId="35293"/>
    <cellStyle name="20% - Accent3 2 10 3 2" xfId="55810"/>
    <cellStyle name="20% - Accent3 2 10 3 3" xfId="45047"/>
    <cellStyle name="20% - Accent3 2 10 4" xfId="52523"/>
    <cellStyle name="20% - Accent3 2 10 5" xfId="37829"/>
    <cellStyle name="20% - Accent3 2 11" xfId="3143"/>
    <cellStyle name="20% - Accent3 2 11 2" xfId="44683"/>
    <cellStyle name="20% - Accent3 2 11 2 2" xfId="55627"/>
    <cellStyle name="20% - Accent3 2 11 3" xfId="52340"/>
    <cellStyle name="20% - Accent3 2 11 4" xfId="37441"/>
    <cellStyle name="20% - Accent3 2 12" xfId="2878"/>
    <cellStyle name="20% - Accent3 2 12 2" xfId="44422"/>
    <cellStyle name="20% - Accent3 2 12 2 2" xfId="55444"/>
    <cellStyle name="20% - Accent3 2 12 3" xfId="53509"/>
    <cellStyle name="20% - Accent3 2 12 4" xfId="41795"/>
    <cellStyle name="20% - Accent3 2 13" xfId="1753"/>
    <cellStyle name="20% - Accent3 2 13 2" xfId="56796"/>
    <cellStyle name="20% - Accent3 2 13 3" xfId="50988"/>
    <cellStyle name="20% - Accent3 2 14" xfId="31949"/>
    <cellStyle name="20% - Accent3 2 14 2" xfId="54678"/>
    <cellStyle name="20% - Accent3 2 14 3" xfId="43652"/>
    <cellStyle name="20% - Accent3 2 15" xfId="35002"/>
    <cellStyle name="20% - Accent3 2 15 2" xfId="52157"/>
    <cellStyle name="20% - Accent3 2 16" xfId="37113"/>
    <cellStyle name="20% - Accent3 2 2" xfId="458"/>
    <cellStyle name="20% - Accent3 2 2 10" xfId="3305"/>
    <cellStyle name="20% - Accent3 2 2 10 2" xfId="44832"/>
    <cellStyle name="20% - Accent3 2 2 10 2 2" xfId="55645"/>
    <cellStyle name="20% - Accent3 2 2 10 3" xfId="52358"/>
    <cellStyle name="20% - Accent3 2 2 10 4" xfId="37603"/>
    <cellStyle name="20% - Accent3 2 2 11" xfId="2928"/>
    <cellStyle name="20% - Accent3 2 2 11 2" xfId="44472"/>
    <cellStyle name="20% - Accent3 2 2 11 2 2" xfId="55462"/>
    <cellStyle name="20% - Accent3 2 2 11 3" xfId="53527"/>
    <cellStyle name="20% - Accent3 2 2 11 4" xfId="41813"/>
    <cellStyle name="20% - Accent3 2 2 12" xfId="1909"/>
    <cellStyle name="20% - Accent3 2 2 12 2" xfId="56814"/>
    <cellStyle name="20% - Accent3 2 2 12 3" xfId="51006"/>
    <cellStyle name="20% - Accent3 2 2 13" xfId="31978"/>
    <cellStyle name="20% - Accent3 2 2 13 2" xfId="54696"/>
    <cellStyle name="20% - Accent3 2 2 13 3" xfId="43670"/>
    <cellStyle name="20% - Accent3 2 2 14" xfId="35025"/>
    <cellStyle name="20% - Accent3 2 2 14 2" xfId="52175"/>
    <cellStyle name="20% - Accent3 2 2 15" xfId="37136"/>
    <cellStyle name="20% - Accent3 2 2 2" xfId="524"/>
    <cellStyle name="20% - Accent3 2 2 2 10" xfId="32119"/>
    <cellStyle name="20% - Accent3 2 2 2 10 2" xfId="54733"/>
    <cellStyle name="20% - Accent3 2 2 2 10 3" xfId="43707"/>
    <cellStyle name="20% - Accent3 2 2 2 11" xfId="35166"/>
    <cellStyle name="20% - Accent3 2 2 2 11 2" xfId="52249"/>
    <cellStyle name="20% - Accent3 2 2 2 12" xfId="37248"/>
    <cellStyle name="20% - Accent3 2 2 2 2" xfId="607"/>
    <cellStyle name="20% - Accent3 2 2 2 2 2" xfId="1382"/>
    <cellStyle name="20% - Accent3 2 2 2 2 2 2" xfId="4378"/>
    <cellStyle name="20% - Accent3 2 2 2 2 2 2 2" xfId="51884"/>
    <cellStyle name="20% - Accent3 2 2 2 2 2 2 2 2" xfId="57692"/>
    <cellStyle name="20% - Accent3 2 2 2 2 2 2 3" xfId="54405"/>
    <cellStyle name="20% - Accent3 2 2 2 2 2 2 4" xfId="42786"/>
    <cellStyle name="20% - Accent3 2 2 2 2 2 3" xfId="33175"/>
    <cellStyle name="20% - Accent3 2 2 2 2 2 3 2" xfId="56523"/>
    <cellStyle name="20% - Accent3 2 2 2 2 2 3 3" xfId="45808"/>
    <cellStyle name="20% - Accent3 2 2 2 2 2 4" xfId="36222"/>
    <cellStyle name="20% - Accent3 2 2 2 2 2 4 2" xfId="53236"/>
    <cellStyle name="20% - Accent3 2 2 2 2 2 5" xfId="38749"/>
    <cellStyle name="20% - Accent3 2 2 2 2 3" xfId="3731"/>
    <cellStyle name="20% - Accent3 2 2 2 2 3 2" xfId="45176"/>
    <cellStyle name="20% - Accent3 2 2 2 2 3 2 2" xfId="55939"/>
    <cellStyle name="20% - Accent3 2 2 2 2 3 3" xfId="53821"/>
    <cellStyle name="20% - Accent3 2 2 2 2 3 4" xfId="42187"/>
    <cellStyle name="20% - Accent3 2 2 2 2 4" xfId="2290"/>
    <cellStyle name="20% - Accent3 2 2 2 2 4 2" xfId="57108"/>
    <cellStyle name="20% - Accent3 2 2 2 2 4 3" xfId="51300"/>
    <cellStyle name="20% - Accent3 2 2 2 2 5" xfId="32446"/>
    <cellStyle name="20% - Accent3 2 2 2 2 5 2" xfId="54989"/>
    <cellStyle name="20% - Accent3 2 2 2 2 5 3" xfId="43963"/>
    <cellStyle name="20% - Accent3 2 2 2 2 6" xfId="35493"/>
    <cellStyle name="20% - Accent3 2 2 2 2 6 2" xfId="52652"/>
    <cellStyle name="20% - Accent3 2 2 2 2 7" xfId="38029"/>
    <cellStyle name="20% - Accent3 2 2 2 3" xfId="875"/>
    <cellStyle name="20% - Accent3 2 2 2 3 2" xfId="1605"/>
    <cellStyle name="20% - Accent3 2 2 2 3 2 2" xfId="4580"/>
    <cellStyle name="20% - Accent3 2 2 2 3 2 2 2" xfId="52030"/>
    <cellStyle name="20% - Accent3 2 2 2 3 2 2 2 2" xfId="57838"/>
    <cellStyle name="20% - Accent3 2 2 2 3 2 2 3" xfId="54551"/>
    <cellStyle name="20% - Accent3 2 2 2 3 2 2 4" xfId="42988"/>
    <cellStyle name="20% - Accent3 2 2 2 3 2 3" xfId="33398"/>
    <cellStyle name="20% - Accent3 2 2 2 3 2 3 2" xfId="56669"/>
    <cellStyle name="20% - Accent3 2 2 2 3 2 3 3" xfId="45961"/>
    <cellStyle name="20% - Accent3 2 2 2 3 2 4" xfId="36445"/>
    <cellStyle name="20% - Accent3 2 2 2 3 2 4 2" xfId="53382"/>
    <cellStyle name="20% - Accent3 2 2 2 3 2 5" xfId="38972"/>
    <cellStyle name="20% - Accent3 2 2 2 3 3" xfId="3916"/>
    <cellStyle name="20% - Accent3 2 2 2 3 3 2" xfId="45349"/>
    <cellStyle name="20% - Accent3 2 2 2 3 3 2 2" xfId="56085"/>
    <cellStyle name="20% - Accent3 2 2 2 3 3 3" xfId="53967"/>
    <cellStyle name="20% - Accent3 2 2 2 3 3 4" xfId="42344"/>
    <cellStyle name="20% - Accent3 2 2 2 3 4" xfId="2541"/>
    <cellStyle name="20% - Accent3 2 2 2 3 4 2" xfId="57254"/>
    <cellStyle name="20% - Accent3 2 2 2 3 4 3" xfId="51446"/>
    <cellStyle name="20% - Accent3 2 2 2 3 5" xfId="32668"/>
    <cellStyle name="20% - Accent3 2 2 2 3 5 2" xfId="55135"/>
    <cellStyle name="20% - Accent3 2 2 2 3 5 3" xfId="44109"/>
    <cellStyle name="20% - Accent3 2 2 2 3 6" xfId="35715"/>
    <cellStyle name="20% - Accent3 2 2 2 3 6 2" xfId="52798"/>
    <cellStyle name="20% - Accent3 2 2 2 3 7" xfId="38242"/>
    <cellStyle name="20% - Accent3 2 2 2 4" xfId="1089"/>
    <cellStyle name="20% - Accent3 2 2 2 4 2" xfId="4106"/>
    <cellStyle name="20% - Accent3 2 2 2 4 2 2" xfId="45539"/>
    <cellStyle name="20% - Accent3 2 2 2 4 2 2 2" xfId="56267"/>
    <cellStyle name="20% - Accent3 2 2 2 4 2 3" xfId="54149"/>
    <cellStyle name="20% - Accent3 2 2 2 4 2 4" xfId="42526"/>
    <cellStyle name="20% - Accent3 2 2 2 4 3" xfId="2747"/>
    <cellStyle name="20% - Accent3 2 2 2 4 3 2" xfId="57436"/>
    <cellStyle name="20% - Accent3 2 2 2 4 3 3" xfId="51628"/>
    <cellStyle name="20% - Accent3 2 2 2 4 4" xfId="32882"/>
    <cellStyle name="20% - Accent3 2 2 2 4 4 2" xfId="55317"/>
    <cellStyle name="20% - Accent3 2 2 2 4 4 3" xfId="44291"/>
    <cellStyle name="20% - Accent3 2 2 2 4 5" xfId="35929"/>
    <cellStyle name="20% - Accent3 2 2 2 4 5 2" xfId="52980"/>
    <cellStyle name="20% - Accent3 2 2 2 4 6" xfId="38456"/>
    <cellStyle name="20% - Accent3 2 2 2 5" xfId="1304"/>
    <cellStyle name="20% - Accent3 2 2 2 5 2" xfId="4301"/>
    <cellStyle name="20% - Accent3 2 2 2 5 2 2" xfId="45734"/>
    <cellStyle name="20% - Accent3 2 2 2 5 2 2 2" xfId="56449"/>
    <cellStyle name="20% - Accent3 2 2 2 5 2 3" xfId="54331"/>
    <cellStyle name="20% - Accent3 2 2 2 5 2 4" xfId="42708"/>
    <cellStyle name="20% - Accent3 2 2 2 5 3" xfId="2212"/>
    <cellStyle name="20% - Accent3 2 2 2 5 3 2" xfId="57618"/>
    <cellStyle name="20% - Accent3 2 2 2 5 3 3" xfId="51810"/>
    <cellStyle name="20% - Accent3 2 2 2 5 4" xfId="33097"/>
    <cellStyle name="20% - Accent3 2 2 2 5 4 2" xfId="54915"/>
    <cellStyle name="20% - Accent3 2 2 2 5 4 3" xfId="43889"/>
    <cellStyle name="20% - Accent3 2 2 2 5 5" xfId="36144"/>
    <cellStyle name="20% - Accent3 2 2 2 5 5 2" xfId="53162"/>
    <cellStyle name="20% - Accent3 2 2 2 5 6" xfId="38671"/>
    <cellStyle name="20% - Accent3 2 2 2 6" xfId="3656"/>
    <cellStyle name="20% - Accent3 2 2 2 6 2" xfId="32371"/>
    <cellStyle name="20% - Accent3 2 2 2 6 2 2" xfId="51226"/>
    <cellStyle name="20% - Accent3 2 2 2 6 2 2 2" xfId="57034"/>
    <cellStyle name="20% - Accent3 2 2 2 6 2 3" xfId="53747"/>
    <cellStyle name="20% - Accent3 2 2 2 6 2 4" xfId="42112"/>
    <cellStyle name="20% - Accent3 2 2 2 6 3" xfId="35418"/>
    <cellStyle name="20% - Accent3 2 2 2 6 3 2" xfId="55865"/>
    <cellStyle name="20% - Accent3 2 2 2 6 3 3" xfId="45102"/>
    <cellStyle name="20% - Accent3 2 2 2 6 4" xfId="52578"/>
    <cellStyle name="20% - Accent3 2 2 2 6 5" xfId="37954"/>
    <cellStyle name="20% - Accent3 2 2 2 7" xfId="3416"/>
    <cellStyle name="20% - Accent3 2 2 2 7 2" xfId="44942"/>
    <cellStyle name="20% - Accent3 2 2 2 7 2 2" xfId="55719"/>
    <cellStyle name="20% - Accent3 2 2 2 7 3" xfId="52432"/>
    <cellStyle name="20% - Accent3 2 2 2 7 4" xfId="37714"/>
    <cellStyle name="20% - Accent3 2 2 2 8" xfId="3013"/>
    <cellStyle name="20% - Accent3 2 2 2 8 2" xfId="44557"/>
    <cellStyle name="20% - Accent3 2 2 2 8 2 2" xfId="55536"/>
    <cellStyle name="20% - Accent3 2 2 2 8 3" xfId="53601"/>
    <cellStyle name="20% - Accent3 2 2 2 8 4" xfId="41887"/>
    <cellStyle name="20% - Accent3 2 2 2 9" xfId="1971"/>
    <cellStyle name="20% - Accent3 2 2 2 9 2" xfId="56888"/>
    <cellStyle name="20% - Accent3 2 2 2 9 3" xfId="51080"/>
    <cellStyle name="20% - Accent3 2 2 3" xfId="665"/>
    <cellStyle name="20% - Accent3 2 2 3 10" xfId="35224"/>
    <cellStyle name="20% - Accent3 2 2 3 10 2" xfId="52285"/>
    <cellStyle name="20% - Accent3 2 2 3 11" xfId="37306"/>
    <cellStyle name="20% - Accent3 2 2 3 2" xfId="933"/>
    <cellStyle name="20% - Accent3 2 2 3 2 2" xfId="1641"/>
    <cellStyle name="20% - Accent3 2 2 3 2 2 2" xfId="4616"/>
    <cellStyle name="20% - Accent3 2 2 3 2 2 2 2" xfId="52066"/>
    <cellStyle name="20% - Accent3 2 2 3 2 2 2 2 2" xfId="57874"/>
    <cellStyle name="20% - Accent3 2 2 3 2 2 2 3" xfId="54587"/>
    <cellStyle name="20% - Accent3 2 2 3 2 2 2 4" xfId="43024"/>
    <cellStyle name="20% - Accent3 2 2 3 2 2 3" xfId="33434"/>
    <cellStyle name="20% - Accent3 2 2 3 2 2 3 2" xfId="56705"/>
    <cellStyle name="20% - Accent3 2 2 3 2 2 3 3" xfId="45997"/>
    <cellStyle name="20% - Accent3 2 2 3 2 2 4" xfId="36481"/>
    <cellStyle name="20% - Accent3 2 2 3 2 2 4 2" xfId="53418"/>
    <cellStyle name="20% - Accent3 2 2 3 2 2 5" xfId="39008"/>
    <cellStyle name="20% - Accent3 2 2 3 2 3" xfId="3958"/>
    <cellStyle name="20% - Accent3 2 2 3 2 3 2" xfId="45391"/>
    <cellStyle name="20% - Accent3 2 2 3 2 3 2 2" xfId="56121"/>
    <cellStyle name="20% - Accent3 2 2 3 2 3 3" xfId="54003"/>
    <cellStyle name="20% - Accent3 2 2 3 2 3 4" xfId="42380"/>
    <cellStyle name="20% - Accent3 2 2 3 2 4" xfId="2595"/>
    <cellStyle name="20% - Accent3 2 2 3 2 4 2" xfId="57290"/>
    <cellStyle name="20% - Accent3 2 2 3 2 4 3" xfId="51482"/>
    <cellStyle name="20% - Accent3 2 2 3 2 5" xfId="32726"/>
    <cellStyle name="20% - Accent3 2 2 3 2 5 2" xfId="55171"/>
    <cellStyle name="20% - Accent3 2 2 3 2 5 3" xfId="44145"/>
    <cellStyle name="20% - Accent3 2 2 3 2 6" xfId="35773"/>
    <cellStyle name="20% - Accent3 2 2 3 2 6 2" xfId="52834"/>
    <cellStyle name="20% - Accent3 2 2 3 2 7" xfId="38300"/>
    <cellStyle name="20% - Accent3 2 2 3 3" xfId="1125"/>
    <cellStyle name="20% - Accent3 2 2 3 3 2" xfId="4142"/>
    <cellStyle name="20% - Accent3 2 2 3 3 2 2" xfId="45575"/>
    <cellStyle name="20% - Accent3 2 2 3 3 2 2 2" xfId="56303"/>
    <cellStyle name="20% - Accent3 2 2 3 3 2 3" xfId="54185"/>
    <cellStyle name="20% - Accent3 2 2 3 3 2 4" xfId="42562"/>
    <cellStyle name="20% - Accent3 2 2 3 3 3" xfId="2783"/>
    <cellStyle name="20% - Accent3 2 2 3 3 3 2" xfId="57472"/>
    <cellStyle name="20% - Accent3 2 2 3 3 3 3" xfId="51664"/>
    <cellStyle name="20% - Accent3 2 2 3 3 4" xfId="32918"/>
    <cellStyle name="20% - Accent3 2 2 3 3 4 2" xfId="55353"/>
    <cellStyle name="20% - Accent3 2 2 3 3 4 3" xfId="44327"/>
    <cellStyle name="20% - Accent3 2 2 3 3 5" xfId="35965"/>
    <cellStyle name="20% - Accent3 2 2 3 3 5 2" xfId="53016"/>
    <cellStyle name="20% - Accent3 2 2 3 3 6" xfId="38492"/>
    <cellStyle name="20% - Accent3 2 2 3 4" xfId="1434"/>
    <cellStyle name="20% - Accent3 2 2 3 4 2" xfId="4419"/>
    <cellStyle name="20% - Accent3 2 2 3 4 2 2" xfId="45849"/>
    <cellStyle name="20% - Accent3 2 2 3 4 2 2 2" xfId="56559"/>
    <cellStyle name="20% - Accent3 2 2 3 4 2 3" xfId="54441"/>
    <cellStyle name="20% - Accent3 2 2 3 4 2 4" xfId="42822"/>
    <cellStyle name="20% - Accent3 2 2 3 4 3" xfId="2339"/>
    <cellStyle name="20% - Accent3 2 2 3 4 3 2" xfId="57728"/>
    <cellStyle name="20% - Accent3 2 2 3 4 3 3" xfId="51920"/>
    <cellStyle name="20% - Accent3 2 2 3 4 4" xfId="33227"/>
    <cellStyle name="20% - Accent3 2 2 3 4 4 2" xfId="55025"/>
    <cellStyle name="20% - Accent3 2 2 3 4 4 3" xfId="43999"/>
    <cellStyle name="20% - Accent3 2 2 3 4 5" xfId="36274"/>
    <cellStyle name="20% - Accent3 2 2 3 4 5 2" xfId="53272"/>
    <cellStyle name="20% - Accent3 2 2 3 4 6" xfId="38801"/>
    <cellStyle name="20% - Accent3 2 2 3 5" xfId="3772"/>
    <cellStyle name="20% - Accent3 2 2 3 5 2" xfId="32487"/>
    <cellStyle name="20% - Accent3 2 2 3 5 2 2" xfId="51336"/>
    <cellStyle name="20% - Accent3 2 2 3 5 2 2 2" xfId="57144"/>
    <cellStyle name="20% - Accent3 2 2 3 5 2 3" xfId="53857"/>
    <cellStyle name="20% - Accent3 2 2 3 5 2 4" xfId="42228"/>
    <cellStyle name="20% - Accent3 2 2 3 5 3" xfId="35534"/>
    <cellStyle name="20% - Accent3 2 2 3 5 3 2" xfId="55975"/>
    <cellStyle name="20% - Accent3 2 2 3 5 3 3" xfId="45212"/>
    <cellStyle name="20% - Accent3 2 2 3 5 4" xfId="52688"/>
    <cellStyle name="20% - Accent3 2 2 3 5 5" xfId="38070"/>
    <cellStyle name="20% - Accent3 2 2 3 6" xfId="3464"/>
    <cellStyle name="20% - Accent3 2 2 3 6 2" xfId="44989"/>
    <cellStyle name="20% - Accent3 2 2 3 6 2 2" xfId="55755"/>
    <cellStyle name="20% - Accent3 2 2 3 6 3" xfId="52468"/>
    <cellStyle name="20% - Accent3 2 2 3 6 4" xfId="37762"/>
    <cellStyle name="20% - Accent3 2 2 3 7" xfId="3054"/>
    <cellStyle name="20% - Accent3 2 2 3 7 2" xfId="44598"/>
    <cellStyle name="20% - Accent3 2 2 3 7 2 2" xfId="55572"/>
    <cellStyle name="20% - Accent3 2 2 3 7 3" xfId="53637"/>
    <cellStyle name="20% - Accent3 2 2 3 7 4" xfId="41923"/>
    <cellStyle name="20% - Accent3 2 2 3 8" xfId="2025"/>
    <cellStyle name="20% - Accent3 2 2 3 8 2" xfId="56924"/>
    <cellStyle name="20% - Accent3 2 2 3 8 3" xfId="51116"/>
    <cellStyle name="20% - Accent3 2 2 3 9" xfId="32177"/>
    <cellStyle name="20% - Accent3 2 2 3 9 2" xfId="54769"/>
    <cellStyle name="20% - Accent3 2 2 3 9 3" xfId="43743"/>
    <cellStyle name="20% - Accent3 2 2 4" xfId="706"/>
    <cellStyle name="20% - Accent3 2 2 4 10" xfId="35265"/>
    <cellStyle name="20% - Accent3 2 2 4 10 2" xfId="52321"/>
    <cellStyle name="20% - Accent3 2 2 4 11" xfId="37347"/>
    <cellStyle name="20% - Accent3 2 2 4 2" xfId="974"/>
    <cellStyle name="20% - Accent3 2 2 4 2 2" xfId="1677"/>
    <cellStyle name="20% - Accent3 2 2 4 2 2 2" xfId="4652"/>
    <cellStyle name="20% - Accent3 2 2 4 2 2 2 2" xfId="52102"/>
    <cellStyle name="20% - Accent3 2 2 4 2 2 2 2 2" xfId="57910"/>
    <cellStyle name="20% - Accent3 2 2 4 2 2 2 3" xfId="54623"/>
    <cellStyle name="20% - Accent3 2 2 4 2 2 2 4" xfId="43060"/>
    <cellStyle name="20% - Accent3 2 2 4 2 2 3" xfId="33470"/>
    <cellStyle name="20% - Accent3 2 2 4 2 2 3 2" xfId="56741"/>
    <cellStyle name="20% - Accent3 2 2 4 2 2 3 3" xfId="46033"/>
    <cellStyle name="20% - Accent3 2 2 4 2 2 4" xfId="36517"/>
    <cellStyle name="20% - Accent3 2 2 4 2 2 4 2" xfId="53454"/>
    <cellStyle name="20% - Accent3 2 2 4 2 2 5" xfId="39044"/>
    <cellStyle name="20% - Accent3 2 2 4 2 3" xfId="3995"/>
    <cellStyle name="20% - Accent3 2 2 4 2 3 2" xfId="45428"/>
    <cellStyle name="20% - Accent3 2 2 4 2 3 2 2" xfId="56157"/>
    <cellStyle name="20% - Accent3 2 2 4 2 3 3" xfId="54039"/>
    <cellStyle name="20% - Accent3 2 2 4 2 3 4" xfId="42416"/>
    <cellStyle name="20% - Accent3 2 2 4 2 4" xfId="2635"/>
    <cellStyle name="20% - Accent3 2 2 4 2 4 2" xfId="57326"/>
    <cellStyle name="20% - Accent3 2 2 4 2 4 3" xfId="51518"/>
    <cellStyle name="20% - Accent3 2 2 4 2 5" xfId="32767"/>
    <cellStyle name="20% - Accent3 2 2 4 2 5 2" xfId="55207"/>
    <cellStyle name="20% - Accent3 2 2 4 2 5 3" xfId="44181"/>
    <cellStyle name="20% - Accent3 2 2 4 2 6" xfId="35814"/>
    <cellStyle name="20% - Accent3 2 2 4 2 6 2" xfId="52870"/>
    <cellStyle name="20% - Accent3 2 2 4 2 7" xfId="38341"/>
    <cellStyle name="20% - Accent3 2 2 4 3" xfId="1161"/>
    <cellStyle name="20% - Accent3 2 2 4 3 2" xfId="4178"/>
    <cellStyle name="20% - Accent3 2 2 4 3 2 2" xfId="45611"/>
    <cellStyle name="20% - Accent3 2 2 4 3 2 2 2" xfId="56339"/>
    <cellStyle name="20% - Accent3 2 2 4 3 2 3" xfId="54221"/>
    <cellStyle name="20% - Accent3 2 2 4 3 2 4" xfId="42598"/>
    <cellStyle name="20% - Accent3 2 2 4 3 3" xfId="2819"/>
    <cellStyle name="20% - Accent3 2 2 4 3 3 2" xfId="57508"/>
    <cellStyle name="20% - Accent3 2 2 4 3 3 3" xfId="51700"/>
    <cellStyle name="20% - Accent3 2 2 4 3 4" xfId="32954"/>
    <cellStyle name="20% - Accent3 2 2 4 3 4 2" xfId="55389"/>
    <cellStyle name="20% - Accent3 2 2 4 3 4 3" xfId="44363"/>
    <cellStyle name="20% - Accent3 2 2 4 3 5" xfId="36001"/>
    <cellStyle name="20% - Accent3 2 2 4 3 5 2" xfId="53052"/>
    <cellStyle name="20% - Accent3 2 2 4 3 6" xfId="38528"/>
    <cellStyle name="20% - Accent3 2 2 4 4" xfId="1475"/>
    <cellStyle name="20% - Accent3 2 2 4 4 2" xfId="4457"/>
    <cellStyle name="20% - Accent3 2 2 4 4 2 2" xfId="45887"/>
    <cellStyle name="20% - Accent3 2 2 4 4 2 2 2" xfId="56595"/>
    <cellStyle name="20% - Accent3 2 2 4 4 2 3" xfId="54477"/>
    <cellStyle name="20% - Accent3 2 2 4 4 2 4" xfId="42858"/>
    <cellStyle name="20% - Accent3 2 2 4 4 3" xfId="2379"/>
    <cellStyle name="20% - Accent3 2 2 4 4 3 2" xfId="57764"/>
    <cellStyle name="20% - Accent3 2 2 4 4 3 3" xfId="51956"/>
    <cellStyle name="20% - Accent3 2 2 4 4 4" xfId="33268"/>
    <cellStyle name="20% - Accent3 2 2 4 4 4 2" xfId="55061"/>
    <cellStyle name="20% - Accent3 2 2 4 4 4 3" xfId="44035"/>
    <cellStyle name="20% - Accent3 2 2 4 4 5" xfId="36315"/>
    <cellStyle name="20% - Accent3 2 2 4 4 5 2" xfId="53308"/>
    <cellStyle name="20% - Accent3 2 2 4 4 6" xfId="38842"/>
    <cellStyle name="20% - Accent3 2 2 4 5" xfId="3810"/>
    <cellStyle name="20% - Accent3 2 2 4 5 2" xfId="32525"/>
    <cellStyle name="20% - Accent3 2 2 4 5 2 2" xfId="51372"/>
    <cellStyle name="20% - Accent3 2 2 4 5 2 2 2" xfId="57180"/>
    <cellStyle name="20% - Accent3 2 2 4 5 2 3" xfId="53893"/>
    <cellStyle name="20% - Accent3 2 2 4 5 2 4" xfId="42266"/>
    <cellStyle name="20% - Accent3 2 2 4 5 3" xfId="35572"/>
    <cellStyle name="20% - Accent3 2 2 4 5 3 2" xfId="56011"/>
    <cellStyle name="20% - Accent3 2 2 4 5 3 3" xfId="45248"/>
    <cellStyle name="20% - Accent3 2 2 4 5 4" xfId="52724"/>
    <cellStyle name="20% - Accent3 2 2 4 5 5" xfId="38108"/>
    <cellStyle name="20% - Accent3 2 2 4 6" xfId="3503"/>
    <cellStyle name="20% - Accent3 2 2 4 6 2" xfId="45028"/>
    <cellStyle name="20% - Accent3 2 2 4 6 2 2" xfId="55791"/>
    <cellStyle name="20% - Accent3 2 2 4 6 3" xfId="52504"/>
    <cellStyle name="20% - Accent3 2 2 4 6 4" xfId="37801"/>
    <cellStyle name="20% - Accent3 2 2 4 7" xfId="3091"/>
    <cellStyle name="20% - Accent3 2 2 4 7 2" xfId="44635"/>
    <cellStyle name="20% - Accent3 2 2 4 7 2 2" xfId="55608"/>
    <cellStyle name="20% - Accent3 2 2 4 7 3" xfId="53673"/>
    <cellStyle name="20% - Accent3 2 2 4 7 4" xfId="41959"/>
    <cellStyle name="20% - Accent3 2 2 4 8" xfId="2066"/>
    <cellStyle name="20% - Accent3 2 2 4 8 2" xfId="56960"/>
    <cellStyle name="20% - Accent3 2 2 4 8 3" xfId="51152"/>
    <cellStyle name="20% - Accent3 2 2 4 9" xfId="32218"/>
    <cellStyle name="20% - Accent3 2 2 4 9 2" xfId="54805"/>
    <cellStyle name="20% - Accent3 2 2 4 9 3" xfId="43779"/>
    <cellStyle name="20% - Accent3 2 2 5" xfId="570"/>
    <cellStyle name="20% - Accent3 2 2 5 10" xfId="35100"/>
    <cellStyle name="20% - Accent3 2 2 5 10 2" xfId="52212"/>
    <cellStyle name="20% - Accent3 2 2 5 11" xfId="37211"/>
    <cellStyle name="20% - Accent3 2 2 5 2" xfId="1015"/>
    <cellStyle name="20% - Accent3 2 2 5 2 2" xfId="1713"/>
    <cellStyle name="20% - Accent3 2 2 5 2 2 2" xfId="4688"/>
    <cellStyle name="20% - Accent3 2 2 5 2 2 2 2" xfId="52138"/>
    <cellStyle name="20% - Accent3 2 2 5 2 2 2 2 2" xfId="57946"/>
    <cellStyle name="20% - Accent3 2 2 5 2 2 2 3" xfId="54659"/>
    <cellStyle name="20% - Accent3 2 2 5 2 2 2 4" xfId="43096"/>
    <cellStyle name="20% - Accent3 2 2 5 2 2 3" xfId="33506"/>
    <cellStyle name="20% - Accent3 2 2 5 2 2 3 2" xfId="56777"/>
    <cellStyle name="20% - Accent3 2 2 5 2 2 3 3" xfId="46069"/>
    <cellStyle name="20% - Accent3 2 2 5 2 2 4" xfId="36553"/>
    <cellStyle name="20% - Accent3 2 2 5 2 2 4 2" xfId="53490"/>
    <cellStyle name="20% - Accent3 2 2 5 2 2 5" xfId="39080"/>
    <cellStyle name="20% - Accent3 2 2 5 2 3" xfId="4032"/>
    <cellStyle name="20% - Accent3 2 2 5 2 3 2" xfId="45465"/>
    <cellStyle name="20% - Accent3 2 2 5 2 3 2 2" xfId="56193"/>
    <cellStyle name="20% - Accent3 2 2 5 2 3 3" xfId="54075"/>
    <cellStyle name="20% - Accent3 2 2 5 2 3 4" xfId="42452"/>
    <cellStyle name="20% - Accent3 2 2 5 2 4" xfId="2673"/>
    <cellStyle name="20% - Accent3 2 2 5 2 4 2" xfId="57362"/>
    <cellStyle name="20% - Accent3 2 2 5 2 4 3" xfId="51554"/>
    <cellStyle name="20% - Accent3 2 2 5 2 5" xfId="32808"/>
    <cellStyle name="20% - Accent3 2 2 5 2 5 2" xfId="55243"/>
    <cellStyle name="20% - Accent3 2 2 5 2 5 3" xfId="44217"/>
    <cellStyle name="20% - Accent3 2 2 5 2 6" xfId="35855"/>
    <cellStyle name="20% - Accent3 2 2 5 2 6 2" xfId="52906"/>
    <cellStyle name="20% - Accent3 2 2 5 2 7" xfId="38382"/>
    <cellStyle name="20% - Accent3 2 2 5 3" xfId="1197"/>
    <cellStyle name="20% - Accent3 2 2 5 3 2" xfId="4214"/>
    <cellStyle name="20% - Accent3 2 2 5 3 2 2" xfId="45647"/>
    <cellStyle name="20% - Accent3 2 2 5 3 2 2 2" xfId="56375"/>
    <cellStyle name="20% - Accent3 2 2 5 3 2 3" xfId="54257"/>
    <cellStyle name="20% - Accent3 2 2 5 3 2 4" xfId="42634"/>
    <cellStyle name="20% - Accent3 2 2 5 3 3" xfId="2855"/>
    <cellStyle name="20% - Accent3 2 2 5 3 3 2" xfId="57544"/>
    <cellStyle name="20% - Accent3 2 2 5 3 3 3" xfId="51736"/>
    <cellStyle name="20% - Accent3 2 2 5 3 4" xfId="32990"/>
    <cellStyle name="20% - Accent3 2 2 5 3 4 2" xfId="55425"/>
    <cellStyle name="20% - Accent3 2 2 5 3 4 3" xfId="44399"/>
    <cellStyle name="20% - Accent3 2 2 5 3 5" xfId="36037"/>
    <cellStyle name="20% - Accent3 2 2 5 3 5 2" xfId="53088"/>
    <cellStyle name="20% - Accent3 2 2 5 3 6" xfId="38564"/>
    <cellStyle name="20% - Accent3 2 2 5 4" xfId="1345"/>
    <cellStyle name="20% - Accent3 2 2 5 4 2" xfId="4341"/>
    <cellStyle name="20% - Accent3 2 2 5 4 2 2" xfId="45771"/>
    <cellStyle name="20% - Accent3 2 2 5 4 2 2 2" xfId="56486"/>
    <cellStyle name="20% - Accent3 2 2 5 4 2 3" xfId="54368"/>
    <cellStyle name="20% - Accent3 2 2 5 4 2 4" xfId="42749"/>
    <cellStyle name="20% - Accent3 2 2 5 4 3" xfId="2253"/>
    <cellStyle name="20% - Accent3 2 2 5 4 3 2" xfId="57655"/>
    <cellStyle name="20% - Accent3 2 2 5 4 3 3" xfId="51847"/>
    <cellStyle name="20% - Accent3 2 2 5 4 4" xfId="33138"/>
    <cellStyle name="20% - Accent3 2 2 5 4 4 2" xfId="54952"/>
    <cellStyle name="20% - Accent3 2 2 5 4 4 3" xfId="43926"/>
    <cellStyle name="20% - Accent3 2 2 5 4 5" xfId="36185"/>
    <cellStyle name="20% - Accent3 2 2 5 4 5 2" xfId="53199"/>
    <cellStyle name="20% - Accent3 2 2 5 4 6" xfId="38712"/>
    <cellStyle name="20% - Accent3 2 2 5 5" xfId="3694"/>
    <cellStyle name="20% - Accent3 2 2 5 5 2" xfId="32409"/>
    <cellStyle name="20% - Accent3 2 2 5 5 2 2" xfId="51263"/>
    <cellStyle name="20% - Accent3 2 2 5 5 2 2 2" xfId="57071"/>
    <cellStyle name="20% - Accent3 2 2 5 5 2 3" xfId="53784"/>
    <cellStyle name="20% - Accent3 2 2 5 5 2 4" xfId="42150"/>
    <cellStyle name="20% - Accent3 2 2 5 5 3" xfId="35456"/>
    <cellStyle name="20% - Accent3 2 2 5 5 3 2" xfId="55902"/>
    <cellStyle name="20% - Accent3 2 2 5 5 3 3" xfId="45139"/>
    <cellStyle name="20% - Accent3 2 2 5 5 4" xfId="52615"/>
    <cellStyle name="20% - Accent3 2 2 5 5 5" xfId="37992"/>
    <cellStyle name="20% - Accent3 2 2 5 6" xfId="3360"/>
    <cellStyle name="20% - Accent3 2 2 5 6 2" xfId="44887"/>
    <cellStyle name="20% - Accent3 2 2 5 6 2 2" xfId="55682"/>
    <cellStyle name="20% - Accent3 2 2 5 6 3" xfId="52395"/>
    <cellStyle name="20% - Accent3 2 2 5 6 4" xfId="37658"/>
    <cellStyle name="20% - Accent3 2 2 5 7" xfId="2976"/>
    <cellStyle name="20% - Accent3 2 2 5 7 2" xfId="44520"/>
    <cellStyle name="20% - Accent3 2 2 5 7 2 2" xfId="55499"/>
    <cellStyle name="20% - Accent3 2 2 5 7 3" xfId="53564"/>
    <cellStyle name="20% - Accent3 2 2 5 7 4" xfId="41850"/>
    <cellStyle name="20% - Accent3 2 2 5 8" xfId="2106"/>
    <cellStyle name="20% - Accent3 2 2 5 8 2" xfId="56851"/>
    <cellStyle name="20% - Accent3 2 2 5 8 3" xfId="51043"/>
    <cellStyle name="20% - Accent3 2 2 5 9" xfId="32053"/>
    <cellStyle name="20% - Accent3 2 2 5 9 2" xfId="54841"/>
    <cellStyle name="20% - Accent3 2 2 5 9 3" xfId="43815"/>
    <cellStyle name="20% - Accent3 2 2 6" xfId="809"/>
    <cellStyle name="20% - Accent3 2 2 6 2" xfId="1568"/>
    <cellStyle name="20% - Accent3 2 2 6 2 2" xfId="4543"/>
    <cellStyle name="20% - Accent3 2 2 6 2 2 2" xfId="51993"/>
    <cellStyle name="20% - Accent3 2 2 6 2 2 2 2" xfId="57801"/>
    <cellStyle name="20% - Accent3 2 2 6 2 2 3" xfId="54514"/>
    <cellStyle name="20% - Accent3 2 2 6 2 2 4" xfId="42951"/>
    <cellStyle name="20% - Accent3 2 2 6 2 3" xfId="33361"/>
    <cellStyle name="20% - Accent3 2 2 6 2 3 2" xfId="56632"/>
    <cellStyle name="20% - Accent3 2 2 6 2 3 3" xfId="45924"/>
    <cellStyle name="20% - Accent3 2 2 6 2 4" xfId="36408"/>
    <cellStyle name="20% - Accent3 2 2 6 2 4 2" xfId="53345"/>
    <cellStyle name="20% - Accent3 2 2 6 2 5" xfId="38935"/>
    <cellStyle name="20% - Accent3 2 2 6 3" xfId="3872"/>
    <cellStyle name="20% - Accent3 2 2 6 3 2" xfId="45305"/>
    <cellStyle name="20% - Accent3 2 2 6 3 2 2" xfId="56048"/>
    <cellStyle name="20% - Accent3 2 2 6 3 3" xfId="53930"/>
    <cellStyle name="20% - Accent3 2 2 6 3 4" xfId="42307"/>
    <cellStyle name="20% - Accent3 2 2 6 4" xfId="2476"/>
    <cellStyle name="20% - Accent3 2 2 6 4 2" xfId="57217"/>
    <cellStyle name="20% - Accent3 2 2 6 4 3" xfId="51409"/>
    <cellStyle name="20% - Accent3 2 2 6 5" xfId="32602"/>
    <cellStyle name="20% - Accent3 2 2 6 5 2" xfId="55098"/>
    <cellStyle name="20% - Accent3 2 2 6 5 3" xfId="44072"/>
    <cellStyle name="20% - Accent3 2 2 6 6" xfId="35649"/>
    <cellStyle name="20% - Accent3 2 2 6 6 2" xfId="52761"/>
    <cellStyle name="20% - Accent3 2 2 6 7" xfId="38176"/>
    <cellStyle name="20% - Accent3 2 2 7" xfId="1052"/>
    <cellStyle name="20% - Accent3 2 2 7 2" xfId="4069"/>
    <cellStyle name="20% - Accent3 2 2 7 2 2" xfId="45502"/>
    <cellStyle name="20% - Accent3 2 2 7 2 2 2" xfId="56230"/>
    <cellStyle name="20% - Accent3 2 2 7 2 3" xfId="54112"/>
    <cellStyle name="20% - Accent3 2 2 7 2 4" xfId="42489"/>
    <cellStyle name="20% - Accent3 2 2 7 3" xfId="2710"/>
    <cellStyle name="20% - Accent3 2 2 7 3 2" xfId="57399"/>
    <cellStyle name="20% - Accent3 2 2 7 3 3" xfId="51591"/>
    <cellStyle name="20% - Accent3 2 2 7 4" xfId="32845"/>
    <cellStyle name="20% - Accent3 2 2 7 4 2" xfId="55280"/>
    <cellStyle name="20% - Accent3 2 2 7 4 3" xfId="44254"/>
    <cellStyle name="20% - Accent3 2 2 7 5" xfId="35892"/>
    <cellStyle name="20% - Accent3 2 2 7 5 2" xfId="52943"/>
    <cellStyle name="20% - Accent3 2 2 7 6" xfId="38419"/>
    <cellStyle name="20% - Accent3 2 2 8" xfId="1238"/>
    <cellStyle name="20% - Accent3 2 2 8 2" xfId="4253"/>
    <cellStyle name="20% - Accent3 2 2 8 2 2" xfId="45686"/>
    <cellStyle name="20% - Accent3 2 2 8 2 2 2" xfId="56412"/>
    <cellStyle name="20% - Accent3 2 2 8 2 3" xfId="54294"/>
    <cellStyle name="20% - Accent3 2 2 8 2 4" xfId="42671"/>
    <cellStyle name="20% - Accent3 2 2 8 3" xfId="2148"/>
    <cellStyle name="20% - Accent3 2 2 8 3 2" xfId="57581"/>
    <cellStyle name="20% - Accent3 2 2 8 3 3" xfId="51773"/>
    <cellStyle name="20% - Accent3 2 2 8 4" xfId="33031"/>
    <cellStyle name="20% - Accent3 2 2 8 4 2" xfId="54878"/>
    <cellStyle name="20% - Accent3 2 2 8 4 3" xfId="43852"/>
    <cellStyle name="20% - Accent3 2 2 8 5" xfId="36078"/>
    <cellStyle name="20% - Accent3 2 2 8 5 2" xfId="53125"/>
    <cellStyle name="20% - Accent3 2 2 8 6" xfId="38605"/>
    <cellStyle name="20% - Accent3 2 2 9" xfId="3610"/>
    <cellStyle name="20% - Accent3 2 2 9 2" xfId="32325"/>
    <cellStyle name="20% - Accent3 2 2 9 2 2" xfId="51189"/>
    <cellStyle name="20% - Accent3 2 2 9 2 2 2" xfId="56997"/>
    <cellStyle name="20% - Accent3 2 2 9 2 3" xfId="53710"/>
    <cellStyle name="20% - Accent3 2 2 9 2 4" xfId="42066"/>
    <cellStyle name="20% - Accent3 2 2 9 3" xfId="35372"/>
    <cellStyle name="20% - Accent3 2 2 9 3 2" xfId="55828"/>
    <cellStyle name="20% - Accent3 2 2 9 3 3" xfId="45065"/>
    <cellStyle name="20% - Accent3 2 2 9 4" xfId="52541"/>
    <cellStyle name="20% - Accent3 2 2 9 5" xfId="37908"/>
    <cellStyle name="20% - Accent3 2 3" xfId="506"/>
    <cellStyle name="20% - Accent3 2 3 10" xfId="32101"/>
    <cellStyle name="20% - Accent3 2 3 10 2" xfId="54715"/>
    <cellStyle name="20% - Accent3 2 3 10 3" xfId="43689"/>
    <cellStyle name="20% - Accent3 2 3 11" xfId="35148"/>
    <cellStyle name="20% - Accent3 2 3 11 2" xfId="52231"/>
    <cellStyle name="20% - Accent3 2 3 12" xfId="37230"/>
    <cellStyle name="20% - Accent3 2 3 2" xfId="589"/>
    <cellStyle name="20% - Accent3 2 3 2 2" xfId="1364"/>
    <cellStyle name="20% - Accent3 2 3 2 2 2" xfId="4360"/>
    <cellStyle name="20% - Accent3 2 3 2 2 2 2" xfId="51866"/>
    <cellStyle name="20% - Accent3 2 3 2 2 2 2 2" xfId="57674"/>
    <cellStyle name="20% - Accent3 2 3 2 2 2 3" xfId="54387"/>
    <cellStyle name="20% - Accent3 2 3 2 2 2 4" xfId="42768"/>
    <cellStyle name="20% - Accent3 2 3 2 2 3" xfId="33157"/>
    <cellStyle name="20% - Accent3 2 3 2 2 3 2" xfId="56505"/>
    <cellStyle name="20% - Accent3 2 3 2 2 3 3" xfId="45790"/>
    <cellStyle name="20% - Accent3 2 3 2 2 4" xfId="36204"/>
    <cellStyle name="20% - Accent3 2 3 2 2 4 2" xfId="53218"/>
    <cellStyle name="20% - Accent3 2 3 2 2 5" xfId="38731"/>
    <cellStyle name="20% - Accent3 2 3 2 3" xfId="3713"/>
    <cellStyle name="20% - Accent3 2 3 2 3 2" xfId="45158"/>
    <cellStyle name="20% - Accent3 2 3 2 3 2 2" xfId="55921"/>
    <cellStyle name="20% - Accent3 2 3 2 3 3" xfId="53803"/>
    <cellStyle name="20% - Accent3 2 3 2 3 4" xfId="42169"/>
    <cellStyle name="20% - Accent3 2 3 2 4" xfId="2272"/>
    <cellStyle name="20% - Accent3 2 3 2 4 2" xfId="57090"/>
    <cellStyle name="20% - Accent3 2 3 2 4 3" xfId="51282"/>
    <cellStyle name="20% - Accent3 2 3 2 5" xfId="32428"/>
    <cellStyle name="20% - Accent3 2 3 2 5 2" xfId="54971"/>
    <cellStyle name="20% - Accent3 2 3 2 5 3" xfId="43945"/>
    <cellStyle name="20% - Accent3 2 3 2 6" xfId="35475"/>
    <cellStyle name="20% - Accent3 2 3 2 6 2" xfId="52634"/>
    <cellStyle name="20% - Accent3 2 3 2 7" xfId="38011"/>
    <cellStyle name="20% - Accent3 2 3 3" xfId="857"/>
    <cellStyle name="20% - Accent3 2 3 3 2" xfId="1587"/>
    <cellStyle name="20% - Accent3 2 3 3 2 2" xfId="4562"/>
    <cellStyle name="20% - Accent3 2 3 3 2 2 2" xfId="52012"/>
    <cellStyle name="20% - Accent3 2 3 3 2 2 2 2" xfId="57820"/>
    <cellStyle name="20% - Accent3 2 3 3 2 2 3" xfId="54533"/>
    <cellStyle name="20% - Accent3 2 3 3 2 2 4" xfId="42970"/>
    <cellStyle name="20% - Accent3 2 3 3 2 3" xfId="33380"/>
    <cellStyle name="20% - Accent3 2 3 3 2 3 2" xfId="56651"/>
    <cellStyle name="20% - Accent3 2 3 3 2 3 3" xfId="45943"/>
    <cellStyle name="20% - Accent3 2 3 3 2 4" xfId="36427"/>
    <cellStyle name="20% - Accent3 2 3 3 2 4 2" xfId="53364"/>
    <cellStyle name="20% - Accent3 2 3 3 2 5" xfId="38954"/>
    <cellStyle name="20% - Accent3 2 3 3 3" xfId="3898"/>
    <cellStyle name="20% - Accent3 2 3 3 3 2" xfId="45331"/>
    <cellStyle name="20% - Accent3 2 3 3 3 2 2" xfId="56067"/>
    <cellStyle name="20% - Accent3 2 3 3 3 3" xfId="53949"/>
    <cellStyle name="20% - Accent3 2 3 3 3 4" xfId="42326"/>
    <cellStyle name="20% - Accent3 2 3 3 4" xfId="2523"/>
    <cellStyle name="20% - Accent3 2 3 3 4 2" xfId="57236"/>
    <cellStyle name="20% - Accent3 2 3 3 4 3" xfId="51428"/>
    <cellStyle name="20% - Accent3 2 3 3 5" xfId="32650"/>
    <cellStyle name="20% - Accent3 2 3 3 5 2" xfId="55117"/>
    <cellStyle name="20% - Accent3 2 3 3 5 3" xfId="44091"/>
    <cellStyle name="20% - Accent3 2 3 3 6" xfId="35697"/>
    <cellStyle name="20% - Accent3 2 3 3 6 2" xfId="52780"/>
    <cellStyle name="20% - Accent3 2 3 3 7" xfId="38224"/>
    <cellStyle name="20% - Accent3 2 3 4" xfId="1071"/>
    <cellStyle name="20% - Accent3 2 3 4 2" xfId="4088"/>
    <cellStyle name="20% - Accent3 2 3 4 2 2" xfId="45521"/>
    <cellStyle name="20% - Accent3 2 3 4 2 2 2" xfId="56249"/>
    <cellStyle name="20% - Accent3 2 3 4 2 3" xfId="54131"/>
    <cellStyle name="20% - Accent3 2 3 4 2 4" xfId="42508"/>
    <cellStyle name="20% - Accent3 2 3 4 3" xfId="2729"/>
    <cellStyle name="20% - Accent3 2 3 4 3 2" xfId="57418"/>
    <cellStyle name="20% - Accent3 2 3 4 3 3" xfId="51610"/>
    <cellStyle name="20% - Accent3 2 3 4 4" xfId="32864"/>
    <cellStyle name="20% - Accent3 2 3 4 4 2" xfId="55299"/>
    <cellStyle name="20% - Accent3 2 3 4 4 3" xfId="44273"/>
    <cellStyle name="20% - Accent3 2 3 4 5" xfId="35911"/>
    <cellStyle name="20% - Accent3 2 3 4 5 2" xfId="52962"/>
    <cellStyle name="20% - Accent3 2 3 4 6" xfId="38438"/>
    <cellStyle name="20% - Accent3 2 3 5" xfId="1286"/>
    <cellStyle name="20% - Accent3 2 3 5 2" xfId="4283"/>
    <cellStyle name="20% - Accent3 2 3 5 2 2" xfId="45716"/>
    <cellStyle name="20% - Accent3 2 3 5 2 2 2" xfId="56431"/>
    <cellStyle name="20% - Accent3 2 3 5 2 3" xfId="54313"/>
    <cellStyle name="20% - Accent3 2 3 5 2 4" xfId="42690"/>
    <cellStyle name="20% - Accent3 2 3 5 3" xfId="2194"/>
    <cellStyle name="20% - Accent3 2 3 5 3 2" xfId="57600"/>
    <cellStyle name="20% - Accent3 2 3 5 3 3" xfId="51792"/>
    <cellStyle name="20% - Accent3 2 3 5 4" xfId="33079"/>
    <cellStyle name="20% - Accent3 2 3 5 4 2" xfId="54897"/>
    <cellStyle name="20% - Accent3 2 3 5 4 3" xfId="43871"/>
    <cellStyle name="20% - Accent3 2 3 5 5" xfId="36126"/>
    <cellStyle name="20% - Accent3 2 3 5 5 2" xfId="53144"/>
    <cellStyle name="20% - Accent3 2 3 5 6" xfId="38653"/>
    <cellStyle name="20% - Accent3 2 3 6" xfId="3638"/>
    <cellStyle name="20% - Accent3 2 3 6 2" xfId="32353"/>
    <cellStyle name="20% - Accent3 2 3 6 2 2" xfId="51208"/>
    <cellStyle name="20% - Accent3 2 3 6 2 2 2" xfId="57016"/>
    <cellStyle name="20% - Accent3 2 3 6 2 3" xfId="53729"/>
    <cellStyle name="20% - Accent3 2 3 6 2 4" xfId="42094"/>
    <cellStyle name="20% - Accent3 2 3 6 3" xfId="35400"/>
    <cellStyle name="20% - Accent3 2 3 6 3 2" xfId="55847"/>
    <cellStyle name="20% - Accent3 2 3 6 3 3" xfId="45084"/>
    <cellStyle name="20% - Accent3 2 3 6 4" xfId="52560"/>
    <cellStyle name="20% - Accent3 2 3 6 5" xfId="37936"/>
    <cellStyle name="20% - Accent3 2 3 7" xfId="3398"/>
    <cellStyle name="20% - Accent3 2 3 7 2" xfId="44924"/>
    <cellStyle name="20% - Accent3 2 3 7 2 2" xfId="55701"/>
    <cellStyle name="20% - Accent3 2 3 7 3" xfId="52414"/>
    <cellStyle name="20% - Accent3 2 3 7 4" xfId="37696"/>
    <cellStyle name="20% - Accent3 2 3 8" xfId="2995"/>
    <cellStyle name="20% - Accent3 2 3 8 2" xfId="44539"/>
    <cellStyle name="20% - Accent3 2 3 8 2 2" xfId="55518"/>
    <cellStyle name="20% - Accent3 2 3 8 3" xfId="53583"/>
    <cellStyle name="20% - Accent3 2 3 8 4" xfId="41869"/>
    <cellStyle name="20% - Accent3 2 3 9" xfId="1953"/>
    <cellStyle name="20% - Accent3 2 3 9 2" xfId="56870"/>
    <cellStyle name="20% - Accent3 2 3 9 3" xfId="51062"/>
    <cellStyle name="20% - Accent3 2 4" xfId="629"/>
    <cellStyle name="20% - Accent3 2 4 10" xfId="35188"/>
    <cellStyle name="20% - Accent3 2 4 10 2" xfId="52267"/>
    <cellStyle name="20% - Accent3 2 4 11" xfId="37270"/>
    <cellStyle name="20% - Accent3 2 4 2" xfId="897"/>
    <cellStyle name="20% - Accent3 2 4 2 2" xfId="1623"/>
    <cellStyle name="20% - Accent3 2 4 2 2 2" xfId="4598"/>
    <cellStyle name="20% - Accent3 2 4 2 2 2 2" xfId="52048"/>
    <cellStyle name="20% - Accent3 2 4 2 2 2 2 2" xfId="57856"/>
    <cellStyle name="20% - Accent3 2 4 2 2 2 3" xfId="54569"/>
    <cellStyle name="20% - Accent3 2 4 2 2 2 4" xfId="43006"/>
    <cellStyle name="20% - Accent3 2 4 2 2 3" xfId="33416"/>
    <cellStyle name="20% - Accent3 2 4 2 2 3 2" xfId="56687"/>
    <cellStyle name="20% - Accent3 2 4 2 2 3 3" xfId="45979"/>
    <cellStyle name="20% - Accent3 2 4 2 2 4" xfId="36463"/>
    <cellStyle name="20% - Accent3 2 4 2 2 4 2" xfId="53400"/>
    <cellStyle name="20% - Accent3 2 4 2 2 5" xfId="38990"/>
    <cellStyle name="20% - Accent3 2 4 2 3" xfId="3934"/>
    <cellStyle name="20% - Accent3 2 4 2 3 2" xfId="45367"/>
    <cellStyle name="20% - Accent3 2 4 2 3 2 2" xfId="56103"/>
    <cellStyle name="20% - Accent3 2 4 2 3 3" xfId="53985"/>
    <cellStyle name="20% - Accent3 2 4 2 3 4" xfId="42362"/>
    <cellStyle name="20% - Accent3 2 4 2 4" xfId="2563"/>
    <cellStyle name="20% - Accent3 2 4 2 4 2" xfId="57272"/>
    <cellStyle name="20% - Accent3 2 4 2 4 3" xfId="51464"/>
    <cellStyle name="20% - Accent3 2 4 2 5" xfId="32690"/>
    <cellStyle name="20% - Accent3 2 4 2 5 2" xfId="55153"/>
    <cellStyle name="20% - Accent3 2 4 2 5 3" xfId="44127"/>
    <cellStyle name="20% - Accent3 2 4 2 6" xfId="35737"/>
    <cellStyle name="20% - Accent3 2 4 2 6 2" xfId="52816"/>
    <cellStyle name="20% - Accent3 2 4 2 7" xfId="38264"/>
    <cellStyle name="20% - Accent3 2 4 3" xfId="1107"/>
    <cellStyle name="20% - Accent3 2 4 3 2" xfId="4124"/>
    <cellStyle name="20% - Accent3 2 4 3 2 2" xfId="45557"/>
    <cellStyle name="20% - Accent3 2 4 3 2 2 2" xfId="56285"/>
    <cellStyle name="20% - Accent3 2 4 3 2 3" xfId="54167"/>
    <cellStyle name="20% - Accent3 2 4 3 2 4" xfId="42544"/>
    <cellStyle name="20% - Accent3 2 4 3 3" xfId="2765"/>
    <cellStyle name="20% - Accent3 2 4 3 3 2" xfId="57454"/>
    <cellStyle name="20% - Accent3 2 4 3 3 3" xfId="51646"/>
    <cellStyle name="20% - Accent3 2 4 3 4" xfId="32900"/>
    <cellStyle name="20% - Accent3 2 4 3 4 2" xfId="55335"/>
    <cellStyle name="20% - Accent3 2 4 3 4 3" xfId="44309"/>
    <cellStyle name="20% - Accent3 2 4 3 5" xfId="35947"/>
    <cellStyle name="20% - Accent3 2 4 3 5 2" xfId="52998"/>
    <cellStyle name="20% - Accent3 2 4 3 6" xfId="38474"/>
    <cellStyle name="20% - Accent3 2 4 4" xfId="1402"/>
    <cellStyle name="20% - Accent3 2 4 4 2" xfId="4396"/>
    <cellStyle name="20% - Accent3 2 4 4 2 2" xfId="45826"/>
    <cellStyle name="20% - Accent3 2 4 4 2 2 2" xfId="56541"/>
    <cellStyle name="20% - Accent3 2 4 4 2 3" xfId="54423"/>
    <cellStyle name="20% - Accent3 2 4 4 2 4" xfId="42804"/>
    <cellStyle name="20% - Accent3 2 4 4 3" xfId="2310"/>
    <cellStyle name="20% - Accent3 2 4 4 3 2" xfId="57710"/>
    <cellStyle name="20% - Accent3 2 4 4 3 3" xfId="51902"/>
    <cellStyle name="20% - Accent3 2 4 4 4" xfId="33195"/>
    <cellStyle name="20% - Accent3 2 4 4 4 2" xfId="55007"/>
    <cellStyle name="20% - Accent3 2 4 4 4 3" xfId="43981"/>
    <cellStyle name="20% - Accent3 2 4 4 5" xfId="36242"/>
    <cellStyle name="20% - Accent3 2 4 4 5 2" xfId="53254"/>
    <cellStyle name="20% - Accent3 2 4 4 6" xfId="38769"/>
    <cellStyle name="20% - Accent3 2 4 5" xfId="3750"/>
    <cellStyle name="20% - Accent3 2 4 5 2" xfId="32465"/>
    <cellStyle name="20% - Accent3 2 4 5 2 2" xfId="51318"/>
    <cellStyle name="20% - Accent3 2 4 5 2 2 2" xfId="57126"/>
    <cellStyle name="20% - Accent3 2 4 5 2 3" xfId="53839"/>
    <cellStyle name="20% - Accent3 2 4 5 2 4" xfId="42206"/>
    <cellStyle name="20% - Accent3 2 4 5 3" xfId="35512"/>
    <cellStyle name="20% - Accent3 2 4 5 3 2" xfId="55957"/>
    <cellStyle name="20% - Accent3 2 4 5 3 3" xfId="45194"/>
    <cellStyle name="20% - Accent3 2 4 5 4" xfId="52670"/>
    <cellStyle name="20% - Accent3 2 4 5 5" xfId="38048"/>
    <cellStyle name="20% - Accent3 2 4 6" xfId="3437"/>
    <cellStyle name="20% - Accent3 2 4 6 2" xfId="44963"/>
    <cellStyle name="20% - Accent3 2 4 6 2 2" xfId="55737"/>
    <cellStyle name="20% - Accent3 2 4 6 3" xfId="52450"/>
    <cellStyle name="20% - Accent3 2 4 6 4" xfId="37735"/>
    <cellStyle name="20% - Accent3 2 4 7" xfId="3031"/>
    <cellStyle name="20% - Accent3 2 4 7 2" xfId="44575"/>
    <cellStyle name="20% - Accent3 2 4 7 2 2" xfId="55554"/>
    <cellStyle name="20% - Accent3 2 4 7 3" xfId="53619"/>
    <cellStyle name="20% - Accent3 2 4 7 4" xfId="41905"/>
    <cellStyle name="20% - Accent3 2 4 8" xfId="1991"/>
    <cellStyle name="20% - Accent3 2 4 8 2" xfId="56906"/>
    <cellStyle name="20% - Accent3 2 4 8 3" xfId="51098"/>
    <cellStyle name="20% - Accent3 2 4 9" xfId="32141"/>
    <cellStyle name="20% - Accent3 2 4 9 2" xfId="54751"/>
    <cellStyle name="20% - Accent3 2 4 9 3" xfId="43725"/>
    <cellStyle name="20% - Accent3 2 5" xfId="683"/>
    <cellStyle name="20% - Accent3 2 5 10" xfId="35242"/>
    <cellStyle name="20% - Accent3 2 5 10 2" xfId="52303"/>
    <cellStyle name="20% - Accent3 2 5 11" xfId="37324"/>
    <cellStyle name="20% - Accent3 2 5 2" xfId="951"/>
    <cellStyle name="20% - Accent3 2 5 2 2" xfId="1659"/>
    <cellStyle name="20% - Accent3 2 5 2 2 2" xfId="4634"/>
    <cellStyle name="20% - Accent3 2 5 2 2 2 2" xfId="52084"/>
    <cellStyle name="20% - Accent3 2 5 2 2 2 2 2" xfId="57892"/>
    <cellStyle name="20% - Accent3 2 5 2 2 2 3" xfId="54605"/>
    <cellStyle name="20% - Accent3 2 5 2 2 2 4" xfId="43042"/>
    <cellStyle name="20% - Accent3 2 5 2 2 3" xfId="33452"/>
    <cellStyle name="20% - Accent3 2 5 2 2 3 2" xfId="56723"/>
    <cellStyle name="20% - Accent3 2 5 2 2 3 3" xfId="46015"/>
    <cellStyle name="20% - Accent3 2 5 2 2 4" xfId="36499"/>
    <cellStyle name="20% - Accent3 2 5 2 2 4 2" xfId="53436"/>
    <cellStyle name="20% - Accent3 2 5 2 2 5" xfId="39026"/>
    <cellStyle name="20% - Accent3 2 5 2 3" xfId="3976"/>
    <cellStyle name="20% - Accent3 2 5 2 3 2" xfId="45409"/>
    <cellStyle name="20% - Accent3 2 5 2 3 2 2" xfId="56139"/>
    <cellStyle name="20% - Accent3 2 5 2 3 3" xfId="54021"/>
    <cellStyle name="20% - Accent3 2 5 2 3 4" xfId="42398"/>
    <cellStyle name="20% - Accent3 2 5 2 4" xfId="2613"/>
    <cellStyle name="20% - Accent3 2 5 2 4 2" xfId="57308"/>
    <cellStyle name="20% - Accent3 2 5 2 4 3" xfId="51500"/>
    <cellStyle name="20% - Accent3 2 5 2 5" xfId="32744"/>
    <cellStyle name="20% - Accent3 2 5 2 5 2" xfId="55189"/>
    <cellStyle name="20% - Accent3 2 5 2 5 3" xfId="44163"/>
    <cellStyle name="20% - Accent3 2 5 2 6" xfId="35791"/>
    <cellStyle name="20% - Accent3 2 5 2 6 2" xfId="52852"/>
    <cellStyle name="20% - Accent3 2 5 2 7" xfId="38318"/>
    <cellStyle name="20% - Accent3 2 5 3" xfId="1143"/>
    <cellStyle name="20% - Accent3 2 5 3 2" xfId="4160"/>
    <cellStyle name="20% - Accent3 2 5 3 2 2" xfId="45593"/>
    <cellStyle name="20% - Accent3 2 5 3 2 2 2" xfId="56321"/>
    <cellStyle name="20% - Accent3 2 5 3 2 3" xfId="54203"/>
    <cellStyle name="20% - Accent3 2 5 3 2 4" xfId="42580"/>
    <cellStyle name="20% - Accent3 2 5 3 3" xfId="2801"/>
    <cellStyle name="20% - Accent3 2 5 3 3 2" xfId="57490"/>
    <cellStyle name="20% - Accent3 2 5 3 3 3" xfId="51682"/>
    <cellStyle name="20% - Accent3 2 5 3 4" xfId="32936"/>
    <cellStyle name="20% - Accent3 2 5 3 4 2" xfId="55371"/>
    <cellStyle name="20% - Accent3 2 5 3 4 3" xfId="44345"/>
    <cellStyle name="20% - Accent3 2 5 3 5" xfId="35983"/>
    <cellStyle name="20% - Accent3 2 5 3 5 2" xfId="53034"/>
    <cellStyle name="20% - Accent3 2 5 3 6" xfId="38510"/>
    <cellStyle name="20% - Accent3 2 5 4" xfId="1452"/>
    <cellStyle name="20% - Accent3 2 5 4 2" xfId="4437"/>
    <cellStyle name="20% - Accent3 2 5 4 2 2" xfId="45867"/>
    <cellStyle name="20% - Accent3 2 5 4 2 2 2" xfId="56577"/>
    <cellStyle name="20% - Accent3 2 5 4 2 3" xfId="54459"/>
    <cellStyle name="20% - Accent3 2 5 4 2 4" xfId="42840"/>
    <cellStyle name="20% - Accent3 2 5 4 3" xfId="2357"/>
    <cellStyle name="20% - Accent3 2 5 4 3 2" xfId="57746"/>
    <cellStyle name="20% - Accent3 2 5 4 3 3" xfId="51938"/>
    <cellStyle name="20% - Accent3 2 5 4 4" xfId="33245"/>
    <cellStyle name="20% - Accent3 2 5 4 4 2" xfId="55043"/>
    <cellStyle name="20% - Accent3 2 5 4 4 3" xfId="44017"/>
    <cellStyle name="20% - Accent3 2 5 4 5" xfId="36292"/>
    <cellStyle name="20% - Accent3 2 5 4 5 2" xfId="53290"/>
    <cellStyle name="20% - Accent3 2 5 4 6" xfId="38819"/>
    <cellStyle name="20% - Accent3 2 5 5" xfId="3790"/>
    <cellStyle name="20% - Accent3 2 5 5 2" xfId="32505"/>
    <cellStyle name="20% - Accent3 2 5 5 2 2" xfId="51354"/>
    <cellStyle name="20% - Accent3 2 5 5 2 2 2" xfId="57162"/>
    <cellStyle name="20% - Accent3 2 5 5 2 3" xfId="53875"/>
    <cellStyle name="20% - Accent3 2 5 5 2 4" xfId="42246"/>
    <cellStyle name="20% - Accent3 2 5 5 3" xfId="35552"/>
    <cellStyle name="20% - Accent3 2 5 5 3 2" xfId="55993"/>
    <cellStyle name="20% - Accent3 2 5 5 3 3" xfId="45230"/>
    <cellStyle name="20% - Accent3 2 5 5 4" xfId="52706"/>
    <cellStyle name="20% - Accent3 2 5 5 5" xfId="38088"/>
    <cellStyle name="20% - Accent3 2 5 6" xfId="3482"/>
    <cellStyle name="20% - Accent3 2 5 6 2" xfId="45007"/>
    <cellStyle name="20% - Accent3 2 5 6 2 2" xfId="55773"/>
    <cellStyle name="20% - Accent3 2 5 6 3" xfId="52486"/>
    <cellStyle name="20% - Accent3 2 5 6 4" xfId="37780"/>
    <cellStyle name="20% - Accent3 2 5 7" xfId="3072"/>
    <cellStyle name="20% - Accent3 2 5 7 2" xfId="44616"/>
    <cellStyle name="20% - Accent3 2 5 7 2 2" xfId="55590"/>
    <cellStyle name="20% - Accent3 2 5 7 3" xfId="53655"/>
    <cellStyle name="20% - Accent3 2 5 7 4" xfId="41941"/>
    <cellStyle name="20% - Accent3 2 5 8" xfId="2043"/>
    <cellStyle name="20% - Accent3 2 5 8 2" xfId="56942"/>
    <cellStyle name="20% - Accent3 2 5 8 3" xfId="51134"/>
    <cellStyle name="20% - Accent3 2 5 9" xfId="32195"/>
    <cellStyle name="20% - Accent3 2 5 9 2" xfId="54787"/>
    <cellStyle name="20% - Accent3 2 5 9 3" xfId="43761"/>
    <cellStyle name="20% - Accent3 2 6" xfId="543"/>
    <cellStyle name="20% - Accent3 2 6 10" xfId="35077"/>
    <cellStyle name="20% - Accent3 2 6 10 2" xfId="52194"/>
    <cellStyle name="20% - Accent3 2 6 11" xfId="37184"/>
    <cellStyle name="20% - Accent3 2 6 2" xfId="992"/>
    <cellStyle name="20% - Accent3 2 6 2 2" xfId="1695"/>
    <cellStyle name="20% - Accent3 2 6 2 2 2" xfId="4670"/>
    <cellStyle name="20% - Accent3 2 6 2 2 2 2" xfId="52120"/>
    <cellStyle name="20% - Accent3 2 6 2 2 2 2 2" xfId="57928"/>
    <cellStyle name="20% - Accent3 2 6 2 2 2 3" xfId="54641"/>
    <cellStyle name="20% - Accent3 2 6 2 2 2 4" xfId="43078"/>
    <cellStyle name="20% - Accent3 2 6 2 2 3" xfId="33488"/>
    <cellStyle name="20% - Accent3 2 6 2 2 3 2" xfId="56759"/>
    <cellStyle name="20% - Accent3 2 6 2 2 3 3" xfId="46051"/>
    <cellStyle name="20% - Accent3 2 6 2 2 4" xfId="36535"/>
    <cellStyle name="20% - Accent3 2 6 2 2 4 2" xfId="53472"/>
    <cellStyle name="20% - Accent3 2 6 2 2 5" xfId="39062"/>
    <cellStyle name="20% - Accent3 2 6 2 3" xfId="4013"/>
    <cellStyle name="20% - Accent3 2 6 2 3 2" xfId="45446"/>
    <cellStyle name="20% - Accent3 2 6 2 3 2 2" xfId="56175"/>
    <cellStyle name="20% - Accent3 2 6 2 3 3" xfId="54057"/>
    <cellStyle name="20% - Accent3 2 6 2 3 4" xfId="42434"/>
    <cellStyle name="20% - Accent3 2 6 2 4" xfId="2653"/>
    <cellStyle name="20% - Accent3 2 6 2 4 2" xfId="57344"/>
    <cellStyle name="20% - Accent3 2 6 2 4 3" xfId="51536"/>
    <cellStyle name="20% - Accent3 2 6 2 5" xfId="32785"/>
    <cellStyle name="20% - Accent3 2 6 2 5 2" xfId="55225"/>
    <cellStyle name="20% - Accent3 2 6 2 5 3" xfId="44199"/>
    <cellStyle name="20% - Accent3 2 6 2 6" xfId="35832"/>
    <cellStyle name="20% - Accent3 2 6 2 6 2" xfId="52888"/>
    <cellStyle name="20% - Accent3 2 6 2 7" xfId="38359"/>
    <cellStyle name="20% - Accent3 2 6 3" xfId="1179"/>
    <cellStyle name="20% - Accent3 2 6 3 2" xfId="4196"/>
    <cellStyle name="20% - Accent3 2 6 3 2 2" xfId="45629"/>
    <cellStyle name="20% - Accent3 2 6 3 2 2 2" xfId="56357"/>
    <cellStyle name="20% - Accent3 2 6 3 2 3" xfId="54239"/>
    <cellStyle name="20% - Accent3 2 6 3 2 4" xfId="42616"/>
    <cellStyle name="20% - Accent3 2 6 3 3" xfId="2837"/>
    <cellStyle name="20% - Accent3 2 6 3 3 2" xfId="57526"/>
    <cellStyle name="20% - Accent3 2 6 3 3 3" xfId="51718"/>
    <cellStyle name="20% - Accent3 2 6 3 4" xfId="32972"/>
    <cellStyle name="20% - Accent3 2 6 3 4 2" xfId="55407"/>
    <cellStyle name="20% - Accent3 2 6 3 4 3" xfId="44381"/>
    <cellStyle name="20% - Accent3 2 6 3 5" xfId="36019"/>
    <cellStyle name="20% - Accent3 2 6 3 5 2" xfId="53070"/>
    <cellStyle name="20% - Accent3 2 6 3 6" xfId="38546"/>
    <cellStyle name="20% - Accent3 2 6 4" xfId="1323"/>
    <cellStyle name="20% - Accent3 2 6 4 2" xfId="4320"/>
    <cellStyle name="20% - Accent3 2 6 4 2 2" xfId="45753"/>
    <cellStyle name="20% - Accent3 2 6 4 2 2 2" xfId="56468"/>
    <cellStyle name="20% - Accent3 2 6 4 2 3" xfId="54350"/>
    <cellStyle name="20% - Accent3 2 6 4 2 4" xfId="42727"/>
    <cellStyle name="20% - Accent3 2 6 4 3" xfId="2231"/>
    <cellStyle name="20% - Accent3 2 6 4 3 2" xfId="57637"/>
    <cellStyle name="20% - Accent3 2 6 4 3 3" xfId="51829"/>
    <cellStyle name="20% - Accent3 2 6 4 4" xfId="33116"/>
    <cellStyle name="20% - Accent3 2 6 4 4 2" xfId="54934"/>
    <cellStyle name="20% - Accent3 2 6 4 4 3" xfId="43908"/>
    <cellStyle name="20% - Accent3 2 6 4 5" xfId="36163"/>
    <cellStyle name="20% - Accent3 2 6 4 5 2" xfId="53181"/>
    <cellStyle name="20% - Accent3 2 6 4 6" xfId="38690"/>
    <cellStyle name="20% - Accent3 2 6 5" xfId="3675"/>
    <cellStyle name="20% - Accent3 2 6 5 2" xfId="32390"/>
    <cellStyle name="20% - Accent3 2 6 5 2 2" xfId="51245"/>
    <cellStyle name="20% - Accent3 2 6 5 2 2 2" xfId="57053"/>
    <cellStyle name="20% - Accent3 2 6 5 2 3" xfId="53766"/>
    <cellStyle name="20% - Accent3 2 6 5 2 4" xfId="42131"/>
    <cellStyle name="20% - Accent3 2 6 5 3" xfId="35437"/>
    <cellStyle name="20% - Accent3 2 6 5 3 2" xfId="55884"/>
    <cellStyle name="20% - Accent3 2 6 5 3 3" xfId="45121"/>
    <cellStyle name="20% - Accent3 2 6 5 4" xfId="52597"/>
    <cellStyle name="20% - Accent3 2 6 5 5" xfId="37973"/>
    <cellStyle name="20% - Accent3 2 6 6" xfId="3339"/>
    <cellStyle name="20% - Accent3 2 6 6 2" xfId="44866"/>
    <cellStyle name="20% - Accent3 2 6 6 2 2" xfId="55664"/>
    <cellStyle name="20% - Accent3 2 6 6 3" xfId="52377"/>
    <cellStyle name="20% - Accent3 2 6 6 4" xfId="37637"/>
    <cellStyle name="20% - Accent3 2 6 7" xfId="2954"/>
    <cellStyle name="20% - Accent3 2 6 7 2" xfId="44498"/>
    <cellStyle name="20% - Accent3 2 6 7 2 2" xfId="55481"/>
    <cellStyle name="20% - Accent3 2 6 7 3" xfId="53546"/>
    <cellStyle name="20% - Accent3 2 6 7 4" xfId="41832"/>
    <cellStyle name="20% - Accent3 2 6 8" xfId="2084"/>
    <cellStyle name="20% - Accent3 2 6 8 2" xfId="56833"/>
    <cellStyle name="20% - Accent3 2 6 8 3" xfId="51025"/>
    <cellStyle name="20% - Accent3 2 6 9" xfId="32030"/>
    <cellStyle name="20% - Accent3 2 6 9 2" xfId="54823"/>
    <cellStyle name="20% - Accent3 2 6 9 3" xfId="43797"/>
    <cellStyle name="20% - Accent3 2 7" xfId="786"/>
    <cellStyle name="20% - Accent3 2 7 2" xfId="1550"/>
    <cellStyle name="20% - Accent3 2 7 2 2" xfId="4525"/>
    <cellStyle name="20% - Accent3 2 7 2 2 2" xfId="51975"/>
    <cellStyle name="20% - Accent3 2 7 2 2 2 2" xfId="57783"/>
    <cellStyle name="20% - Accent3 2 7 2 2 3" xfId="54496"/>
    <cellStyle name="20% - Accent3 2 7 2 2 4" xfId="42933"/>
    <cellStyle name="20% - Accent3 2 7 2 3" xfId="33343"/>
    <cellStyle name="20% - Accent3 2 7 2 3 2" xfId="56614"/>
    <cellStyle name="20% - Accent3 2 7 2 3 3" xfId="45906"/>
    <cellStyle name="20% - Accent3 2 7 2 4" xfId="36390"/>
    <cellStyle name="20% - Accent3 2 7 2 4 2" xfId="53327"/>
    <cellStyle name="20% - Accent3 2 7 2 5" xfId="38917"/>
    <cellStyle name="20% - Accent3 2 7 3" xfId="3853"/>
    <cellStyle name="20% - Accent3 2 7 3 2" xfId="45286"/>
    <cellStyle name="20% - Accent3 2 7 3 2 2" xfId="56030"/>
    <cellStyle name="20% - Accent3 2 7 3 3" xfId="53912"/>
    <cellStyle name="20% - Accent3 2 7 3 4" xfId="42289"/>
    <cellStyle name="20% - Accent3 2 7 4" xfId="2453"/>
    <cellStyle name="20% - Accent3 2 7 4 2" xfId="57199"/>
    <cellStyle name="20% - Accent3 2 7 4 3" xfId="51391"/>
    <cellStyle name="20% - Accent3 2 7 5" xfId="32579"/>
    <cellStyle name="20% - Accent3 2 7 5 2" xfId="55080"/>
    <cellStyle name="20% - Accent3 2 7 5 3" xfId="44054"/>
    <cellStyle name="20% - Accent3 2 7 6" xfId="35626"/>
    <cellStyle name="20% - Accent3 2 7 6 2" xfId="52743"/>
    <cellStyle name="20% - Accent3 2 7 7" xfId="38153"/>
    <cellStyle name="20% - Accent3 2 8" xfId="1034"/>
    <cellStyle name="20% - Accent3 2 8 2" xfId="4051"/>
    <cellStyle name="20% - Accent3 2 8 2 2" xfId="45484"/>
    <cellStyle name="20% - Accent3 2 8 2 2 2" xfId="56212"/>
    <cellStyle name="20% - Accent3 2 8 2 3" xfId="54094"/>
    <cellStyle name="20% - Accent3 2 8 2 4" xfId="42471"/>
    <cellStyle name="20% - Accent3 2 8 3" xfId="2692"/>
    <cellStyle name="20% - Accent3 2 8 3 2" xfId="57381"/>
    <cellStyle name="20% - Accent3 2 8 3 3" xfId="51573"/>
    <cellStyle name="20% - Accent3 2 8 4" xfId="32827"/>
    <cellStyle name="20% - Accent3 2 8 4 2" xfId="55262"/>
    <cellStyle name="20% - Accent3 2 8 4 3" xfId="44236"/>
    <cellStyle name="20% - Accent3 2 8 5" xfId="35874"/>
    <cellStyle name="20% - Accent3 2 8 5 2" xfId="52925"/>
    <cellStyle name="20% - Accent3 2 8 6" xfId="38401"/>
    <cellStyle name="20% - Accent3 2 9" xfId="1220"/>
    <cellStyle name="20% - Accent3 2 9 2" xfId="4235"/>
    <cellStyle name="20% - Accent3 2 9 2 2" xfId="45668"/>
    <cellStyle name="20% - Accent3 2 9 2 2 2" xfId="56394"/>
    <cellStyle name="20% - Accent3 2 9 2 3" xfId="54276"/>
    <cellStyle name="20% - Accent3 2 9 2 4" xfId="42653"/>
    <cellStyle name="20% - Accent3 2 9 3" xfId="2130"/>
    <cellStyle name="20% - Accent3 2 9 3 2" xfId="57563"/>
    <cellStyle name="20% - Accent3 2 9 3 3" xfId="51755"/>
    <cellStyle name="20% - Accent3 2 9 4" xfId="33013"/>
    <cellStyle name="20% - Accent3 2 9 4 2" xfId="54860"/>
    <cellStyle name="20% - Accent3 2 9 4 3" xfId="43834"/>
    <cellStyle name="20% - Accent3 2 9 5" xfId="36060"/>
    <cellStyle name="20% - Accent3 2 9 5 2" xfId="53107"/>
    <cellStyle name="20% - Accent3 2 9 6" xfId="38587"/>
    <cellStyle name="20% - Accent3 3" xfId="200"/>
    <cellStyle name="20% - Accent4 2" xfId="201"/>
    <cellStyle name="20% - Accent4 2 10" xfId="3532"/>
    <cellStyle name="20% - Accent4 2 10 2" xfId="32247"/>
    <cellStyle name="20% - Accent4 2 10 2 2" xfId="51172"/>
    <cellStyle name="20% - Accent4 2 10 2 2 2" xfId="56980"/>
    <cellStyle name="20% - Accent4 2 10 2 3" xfId="53693"/>
    <cellStyle name="20% - Accent4 2 10 2 4" xfId="41988"/>
    <cellStyle name="20% - Accent4 2 10 3" xfId="35294"/>
    <cellStyle name="20% - Accent4 2 10 3 2" xfId="55811"/>
    <cellStyle name="20% - Accent4 2 10 3 3" xfId="45048"/>
    <cellStyle name="20% - Accent4 2 10 4" xfId="52524"/>
    <cellStyle name="20% - Accent4 2 10 5" xfId="37830"/>
    <cellStyle name="20% - Accent4 2 11" xfId="3144"/>
    <cellStyle name="20% - Accent4 2 11 2" xfId="44684"/>
    <cellStyle name="20% - Accent4 2 11 2 2" xfId="55628"/>
    <cellStyle name="20% - Accent4 2 11 3" xfId="52341"/>
    <cellStyle name="20% - Accent4 2 11 4" xfId="37442"/>
    <cellStyle name="20% - Accent4 2 12" xfId="2880"/>
    <cellStyle name="20% - Accent4 2 12 2" xfId="44424"/>
    <cellStyle name="20% - Accent4 2 12 2 2" xfId="55445"/>
    <cellStyle name="20% - Accent4 2 12 3" xfId="53510"/>
    <cellStyle name="20% - Accent4 2 12 4" xfId="41796"/>
    <cellStyle name="20% - Accent4 2 13" xfId="1755"/>
    <cellStyle name="20% - Accent4 2 13 2" xfId="56797"/>
    <cellStyle name="20% - Accent4 2 13 3" xfId="50989"/>
    <cellStyle name="20% - Accent4 2 14" xfId="31950"/>
    <cellStyle name="20% - Accent4 2 14 2" xfId="54679"/>
    <cellStyle name="20% - Accent4 2 14 3" xfId="43653"/>
    <cellStyle name="20% - Accent4 2 15" xfId="35003"/>
    <cellStyle name="20% - Accent4 2 15 2" xfId="52158"/>
    <cellStyle name="20% - Accent4 2 16" xfId="37114"/>
    <cellStyle name="20% - Accent4 2 2" xfId="459"/>
    <cellStyle name="20% - Accent4 2 2 10" xfId="3306"/>
    <cellStyle name="20% - Accent4 2 2 10 2" xfId="44833"/>
    <cellStyle name="20% - Accent4 2 2 10 2 2" xfId="55646"/>
    <cellStyle name="20% - Accent4 2 2 10 3" xfId="52359"/>
    <cellStyle name="20% - Accent4 2 2 10 4" xfId="37604"/>
    <cellStyle name="20% - Accent4 2 2 11" xfId="2929"/>
    <cellStyle name="20% - Accent4 2 2 11 2" xfId="44473"/>
    <cellStyle name="20% - Accent4 2 2 11 2 2" xfId="55463"/>
    <cellStyle name="20% - Accent4 2 2 11 3" xfId="53528"/>
    <cellStyle name="20% - Accent4 2 2 11 4" xfId="41814"/>
    <cellStyle name="20% - Accent4 2 2 12" xfId="1910"/>
    <cellStyle name="20% - Accent4 2 2 12 2" xfId="56815"/>
    <cellStyle name="20% - Accent4 2 2 12 3" xfId="51007"/>
    <cellStyle name="20% - Accent4 2 2 13" xfId="31979"/>
    <cellStyle name="20% - Accent4 2 2 13 2" xfId="54697"/>
    <cellStyle name="20% - Accent4 2 2 13 3" xfId="43671"/>
    <cellStyle name="20% - Accent4 2 2 14" xfId="35026"/>
    <cellStyle name="20% - Accent4 2 2 14 2" xfId="52176"/>
    <cellStyle name="20% - Accent4 2 2 15" xfId="37137"/>
    <cellStyle name="20% - Accent4 2 2 2" xfId="525"/>
    <cellStyle name="20% - Accent4 2 2 2 10" xfId="32120"/>
    <cellStyle name="20% - Accent4 2 2 2 10 2" xfId="54734"/>
    <cellStyle name="20% - Accent4 2 2 2 10 3" xfId="43708"/>
    <cellStyle name="20% - Accent4 2 2 2 11" xfId="35167"/>
    <cellStyle name="20% - Accent4 2 2 2 11 2" xfId="52250"/>
    <cellStyle name="20% - Accent4 2 2 2 12" xfId="37249"/>
    <cellStyle name="20% - Accent4 2 2 2 2" xfId="608"/>
    <cellStyle name="20% - Accent4 2 2 2 2 2" xfId="1383"/>
    <cellStyle name="20% - Accent4 2 2 2 2 2 2" xfId="4379"/>
    <cellStyle name="20% - Accent4 2 2 2 2 2 2 2" xfId="51885"/>
    <cellStyle name="20% - Accent4 2 2 2 2 2 2 2 2" xfId="57693"/>
    <cellStyle name="20% - Accent4 2 2 2 2 2 2 3" xfId="54406"/>
    <cellStyle name="20% - Accent4 2 2 2 2 2 2 4" xfId="42787"/>
    <cellStyle name="20% - Accent4 2 2 2 2 2 3" xfId="33176"/>
    <cellStyle name="20% - Accent4 2 2 2 2 2 3 2" xfId="56524"/>
    <cellStyle name="20% - Accent4 2 2 2 2 2 3 3" xfId="45809"/>
    <cellStyle name="20% - Accent4 2 2 2 2 2 4" xfId="36223"/>
    <cellStyle name="20% - Accent4 2 2 2 2 2 4 2" xfId="53237"/>
    <cellStyle name="20% - Accent4 2 2 2 2 2 5" xfId="38750"/>
    <cellStyle name="20% - Accent4 2 2 2 2 3" xfId="3732"/>
    <cellStyle name="20% - Accent4 2 2 2 2 3 2" xfId="45177"/>
    <cellStyle name="20% - Accent4 2 2 2 2 3 2 2" xfId="55940"/>
    <cellStyle name="20% - Accent4 2 2 2 2 3 3" xfId="53822"/>
    <cellStyle name="20% - Accent4 2 2 2 2 3 4" xfId="42188"/>
    <cellStyle name="20% - Accent4 2 2 2 2 4" xfId="2291"/>
    <cellStyle name="20% - Accent4 2 2 2 2 4 2" xfId="57109"/>
    <cellStyle name="20% - Accent4 2 2 2 2 4 3" xfId="51301"/>
    <cellStyle name="20% - Accent4 2 2 2 2 5" xfId="32447"/>
    <cellStyle name="20% - Accent4 2 2 2 2 5 2" xfId="54990"/>
    <cellStyle name="20% - Accent4 2 2 2 2 5 3" xfId="43964"/>
    <cellStyle name="20% - Accent4 2 2 2 2 6" xfId="35494"/>
    <cellStyle name="20% - Accent4 2 2 2 2 6 2" xfId="52653"/>
    <cellStyle name="20% - Accent4 2 2 2 2 7" xfId="38030"/>
    <cellStyle name="20% - Accent4 2 2 2 3" xfId="876"/>
    <cellStyle name="20% - Accent4 2 2 2 3 2" xfId="1606"/>
    <cellStyle name="20% - Accent4 2 2 2 3 2 2" xfId="4581"/>
    <cellStyle name="20% - Accent4 2 2 2 3 2 2 2" xfId="52031"/>
    <cellStyle name="20% - Accent4 2 2 2 3 2 2 2 2" xfId="57839"/>
    <cellStyle name="20% - Accent4 2 2 2 3 2 2 3" xfId="54552"/>
    <cellStyle name="20% - Accent4 2 2 2 3 2 2 4" xfId="42989"/>
    <cellStyle name="20% - Accent4 2 2 2 3 2 3" xfId="33399"/>
    <cellStyle name="20% - Accent4 2 2 2 3 2 3 2" xfId="56670"/>
    <cellStyle name="20% - Accent4 2 2 2 3 2 3 3" xfId="45962"/>
    <cellStyle name="20% - Accent4 2 2 2 3 2 4" xfId="36446"/>
    <cellStyle name="20% - Accent4 2 2 2 3 2 4 2" xfId="53383"/>
    <cellStyle name="20% - Accent4 2 2 2 3 2 5" xfId="38973"/>
    <cellStyle name="20% - Accent4 2 2 2 3 3" xfId="3917"/>
    <cellStyle name="20% - Accent4 2 2 2 3 3 2" xfId="45350"/>
    <cellStyle name="20% - Accent4 2 2 2 3 3 2 2" xfId="56086"/>
    <cellStyle name="20% - Accent4 2 2 2 3 3 3" xfId="53968"/>
    <cellStyle name="20% - Accent4 2 2 2 3 3 4" xfId="42345"/>
    <cellStyle name="20% - Accent4 2 2 2 3 4" xfId="2542"/>
    <cellStyle name="20% - Accent4 2 2 2 3 4 2" xfId="57255"/>
    <cellStyle name="20% - Accent4 2 2 2 3 4 3" xfId="51447"/>
    <cellStyle name="20% - Accent4 2 2 2 3 5" xfId="32669"/>
    <cellStyle name="20% - Accent4 2 2 2 3 5 2" xfId="55136"/>
    <cellStyle name="20% - Accent4 2 2 2 3 5 3" xfId="44110"/>
    <cellStyle name="20% - Accent4 2 2 2 3 6" xfId="35716"/>
    <cellStyle name="20% - Accent4 2 2 2 3 6 2" xfId="52799"/>
    <cellStyle name="20% - Accent4 2 2 2 3 7" xfId="38243"/>
    <cellStyle name="20% - Accent4 2 2 2 4" xfId="1090"/>
    <cellStyle name="20% - Accent4 2 2 2 4 2" xfId="4107"/>
    <cellStyle name="20% - Accent4 2 2 2 4 2 2" xfId="45540"/>
    <cellStyle name="20% - Accent4 2 2 2 4 2 2 2" xfId="56268"/>
    <cellStyle name="20% - Accent4 2 2 2 4 2 3" xfId="54150"/>
    <cellStyle name="20% - Accent4 2 2 2 4 2 4" xfId="42527"/>
    <cellStyle name="20% - Accent4 2 2 2 4 3" xfId="2748"/>
    <cellStyle name="20% - Accent4 2 2 2 4 3 2" xfId="57437"/>
    <cellStyle name="20% - Accent4 2 2 2 4 3 3" xfId="51629"/>
    <cellStyle name="20% - Accent4 2 2 2 4 4" xfId="32883"/>
    <cellStyle name="20% - Accent4 2 2 2 4 4 2" xfId="55318"/>
    <cellStyle name="20% - Accent4 2 2 2 4 4 3" xfId="44292"/>
    <cellStyle name="20% - Accent4 2 2 2 4 5" xfId="35930"/>
    <cellStyle name="20% - Accent4 2 2 2 4 5 2" xfId="52981"/>
    <cellStyle name="20% - Accent4 2 2 2 4 6" xfId="38457"/>
    <cellStyle name="20% - Accent4 2 2 2 5" xfId="1305"/>
    <cellStyle name="20% - Accent4 2 2 2 5 2" xfId="4302"/>
    <cellStyle name="20% - Accent4 2 2 2 5 2 2" xfId="45735"/>
    <cellStyle name="20% - Accent4 2 2 2 5 2 2 2" xfId="56450"/>
    <cellStyle name="20% - Accent4 2 2 2 5 2 3" xfId="54332"/>
    <cellStyle name="20% - Accent4 2 2 2 5 2 4" xfId="42709"/>
    <cellStyle name="20% - Accent4 2 2 2 5 3" xfId="2213"/>
    <cellStyle name="20% - Accent4 2 2 2 5 3 2" xfId="57619"/>
    <cellStyle name="20% - Accent4 2 2 2 5 3 3" xfId="51811"/>
    <cellStyle name="20% - Accent4 2 2 2 5 4" xfId="33098"/>
    <cellStyle name="20% - Accent4 2 2 2 5 4 2" xfId="54916"/>
    <cellStyle name="20% - Accent4 2 2 2 5 4 3" xfId="43890"/>
    <cellStyle name="20% - Accent4 2 2 2 5 5" xfId="36145"/>
    <cellStyle name="20% - Accent4 2 2 2 5 5 2" xfId="53163"/>
    <cellStyle name="20% - Accent4 2 2 2 5 6" xfId="38672"/>
    <cellStyle name="20% - Accent4 2 2 2 6" xfId="3657"/>
    <cellStyle name="20% - Accent4 2 2 2 6 2" xfId="32372"/>
    <cellStyle name="20% - Accent4 2 2 2 6 2 2" xfId="51227"/>
    <cellStyle name="20% - Accent4 2 2 2 6 2 2 2" xfId="57035"/>
    <cellStyle name="20% - Accent4 2 2 2 6 2 3" xfId="53748"/>
    <cellStyle name="20% - Accent4 2 2 2 6 2 4" xfId="42113"/>
    <cellStyle name="20% - Accent4 2 2 2 6 3" xfId="35419"/>
    <cellStyle name="20% - Accent4 2 2 2 6 3 2" xfId="55866"/>
    <cellStyle name="20% - Accent4 2 2 2 6 3 3" xfId="45103"/>
    <cellStyle name="20% - Accent4 2 2 2 6 4" xfId="52579"/>
    <cellStyle name="20% - Accent4 2 2 2 6 5" xfId="37955"/>
    <cellStyle name="20% - Accent4 2 2 2 7" xfId="3417"/>
    <cellStyle name="20% - Accent4 2 2 2 7 2" xfId="44943"/>
    <cellStyle name="20% - Accent4 2 2 2 7 2 2" xfId="55720"/>
    <cellStyle name="20% - Accent4 2 2 2 7 3" xfId="52433"/>
    <cellStyle name="20% - Accent4 2 2 2 7 4" xfId="37715"/>
    <cellStyle name="20% - Accent4 2 2 2 8" xfId="3014"/>
    <cellStyle name="20% - Accent4 2 2 2 8 2" xfId="44558"/>
    <cellStyle name="20% - Accent4 2 2 2 8 2 2" xfId="55537"/>
    <cellStyle name="20% - Accent4 2 2 2 8 3" xfId="53602"/>
    <cellStyle name="20% - Accent4 2 2 2 8 4" xfId="41888"/>
    <cellStyle name="20% - Accent4 2 2 2 9" xfId="1972"/>
    <cellStyle name="20% - Accent4 2 2 2 9 2" xfId="56889"/>
    <cellStyle name="20% - Accent4 2 2 2 9 3" xfId="51081"/>
    <cellStyle name="20% - Accent4 2 2 3" xfId="666"/>
    <cellStyle name="20% - Accent4 2 2 3 10" xfId="35225"/>
    <cellStyle name="20% - Accent4 2 2 3 10 2" xfId="52286"/>
    <cellStyle name="20% - Accent4 2 2 3 11" xfId="37307"/>
    <cellStyle name="20% - Accent4 2 2 3 2" xfId="934"/>
    <cellStyle name="20% - Accent4 2 2 3 2 2" xfId="1642"/>
    <cellStyle name="20% - Accent4 2 2 3 2 2 2" xfId="4617"/>
    <cellStyle name="20% - Accent4 2 2 3 2 2 2 2" xfId="52067"/>
    <cellStyle name="20% - Accent4 2 2 3 2 2 2 2 2" xfId="57875"/>
    <cellStyle name="20% - Accent4 2 2 3 2 2 2 3" xfId="54588"/>
    <cellStyle name="20% - Accent4 2 2 3 2 2 2 4" xfId="43025"/>
    <cellStyle name="20% - Accent4 2 2 3 2 2 3" xfId="33435"/>
    <cellStyle name="20% - Accent4 2 2 3 2 2 3 2" xfId="56706"/>
    <cellStyle name="20% - Accent4 2 2 3 2 2 3 3" xfId="45998"/>
    <cellStyle name="20% - Accent4 2 2 3 2 2 4" xfId="36482"/>
    <cellStyle name="20% - Accent4 2 2 3 2 2 4 2" xfId="53419"/>
    <cellStyle name="20% - Accent4 2 2 3 2 2 5" xfId="39009"/>
    <cellStyle name="20% - Accent4 2 2 3 2 3" xfId="3959"/>
    <cellStyle name="20% - Accent4 2 2 3 2 3 2" xfId="45392"/>
    <cellStyle name="20% - Accent4 2 2 3 2 3 2 2" xfId="56122"/>
    <cellStyle name="20% - Accent4 2 2 3 2 3 3" xfId="54004"/>
    <cellStyle name="20% - Accent4 2 2 3 2 3 4" xfId="42381"/>
    <cellStyle name="20% - Accent4 2 2 3 2 4" xfId="2596"/>
    <cellStyle name="20% - Accent4 2 2 3 2 4 2" xfId="57291"/>
    <cellStyle name="20% - Accent4 2 2 3 2 4 3" xfId="51483"/>
    <cellStyle name="20% - Accent4 2 2 3 2 5" xfId="32727"/>
    <cellStyle name="20% - Accent4 2 2 3 2 5 2" xfId="55172"/>
    <cellStyle name="20% - Accent4 2 2 3 2 5 3" xfId="44146"/>
    <cellStyle name="20% - Accent4 2 2 3 2 6" xfId="35774"/>
    <cellStyle name="20% - Accent4 2 2 3 2 6 2" xfId="52835"/>
    <cellStyle name="20% - Accent4 2 2 3 2 7" xfId="38301"/>
    <cellStyle name="20% - Accent4 2 2 3 3" xfId="1126"/>
    <cellStyle name="20% - Accent4 2 2 3 3 2" xfId="4143"/>
    <cellStyle name="20% - Accent4 2 2 3 3 2 2" xfId="45576"/>
    <cellStyle name="20% - Accent4 2 2 3 3 2 2 2" xfId="56304"/>
    <cellStyle name="20% - Accent4 2 2 3 3 2 3" xfId="54186"/>
    <cellStyle name="20% - Accent4 2 2 3 3 2 4" xfId="42563"/>
    <cellStyle name="20% - Accent4 2 2 3 3 3" xfId="2784"/>
    <cellStyle name="20% - Accent4 2 2 3 3 3 2" xfId="57473"/>
    <cellStyle name="20% - Accent4 2 2 3 3 3 3" xfId="51665"/>
    <cellStyle name="20% - Accent4 2 2 3 3 4" xfId="32919"/>
    <cellStyle name="20% - Accent4 2 2 3 3 4 2" xfId="55354"/>
    <cellStyle name="20% - Accent4 2 2 3 3 4 3" xfId="44328"/>
    <cellStyle name="20% - Accent4 2 2 3 3 5" xfId="35966"/>
    <cellStyle name="20% - Accent4 2 2 3 3 5 2" xfId="53017"/>
    <cellStyle name="20% - Accent4 2 2 3 3 6" xfId="38493"/>
    <cellStyle name="20% - Accent4 2 2 3 4" xfId="1435"/>
    <cellStyle name="20% - Accent4 2 2 3 4 2" xfId="4420"/>
    <cellStyle name="20% - Accent4 2 2 3 4 2 2" xfId="45850"/>
    <cellStyle name="20% - Accent4 2 2 3 4 2 2 2" xfId="56560"/>
    <cellStyle name="20% - Accent4 2 2 3 4 2 3" xfId="54442"/>
    <cellStyle name="20% - Accent4 2 2 3 4 2 4" xfId="42823"/>
    <cellStyle name="20% - Accent4 2 2 3 4 3" xfId="2340"/>
    <cellStyle name="20% - Accent4 2 2 3 4 3 2" xfId="57729"/>
    <cellStyle name="20% - Accent4 2 2 3 4 3 3" xfId="51921"/>
    <cellStyle name="20% - Accent4 2 2 3 4 4" xfId="33228"/>
    <cellStyle name="20% - Accent4 2 2 3 4 4 2" xfId="55026"/>
    <cellStyle name="20% - Accent4 2 2 3 4 4 3" xfId="44000"/>
    <cellStyle name="20% - Accent4 2 2 3 4 5" xfId="36275"/>
    <cellStyle name="20% - Accent4 2 2 3 4 5 2" xfId="53273"/>
    <cellStyle name="20% - Accent4 2 2 3 4 6" xfId="38802"/>
    <cellStyle name="20% - Accent4 2 2 3 5" xfId="3773"/>
    <cellStyle name="20% - Accent4 2 2 3 5 2" xfId="32488"/>
    <cellStyle name="20% - Accent4 2 2 3 5 2 2" xfId="51337"/>
    <cellStyle name="20% - Accent4 2 2 3 5 2 2 2" xfId="57145"/>
    <cellStyle name="20% - Accent4 2 2 3 5 2 3" xfId="53858"/>
    <cellStyle name="20% - Accent4 2 2 3 5 2 4" xfId="42229"/>
    <cellStyle name="20% - Accent4 2 2 3 5 3" xfId="35535"/>
    <cellStyle name="20% - Accent4 2 2 3 5 3 2" xfId="55976"/>
    <cellStyle name="20% - Accent4 2 2 3 5 3 3" xfId="45213"/>
    <cellStyle name="20% - Accent4 2 2 3 5 4" xfId="52689"/>
    <cellStyle name="20% - Accent4 2 2 3 5 5" xfId="38071"/>
    <cellStyle name="20% - Accent4 2 2 3 6" xfId="3465"/>
    <cellStyle name="20% - Accent4 2 2 3 6 2" xfId="44990"/>
    <cellStyle name="20% - Accent4 2 2 3 6 2 2" xfId="55756"/>
    <cellStyle name="20% - Accent4 2 2 3 6 3" xfId="52469"/>
    <cellStyle name="20% - Accent4 2 2 3 6 4" xfId="37763"/>
    <cellStyle name="20% - Accent4 2 2 3 7" xfId="3055"/>
    <cellStyle name="20% - Accent4 2 2 3 7 2" xfId="44599"/>
    <cellStyle name="20% - Accent4 2 2 3 7 2 2" xfId="55573"/>
    <cellStyle name="20% - Accent4 2 2 3 7 3" xfId="53638"/>
    <cellStyle name="20% - Accent4 2 2 3 7 4" xfId="41924"/>
    <cellStyle name="20% - Accent4 2 2 3 8" xfId="2026"/>
    <cellStyle name="20% - Accent4 2 2 3 8 2" xfId="56925"/>
    <cellStyle name="20% - Accent4 2 2 3 8 3" xfId="51117"/>
    <cellStyle name="20% - Accent4 2 2 3 9" xfId="32178"/>
    <cellStyle name="20% - Accent4 2 2 3 9 2" xfId="54770"/>
    <cellStyle name="20% - Accent4 2 2 3 9 3" xfId="43744"/>
    <cellStyle name="20% - Accent4 2 2 4" xfId="707"/>
    <cellStyle name="20% - Accent4 2 2 4 10" xfId="35266"/>
    <cellStyle name="20% - Accent4 2 2 4 10 2" xfId="52322"/>
    <cellStyle name="20% - Accent4 2 2 4 11" xfId="37348"/>
    <cellStyle name="20% - Accent4 2 2 4 2" xfId="975"/>
    <cellStyle name="20% - Accent4 2 2 4 2 2" xfId="1678"/>
    <cellStyle name="20% - Accent4 2 2 4 2 2 2" xfId="4653"/>
    <cellStyle name="20% - Accent4 2 2 4 2 2 2 2" xfId="52103"/>
    <cellStyle name="20% - Accent4 2 2 4 2 2 2 2 2" xfId="57911"/>
    <cellStyle name="20% - Accent4 2 2 4 2 2 2 3" xfId="54624"/>
    <cellStyle name="20% - Accent4 2 2 4 2 2 2 4" xfId="43061"/>
    <cellStyle name="20% - Accent4 2 2 4 2 2 3" xfId="33471"/>
    <cellStyle name="20% - Accent4 2 2 4 2 2 3 2" xfId="56742"/>
    <cellStyle name="20% - Accent4 2 2 4 2 2 3 3" xfId="46034"/>
    <cellStyle name="20% - Accent4 2 2 4 2 2 4" xfId="36518"/>
    <cellStyle name="20% - Accent4 2 2 4 2 2 4 2" xfId="53455"/>
    <cellStyle name="20% - Accent4 2 2 4 2 2 5" xfId="39045"/>
    <cellStyle name="20% - Accent4 2 2 4 2 3" xfId="3996"/>
    <cellStyle name="20% - Accent4 2 2 4 2 3 2" xfId="45429"/>
    <cellStyle name="20% - Accent4 2 2 4 2 3 2 2" xfId="56158"/>
    <cellStyle name="20% - Accent4 2 2 4 2 3 3" xfId="54040"/>
    <cellStyle name="20% - Accent4 2 2 4 2 3 4" xfId="42417"/>
    <cellStyle name="20% - Accent4 2 2 4 2 4" xfId="2636"/>
    <cellStyle name="20% - Accent4 2 2 4 2 4 2" xfId="57327"/>
    <cellStyle name="20% - Accent4 2 2 4 2 4 3" xfId="51519"/>
    <cellStyle name="20% - Accent4 2 2 4 2 5" xfId="32768"/>
    <cellStyle name="20% - Accent4 2 2 4 2 5 2" xfId="55208"/>
    <cellStyle name="20% - Accent4 2 2 4 2 5 3" xfId="44182"/>
    <cellStyle name="20% - Accent4 2 2 4 2 6" xfId="35815"/>
    <cellStyle name="20% - Accent4 2 2 4 2 6 2" xfId="52871"/>
    <cellStyle name="20% - Accent4 2 2 4 2 7" xfId="38342"/>
    <cellStyle name="20% - Accent4 2 2 4 3" xfId="1162"/>
    <cellStyle name="20% - Accent4 2 2 4 3 2" xfId="4179"/>
    <cellStyle name="20% - Accent4 2 2 4 3 2 2" xfId="45612"/>
    <cellStyle name="20% - Accent4 2 2 4 3 2 2 2" xfId="56340"/>
    <cellStyle name="20% - Accent4 2 2 4 3 2 3" xfId="54222"/>
    <cellStyle name="20% - Accent4 2 2 4 3 2 4" xfId="42599"/>
    <cellStyle name="20% - Accent4 2 2 4 3 3" xfId="2820"/>
    <cellStyle name="20% - Accent4 2 2 4 3 3 2" xfId="57509"/>
    <cellStyle name="20% - Accent4 2 2 4 3 3 3" xfId="51701"/>
    <cellStyle name="20% - Accent4 2 2 4 3 4" xfId="32955"/>
    <cellStyle name="20% - Accent4 2 2 4 3 4 2" xfId="55390"/>
    <cellStyle name="20% - Accent4 2 2 4 3 4 3" xfId="44364"/>
    <cellStyle name="20% - Accent4 2 2 4 3 5" xfId="36002"/>
    <cellStyle name="20% - Accent4 2 2 4 3 5 2" xfId="53053"/>
    <cellStyle name="20% - Accent4 2 2 4 3 6" xfId="38529"/>
    <cellStyle name="20% - Accent4 2 2 4 4" xfId="1476"/>
    <cellStyle name="20% - Accent4 2 2 4 4 2" xfId="4458"/>
    <cellStyle name="20% - Accent4 2 2 4 4 2 2" xfId="45888"/>
    <cellStyle name="20% - Accent4 2 2 4 4 2 2 2" xfId="56596"/>
    <cellStyle name="20% - Accent4 2 2 4 4 2 3" xfId="54478"/>
    <cellStyle name="20% - Accent4 2 2 4 4 2 4" xfId="42859"/>
    <cellStyle name="20% - Accent4 2 2 4 4 3" xfId="2380"/>
    <cellStyle name="20% - Accent4 2 2 4 4 3 2" xfId="57765"/>
    <cellStyle name="20% - Accent4 2 2 4 4 3 3" xfId="51957"/>
    <cellStyle name="20% - Accent4 2 2 4 4 4" xfId="33269"/>
    <cellStyle name="20% - Accent4 2 2 4 4 4 2" xfId="55062"/>
    <cellStyle name="20% - Accent4 2 2 4 4 4 3" xfId="44036"/>
    <cellStyle name="20% - Accent4 2 2 4 4 5" xfId="36316"/>
    <cellStyle name="20% - Accent4 2 2 4 4 5 2" xfId="53309"/>
    <cellStyle name="20% - Accent4 2 2 4 4 6" xfId="38843"/>
    <cellStyle name="20% - Accent4 2 2 4 5" xfId="3811"/>
    <cellStyle name="20% - Accent4 2 2 4 5 2" xfId="32526"/>
    <cellStyle name="20% - Accent4 2 2 4 5 2 2" xfId="51373"/>
    <cellStyle name="20% - Accent4 2 2 4 5 2 2 2" xfId="57181"/>
    <cellStyle name="20% - Accent4 2 2 4 5 2 3" xfId="53894"/>
    <cellStyle name="20% - Accent4 2 2 4 5 2 4" xfId="42267"/>
    <cellStyle name="20% - Accent4 2 2 4 5 3" xfId="35573"/>
    <cellStyle name="20% - Accent4 2 2 4 5 3 2" xfId="56012"/>
    <cellStyle name="20% - Accent4 2 2 4 5 3 3" xfId="45249"/>
    <cellStyle name="20% - Accent4 2 2 4 5 4" xfId="52725"/>
    <cellStyle name="20% - Accent4 2 2 4 5 5" xfId="38109"/>
    <cellStyle name="20% - Accent4 2 2 4 6" xfId="3504"/>
    <cellStyle name="20% - Accent4 2 2 4 6 2" xfId="45029"/>
    <cellStyle name="20% - Accent4 2 2 4 6 2 2" xfId="55792"/>
    <cellStyle name="20% - Accent4 2 2 4 6 3" xfId="52505"/>
    <cellStyle name="20% - Accent4 2 2 4 6 4" xfId="37802"/>
    <cellStyle name="20% - Accent4 2 2 4 7" xfId="3092"/>
    <cellStyle name="20% - Accent4 2 2 4 7 2" xfId="44636"/>
    <cellStyle name="20% - Accent4 2 2 4 7 2 2" xfId="55609"/>
    <cellStyle name="20% - Accent4 2 2 4 7 3" xfId="53674"/>
    <cellStyle name="20% - Accent4 2 2 4 7 4" xfId="41960"/>
    <cellStyle name="20% - Accent4 2 2 4 8" xfId="2067"/>
    <cellStyle name="20% - Accent4 2 2 4 8 2" xfId="56961"/>
    <cellStyle name="20% - Accent4 2 2 4 8 3" xfId="51153"/>
    <cellStyle name="20% - Accent4 2 2 4 9" xfId="32219"/>
    <cellStyle name="20% - Accent4 2 2 4 9 2" xfId="54806"/>
    <cellStyle name="20% - Accent4 2 2 4 9 3" xfId="43780"/>
    <cellStyle name="20% - Accent4 2 2 5" xfId="571"/>
    <cellStyle name="20% - Accent4 2 2 5 10" xfId="35101"/>
    <cellStyle name="20% - Accent4 2 2 5 10 2" xfId="52213"/>
    <cellStyle name="20% - Accent4 2 2 5 11" xfId="37212"/>
    <cellStyle name="20% - Accent4 2 2 5 2" xfId="1016"/>
    <cellStyle name="20% - Accent4 2 2 5 2 2" xfId="1714"/>
    <cellStyle name="20% - Accent4 2 2 5 2 2 2" xfId="4689"/>
    <cellStyle name="20% - Accent4 2 2 5 2 2 2 2" xfId="52139"/>
    <cellStyle name="20% - Accent4 2 2 5 2 2 2 2 2" xfId="57947"/>
    <cellStyle name="20% - Accent4 2 2 5 2 2 2 3" xfId="54660"/>
    <cellStyle name="20% - Accent4 2 2 5 2 2 2 4" xfId="43097"/>
    <cellStyle name="20% - Accent4 2 2 5 2 2 3" xfId="33507"/>
    <cellStyle name="20% - Accent4 2 2 5 2 2 3 2" xfId="56778"/>
    <cellStyle name="20% - Accent4 2 2 5 2 2 3 3" xfId="46070"/>
    <cellStyle name="20% - Accent4 2 2 5 2 2 4" xfId="36554"/>
    <cellStyle name="20% - Accent4 2 2 5 2 2 4 2" xfId="53491"/>
    <cellStyle name="20% - Accent4 2 2 5 2 2 5" xfId="39081"/>
    <cellStyle name="20% - Accent4 2 2 5 2 3" xfId="4033"/>
    <cellStyle name="20% - Accent4 2 2 5 2 3 2" xfId="45466"/>
    <cellStyle name="20% - Accent4 2 2 5 2 3 2 2" xfId="56194"/>
    <cellStyle name="20% - Accent4 2 2 5 2 3 3" xfId="54076"/>
    <cellStyle name="20% - Accent4 2 2 5 2 3 4" xfId="42453"/>
    <cellStyle name="20% - Accent4 2 2 5 2 4" xfId="2674"/>
    <cellStyle name="20% - Accent4 2 2 5 2 4 2" xfId="57363"/>
    <cellStyle name="20% - Accent4 2 2 5 2 4 3" xfId="51555"/>
    <cellStyle name="20% - Accent4 2 2 5 2 5" xfId="32809"/>
    <cellStyle name="20% - Accent4 2 2 5 2 5 2" xfId="55244"/>
    <cellStyle name="20% - Accent4 2 2 5 2 5 3" xfId="44218"/>
    <cellStyle name="20% - Accent4 2 2 5 2 6" xfId="35856"/>
    <cellStyle name="20% - Accent4 2 2 5 2 6 2" xfId="52907"/>
    <cellStyle name="20% - Accent4 2 2 5 2 7" xfId="38383"/>
    <cellStyle name="20% - Accent4 2 2 5 3" xfId="1198"/>
    <cellStyle name="20% - Accent4 2 2 5 3 2" xfId="4215"/>
    <cellStyle name="20% - Accent4 2 2 5 3 2 2" xfId="45648"/>
    <cellStyle name="20% - Accent4 2 2 5 3 2 2 2" xfId="56376"/>
    <cellStyle name="20% - Accent4 2 2 5 3 2 3" xfId="54258"/>
    <cellStyle name="20% - Accent4 2 2 5 3 2 4" xfId="42635"/>
    <cellStyle name="20% - Accent4 2 2 5 3 3" xfId="2856"/>
    <cellStyle name="20% - Accent4 2 2 5 3 3 2" xfId="57545"/>
    <cellStyle name="20% - Accent4 2 2 5 3 3 3" xfId="51737"/>
    <cellStyle name="20% - Accent4 2 2 5 3 4" xfId="32991"/>
    <cellStyle name="20% - Accent4 2 2 5 3 4 2" xfId="55426"/>
    <cellStyle name="20% - Accent4 2 2 5 3 4 3" xfId="44400"/>
    <cellStyle name="20% - Accent4 2 2 5 3 5" xfId="36038"/>
    <cellStyle name="20% - Accent4 2 2 5 3 5 2" xfId="53089"/>
    <cellStyle name="20% - Accent4 2 2 5 3 6" xfId="38565"/>
    <cellStyle name="20% - Accent4 2 2 5 4" xfId="1346"/>
    <cellStyle name="20% - Accent4 2 2 5 4 2" xfId="4342"/>
    <cellStyle name="20% - Accent4 2 2 5 4 2 2" xfId="45772"/>
    <cellStyle name="20% - Accent4 2 2 5 4 2 2 2" xfId="56487"/>
    <cellStyle name="20% - Accent4 2 2 5 4 2 3" xfId="54369"/>
    <cellStyle name="20% - Accent4 2 2 5 4 2 4" xfId="42750"/>
    <cellStyle name="20% - Accent4 2 2 5 4 3" xfId="2254"/>
    <cellStyle name="20% - Accent4 2 2 5 4 3 2" xfId="57656"/>
    <cellStyle name="20% - Accent4 2 2 5 4 3 3" xfId="51848"/>
    <cellStyle name="20% - Accent4 2 2 5 4 4" xfId="33139"/>
    <cellStyle name="20% - Accent4 2 2 5 4 4 2" xfId="54953"/>
    <cellStyle name="20% - Accent4 2 2 5 4 4 3" xfId="43927"/>
    <cellStyle name="20% - Accent4 2 2 5 4 5" xfId="36186"/>
    <cellStyle name="20% - Accent4 2 2 5 4 5 2" xfId="53200"/>
    <cellStyle name="20% - Accent4 2 2 5 4 6" xfId="38713"/>
    <cellStyle name="20% - Accent4 2 2 5 5" xfId="3695"/>
    <cellStyle name="20% - Accent4 2 2 5 5 2" xfId="32410"/>
    <cellStyle name="20% - Accent4 2 2 5 5 2 2" xfId="51264"/>
    <cellStyle name="20% - Accent4 2 2 5 5 2 2 2" xfId="57072"/>
    <cellStyle name="20% - Accent4 2 2 5 5 2 3" xfId="53785"/>
    <cellStyle name="20% - Accent4 2 2 5 5 2 4" xfId="42151"/>
    <cellStyle name="20% - Accent4 2 2 5 5 3" xfId="35457"/>
    <cellStyle name="20% - Accent4 2 2 5 5 3 2" xfId="55903"/>
    <cellStyle name="20% - Accent4 2 2 5 5 3 3" xfId="45140"/>
    <cellStyle name="20% - Accent4 2 2 5 5 4" xfId="52616"/>
    <cellStyle name="20% - Accent4 2 2 5 5 5" xfId="37993"/>
    <cellStyle name="20% - Accent4 2 2 5 6" xfId="3361"/>
    <cellStyle name="20% - Accent4 2 2 5 6 2" xfId="44888"/>
    <cellStyle name="20% - Accent4 2 2 5 6 2 2" xfId="55683"/>
    <cellStyle name="20% - Accent4 2 2 5 6 3" xfId="52396"/>
    <cellStyle name="20% - Accent4 2 2 5 6 4" xfId="37659"/>
    <cellStyle name="20% - Accent4 2 2 5 7" xfId="2977"/>
    <cellStyle name="20% - Accent4 2 2 5 7 2" xfId="44521"/>
    <cellStyle name="20% - Accent4 2 2 5 7 2 2" xfId="55500"/>
    <cellStyle name="20% - Accent4 2 2 5 7 3" xfId="53565"/>
    <cellStyle name="20% - Accent4 2 2 5 7 4" xfId="41851"/>
    <cellStyle name="20% - Accent4 2 2 5 8" xfId="2107"/>
    <cellStyle name="20% - Accent4 2 2 5 8 2" xfId="56852"/>
    <cellStyle name="20% - Accent4 2 2 5 8 3" xfId="51044"/>
    <cellStyle name="20% - Accent4 2 2 5 9" xfId="32054"/>
    <cellStyle name="20% - Accent4 2 2 5 9 2" xfId="54842"/>
    <cellStyle name="20% - Accent4 2 2 5 9 3" xfId="43816"/>
    <cellStyle name="20% - Accent4 2 2 6" xfId="810"/>
    <cellStyle name="20% - Accent4 2 2 6 2" xfId="1569"/>
    <cellStyle name="20% - Accent4 2 2 6 2 2" xfId="4544"/>
    <cellStyle name="20% - Accent4 2 2 6 2 2 2" xfId="51994"/>
    <cellStyle name="20% - Accent4 2 2 6 2 2 2 2" xfId="57802"/>
    <cellStyle name="20% - Accent4 2 2 6 2 2 3" xfId="54515"/>
    <cellStyle name="20% - Accent4 2 2 6 2 2 4" xfId="42952"/>
    <cellStyle name="20% - Accent4 2 2 6 2 3" xfId="33362"/>
    <cellStyle name="20% - Accent4 2 2 6 2 3 2" xfId="56633"/>
    <cellStyle name="20% - Accent4 2 2 6 2 3 3" xfId="45925"/>
    <cellStyle name="20% - Accent4 2 2 6 2 4" xfId="36409"/>
    <cellStyle name="20% - Accent4 2 2 6 2 4 2" xfId="53346"/>
    <cellStyle name="20% - Accent4 2 2 6 2 5" xfId="38936"/>
    <cellStyle name="20% - Accent4 2 2 6 3" xfId="3873"/>
    <cellStyle name="20% - Accent4 2 2 6 3 2" xfId="45306"/>
    <cellStyle name="20% - Accent4 2 2 6 3 2 2" xfId="56049"/>
    <cellStyle name="20% - Accent4 2 2 6 3 3" xfId="53931"/>
    <cellStyle name="20% - Accent4 2 2 6 3 4" xfId="42308"/>
    <cellStyle name="20% - Accent4 2 2 6 4" xfId="2477"/>
    <cellStyle name="20% - Accent4 2 2 6 4 2" xfId="57218"/>
    <cellStyle name="20% - Accent4 2 2 6 4 3" xfId="51410"/>
    <cellStyle name="20% - Accent4 2 2 6 5" xfId="32603"/>
    <cellStyle name="20% - Accent4 2 2 6 5 2" xfId="55099"/>
    <cellStyle name="20% - Accent4 2 2 6 5 3" xfId="44073"/>
    <cellStyle name="20% - Accent4 2 2 6 6" xfId="35650"/>
    <cellStyle name="20% - Accent4 2 2 6 6 2" xfId="52762"/>
    <cellStyle name="20% - Accent4 2 2 6 7" xfId="38177"/>
    <cellStyle name="20% - Accent4 2 2 7" xfId="1053"/>
    <cellStyle name="20% - Accent4 2 2 7 2" xfId="4070"/>
    <cellStyle name="20% - Accent4 2 2 7 2 2" xfId="45503"/>
    <cellStyle name="20% - Accent4 2 2 7 2 2 2" xfId="56231"/>
    <cellStyle name="20% - Accent4 2 2 7 2 3" xfId="54113"/>
    <cellStyle name="20% - Accent4 2 2 7 2 4" xfId="42490"/>
    <cellStyle name="20% - Accent4 2 2 7 3" xfId="2711"/>
    <cellStyle name="20% - Accent4 2 2 7 3 2" xfId="57400"/>
    <cellStyle name="20% - Accent4 2 2 7 3 3" xfId="51592"/>
    <cellStyle name="20% - Accent4 2 2 7 4" xfId="32846"/>
    <cellStyle name="20% - Accent4 2 2 7 4 2" xfId="55281"/>
    <cellStyle name="20% - Accent4 2 2 7 4 3" xfId="44255"/>
    <cellStyle name="20% - Accent4 2 2 7 5" xfId="35893"/>
    <cellStyle name="20% - Accent4 2 2 7 5 2" xfId="52944"/>
    <cellStyle name="20% - Accent4 2 2 7 6" xfId="38420"/>
    <cellStyle name="20% - Accent4 2 2 8" xfId="1239"/>
    <cellStyle name="20% - Accent4 2 2 8 2" xfId="4254"/>
    <cellStyle name="20% - Accent4 2 2 8 2 2" xfId="45687"/>
    <cellStyle name="20% - Accent4 2 2 8 2 2 2" xfId="56413"/>
    <cellStyle name="20% - Accent4 2 2 8 2 3" xfId="54295"/>
    <cellStyle name="20% - Accent4 2 2 8 2 4" xfId="42672"/>
    <cellStyle name="20% - Accent4 2 2 8 3" xfId="2149"/>
    <cellStyle name="20% - Accent4 2 2 8 3 2" xfId="57582"/>
    <cellStyle name="20% - Accent4 2 2 8 3 3" xfId="51774"/>
    <cellStyle name="20% - Accent4 2 2 8 4" xfId="33032"/>
    <cellStyle name="20% - Accent4 2 2 8 4 2" xfId="54879"/>
    <cellStyle name="20% - Accent4 2 2 8 4 3" xfId="43853"/>
    <cellStyle name="20% - Accent4 2 2 8 5" xfId="36079"/>
    <cellStyle name="20% - Accent4 2 2 8 5 2" xfId="53126"/>
    <cellStyle name="20% - Accent4 2 2 8 6" xfId="38606"/>
    <cellStyle name="20% - Accent4 2 2 9" xfId="3611"/>
    <cellStyle name="20% - Accent4 2 2 9 2" xfId="32326"/>
    <cellStyle name="20% - Accent4 2 2 9 2 2" xfId="51190"/>
    <cellStyle name="20% - Accent4 2 2 9 2 2 2" xfId="56998"/>
    <cellStyle name="20% - Accent4 2 2 9 2 3" xfId="53711"/>
    <cellStyle name="20% - Accent4 2 2 9 2 4" xfId="42067"/>
    <cellStyle name="20% - Accent4 2 2 9 3" xfId="35373"/>
    <cellStyle name="20% - Accent4 2 2 9 3 2" xfId="55829"/>
    <cellStyle name="20% - Accent4 2 2 9 3 3" xfId="45066"/>
    <cellStyle name="20% - Accent4 2 2 9 4" xfId="52542"/>
    <cellStyle name="20% - Accent4 2 2 9 5" xfId="37909"/>
    <cellStyle name="20% - Accent4 2 3" xfId="507"/>
    <cellStyle name="20% - Accent4 2 3 10" xfId="32102"/>
    <cellStyle name="20% - Accent4 2 3 10 2" xfId="54716"/>
    <cellStyle name="20% - Accent4 2 3 10 3" xfId="43690"/>
    <cellStyle name="20% - Accent4 2 3 11" xfId="35149"/>
    <cellStyle name="20% - Accent4 2 3 11 2" xfId="52232"/>
    <cellStyle name="20% - Accent4 2 3 12" xfId="37231"/>
    <cellStyle name="20% - Accent4 2 3 2" xfId="590"/>
    <cellStyle name="20% - Accent4 2 3 2 2" xfId="1365"/>
    <cellStyle name="20% - Accent4 2 3 2 2 2" xfId="4361"/>
    <cellStyle name="20% - Accent4 2 3 2 2 2 2" xfId="51867"/>
    <cellStyle name="20% - Accent4 2 3 2 2 2 2 2" xfId="57675"/>
    <cellStyle name="20% - Accent4 2 3 2 2 2 3" xfId="54388"/>
    <cellStyle name="20% - Accent4 2 3 2 2 2 4" xfId="42769"/>
    <cellStyle name="20% - Accent4 2 3 2 2 3" xfId="33158"/>
    <cellStyle name="20% - Accent4 2 3 2 2 3 2" xfId="56506"/>
    <cellStyle name="20% - Accent4 2 3 2 2 3 3" xfId="45791"/>
    <cellStyle name="20% - Accent4 2 3 2 2 4" xfId="36205"/>
    <cellStyle name="20% - Accent4 2 3 2 2 4 2" xfId="53219"/>
    <cellStyle name="20% - Accent4 2 3 2 2 5" xfId="38732"/>
    <cellStyle name="20% - Accent4 2 3 2 3" xfId="3714"/>
    <cellStyle name="20% - Accent4 2 3 2 3 2" xfId="45159"/>
    <cellStyle name="20% - Accent4 2 3 2 3 2 2" xfId="55922"/>
    <cellStyle name="20% - Accent4 2 3 2 3 3" xfId="53804"/>
    <cellStyle name="20% - Accent4 2 3 2 3 4" xfId="42170"/>
    <cellStyle name="20% - Accent4 2 3 2 4" xfId="2273"/>
    <cellStyle name="20% - Accent4 2 3 2 4 2" xfId="57091"/>
    <cellStyle name="20% - Accent4 2 3 2 4 3" xfId="51283"/>
    <cellStyle name="20% - Accent4 2 3 2 5" xfId="32429"/>
    <cellStyle name="20% - Accent4 2 3 2 5 2" xfId="54972"/>
    <cellStyle name="20% - Accent4 2 3 2 5 3" xfId="43946"/>
    <cellStyle name="20% - Accent4 2 3 2 6" xfId="35476"/>
    <cellStyle name="20% - Accent4 2 3 2 6 2" xfId="52635"/>
    <cellStyle name="20% - Accent4 2 3 2 7" xfId="38012"/>
    <cellStyle name="20% - Accent4 2 3 3" xfId="858"/>
    <cellStyle name="20% - Accent4 2 3 3 2" xfId="1588"/>
    <cellStyle name="20% - Accent4 2 3 3 2 2" xfId="4563"/>
    <cellStyle name="20% - Accent4 2 3 3 2 2 2" xfId="52013"/>
    <cellStyle name="20% - Accent4 2 3 3 2 2 2 2" xfId="57821"/>
    <cellStyle name="20% - Accent4 2 3 3 2 2 3" xfId="54534"/>
    <cellStyle name="20% - Accent4 2 3 3 2 2 4" xfId="42971"/>
    <cellStyle name="20% - Accent4 2 3 3 2 3" xfId="33381"/>
    <cellStyle name="20% - Accent4 2 3 3 2 3 2" xfId="56652"/>
    <cellStyle name="20% - Accent4 2 3 3 2 3 3" xfId="45944"/>
    <cellStyle name="20% - Accent4 2 3 3 2 4" xfId="36428"/>
    <cellStyle name="20% - Accent4 2 3 3 2 4 2" xfId="53365"/>
    <cellStyle name="20% - Accent4 2 3 3 2 5" xfId="38955"/>
    <cellStyle name="20% - Accent4 2 3 3 3" xfId="3899"/>
    <cellStyle name="20% - Accent4 2 3 3 3 2" xfId="45332"/>
    <cellStyle name="20% - Accent4 2 3 3 3 2 2" xfId="56068"/>
    <cellStyle name="20% - Accent4 2 3 3 3 3" xfId="53950"/>
    <cellStyle name="20% - Accent4 2 3 3 3 4" xfId="42327"/>
    <cellStyle name="20% - Accent4 2 3 3 4" xfId="2524"/>
    <cellStyle name="20% - Accent4 2 3 3 4 2" xfId="57237"/>
    <cellStyle name="20% - Accent4 2 3 3 4 3" xfId="51429"/>
    <cellStyle name="20% - Accent4 2 3 3 5" xfId="32651"/>
    <cellStyle name="20% - Accent4 2 3 3 5 2" xfId="55118"/>
    <cellStyle name="20% - Accent4 2 3 3 5 3" xfId="44092"/>
    <cellStyle name="20% - Accent4 2 3 3 6" xfId="35698"/>
    <cellStyle name="20% - Accent4 2 3 3 6 2" xfId="52781"/>
    <cellStyle name="20% - Accent4 2 3 3 7" xfId="38225"/>
    <cellStyle name="20% - Accent4 2 3 4" xfId="1072"/>
    <cellStyle name="20% - Accent4 2 3 4 2" xfId="4089"/>
    <cellStyle name="20% - Accent4 2 3 4 2 2" xfId="45522"/>
    <cellStyle name="20% - Accent4 2 3 4 2 2 2" xfId="56250"/>
    <cellStyle name="20% - Accent4 2 3 4 2 3" xfId="54132"/>
    <cellStyle name="20% - Accent4 2 3 4 2 4" xfId="42509"/>
    <cellStyle name="20% - Accent4 2 3 4 3" xfId="2730"/>
    <cellStyle name="20% - Accent4 2 3 4 3 2" xfId="57419"/>
    <cellStyle name="20% - Accent4 2 3 4 3 3" xfId="51611"/>
    <cellStyle name="20% - Accent4 2 3 4 4" xfId="32865"/>
    <cellStyle name="20% - Accent4 2 3 4 4 2" xfId="55300"/>
    <cellStyle name="20% - Accent4 2 3 4 4 3" xfId="44274"/>
    <cellStyle name="20% - Accent4 2 3 4 5" xfId="35912"/>
    <cellStyle name="20% - Accent4 2 3 4 5 2" xfId="52963"/>
    <cellStyle name="20% - Accent4 2 3 4 6" xfId="38439"/>
    <cellStyle name="20% - Accent4 2 3 5" xfId="1287"/>
    <cellStyle name="20% - Accent4 2 3 5 2" xfId="4284"/>
    <cellStyle name="20% - Accent4 2 3 5 2 2" xfId="45717"/>
    <cellStyle name="20% - Accent4 2 3 5 2 2 2" xfId="56432"/>
    <cellStyle name="20% - Accent4 2 3 5 2 3" xfId="54314"/>
    <cellStyle name="20% - Accent4 2 3 5 2 4" xfId="42691"/>
    <cellStyle name="20% - Accent4 2 3 5 3" xfId="2195"/>
    <cellStyle name="20% - Accent4 2 3 5 3 2" xfId="57601"/>
    <cellStyle name="20% - Accent4 2 3 5 3 3" xfId="51793"/>
    <cellStyle name="20% - Accent4 2 3 5 4" xfId="33080"/>
    <cellStyle name="20% - Accent4 2 3 5 4 2" xfId="54898"/>
    <cellStyle name="20% - Accent4 2 3 5 4 3" xfId="43872"/>
    <cellStyle name="20% - Accent4 2 3 5 5" xfId="36127"/>
    <cellStyle name="20% - Accent4 2 3 5 5 2" xfId="53145"/>
    <cellStyle name="20% - Accent4 2 3 5 6" xfId="38654"/>
    <cellStyle name="20% - Accent4 2 3 6" xfId="3639"/>
    <cellStyle name="20% - Accent4 2 3 6 2" xfId="32354"/>
    <cellStyle name="20% - Accent4 2 3 6 2 2" xfId="51209"/>
    <cellStyle name="20% - Accent4 2 3 6 2 2 2" xfId="57017"/>
    <cellStyle name="20% - Accent4 2 3 6 2 3" xfId="53730"/>
    <cellStyle name="20% - Accent4 2 3 6 2 4" xfId="42095"/>
    <cellStyle name="20% - Accent4 2 3 6 3" xfId="35401"/>
    <cellStyle name="20% - Accent4 2 3 6 3 2" xfId="55848"/>
    <cellStyle name="20% - Accent4 2 3 6 3 3" xfId="45085"/>
    <cellStyle name="20% - Accent4 2 3 6 4" xfId="52561"/>
    <cellStyle name="20% - Accent4 2 3 6 5" xfId="37937"/>
    <cellStyle name="20% - Accent4 2 3 7" xfId="3399"/>
    <cellStyle name="20% - Accent4 2 3 7 2" xfId="44925"/>
    <cellStyle name="20% - Accent4 2 3 7 2 2" xfId="55702"/>
    <cellStyle name="20% - Accent4 2 3 7 3" xfId="52415"/>
    <cellStyle name="20% - Accent4 2 3 7 4" xfId="37697"/>
    <cellStyle name="20% - Accent4 2 3 8" xfId="2996"/>
    <cellStyle name="20% - Accent4 2 3 8 2" xfId="44540"/>
    <cellStyle name="20% - Accent4 2 3 8 2 2" xfId="55519"/>
    <cellStyle name="20% - Accent4 2 3 8 3" xfId="53584"/>
    <cellStyle name="20% - Accent4 2 3 8 4" xfId="41870"/>
    <cellStyle name="20% - Accent4 2 3 9" xfId="1954"/>
    <cellStyle name="20% - Accent4 2 3 9 2" xfId="56871"/>
    <cellStyle name="20% - Accent4 2 3 9 3" xfId="51063"/>
    <cellStyle name="20% - Accent4 2 4" xfId="630"/>
    <cellStyle name="20% - Accent4 2 4 10" xfId="35189"/>
    <cellStyle name="20% - Accent4 2 4 10 2" xfId="52268"/>
    <cellStyle name="20% - Accent4 2 4 11" xfId="37271"/>
    <cellStyle name="20% - Accent4 2 4 2" xfId="898"/>
    <cellStyle name="20% - Accent4 2 4 2 2" xfId="1624"/>
    <cellStyle name="20% - Accent4 2 4 2 2 2" xfId="4599"/>
    <cellStyle name="20% - Accent4 2 4 2 2 2 2" xfId="52049"/>
    <cellStyle name="20% - Accent4 2 4 2 2 2 2 2" xfId="57857"/>
    <cellStyle name="20% - Accent4 2 4 2 2 2 3" xfId="54570"/>
    <cellStyle name="20% - Accent4 2 4 2 2 2 4" xfId="43007"/>
    <cellStyle name="20% - Accent4 2 4 2 2 3" xfId="33417"/>
    <cellStyle name="20% - Accent4 2 4 2 2 3 2" xfId="56688"/>
    <cellStyle name="20% - Accent4 2 4 2 2 3 3" xfId="45980"/>
    <cellStyle name="20% - Accent4 2 4 2 2 4" xfId="36464"/>
    <cellStyle name="20% - Accent4 2 4 2 2 4 2" xfId="53401"/>
    <cellStyle name="20% - Accent4 2 4 2 2 5" xfId="38991"/>
    <cellStyle name="20% - Accent4 2 4 2 3" xfId="3935"/>
    <cellStyle name="20% - Accent4 2 4 2 3 2" xfId="45368"/>
    <cellStyle name="20% - Accent4 2 4 2 3 2 2" xfId="56104"/>
    <cellStyle name="20% - Accent4 2 4 2 3 3" xfId="53986"/>
    <cellStyle name="20% - Accent4 2 4 2 3 4" xfId="42363"/>
    <cellStyle name="20% - Accent4 2 4 2 4" xfId="2564"/>
    <cellStyle name="20% - Accent4 2 4 2 4 2" xfId="57273"/>
    <cellStyle name="20% - Accent4 2 4 2 4 3" xfId="51465"/>
    <cellStyle name="20% - Accent4 2 4 2 5" xfId="32691"/>
    <cellStyle name="20% - Accent4 2 4 2 5 2" xfId="55154"/>
    <cellStyle name="20% - Accent4 2 4 2 5 3" xfId="44128"/>
    <cellStyle name="20% - Accent4 2 4 2 6" xfId="35738"/>
    <cellStyle name="20% - Accent4 2 4 2 6 2" xfId="52817"/>
    <cellStyle name="20% - Accent4 2 4 2 7" xfId="38265"/>
    <cellStyle name="20% - Accent4 2 4 3" xfId="1108"/>
    <cellStyle name="20% - Accent4 2 4 3 2" xfId="4125"/>
    <cellStyle name="20% - Accent4 2 4 3 2 2" xfId="45558"/>
    <cellStyle name="20% - Accent4 2 4 3 2 2 2" xfId="56286"/>
    <cellStyle name="20% - Accent4 2 4 3 2 3" xfId="54168"/>
    <cellStyle name="20% - Accent4 2 4 3 2 4" xfId="42545"/>
    <cellStyle name="20% - Accent4 2 4 3 3" xfId="2766"/>
    <cellStyle name="20% - Accent4 2 4 3 3 2" xfId="57455"/>
    <cellStyle name="20% - Accent4 2 4 3 3 3" xfId="51647"/>
    <cellStyle name="20% - Accent4 2 4 3 4" xfId="32901"/>
    <cellStyle name="20% - Accent4 2 4 3 4 2" xfId="55336"/>
    <cellStyle name="20% - Accent4 2 4 3 4 3" xfId="44310"/>
    <cellStyle name="20% - Accent4 2 4 3 5" xfId="35948"/>
    <cellStyle name="20% - Accent4 2 4 3 5 2" xfId="52999"/>
    <cellStyle name="20% - Accent4 2 4 3 6" xfId="38475"/>
    <cellStyle name="20% - Accent4 2 4 4" xfId="1403"/>
    <cellStyle name="20% - Accent4 2 4 4 2" xfId="4397"/>
    <cellStyle name="20% - Accent4 2 4 4 2 2" xfId="45827"/>
    <cellStyle name="20% - Accent4 2 4 4 2 2 2" xfId="56542"/>
    <cellStyle name="20% - Accent4 2 4 4 2 3" xfId="54424"/>
    <cellStyle name="20% - Accent4 2 4 4 2 4" xfId="42805"/>
    <cellStyle name="20% - Accent4 2 4 4 3" xfId="2311"/>
    <cellStyle name="20% - Accent4 2 4 4 3 2" xfId="57711"/>
    <cellStyle name="20% - Accent4 2 4 4 3 3" xfId="51903"/>
    <cellStyle name="20% - Accent4 2 4 4 4" xfId="33196"/>
    <cellStyle name="20% - Accent4 2 4 4 4 2" xfId="55008"/>
    <cellStyle name="20% - Accent4 2 4 4 4 3" xfId="43982"/>
    <cellStyle name="20% - Accent4 2 4 4 5" xfId="36243"/>
    <cellStyle name="20% - Accent4 2 4 4 5 2" xfId="53255"/>
    <cellStyle name="20% - Accent4 2 4 4 6" xfId="38770"/>
    <cellStyle name="20% - Accent4 2 4 5" xfId="3751"/>
    <cellStyle name="20% - Accent4 2 4 5 2" xfId="32466"/>
    <cellStyle name="20% - Accent4 2 4 5 2 2" xfId="51319"/>
    <cellStyle name="20% - Accent4 2 4 5 2 2 2" xfId="57127"/>
    <cellStyle name="20% - Accent4 2 4 5 2 3" xfId="53840"/>
    <cellStyle name="20% - Accent4 2 4 5 2 4" xfId="42207"/>
    <cellStyle name="20% - Accent4 2 4 5 3" xfId="35513"/>
    <cellStyle name="20% - Accent4 2 4 5 3 2" xfId="55958"/>
    <cellStyle name="20% - Accent4 2 4 5 3 3" xfId="45195"/>
    <cellStyle name="20% - Accent4 2 4 5 4" xfId="52671"/>
    <cellStyle name="20% - Accent4 2 4 5 5" xfId="38049"/>
    <cellStyle name="20% - Accent4 2 4 6" xfId="3438"/>
    <cellStyle name="20% - Accent4 2 4 6 2" xfId="44964"/>
    <cellStyle name="20% - Accent4 2 4 6 2 2" xfId="55738"/>
    <cellStyle name="20% - Accent4 2 4 6 3" xfId="52451"/>
    <cellStyle name="20% - Accent4 2 4 6 4" xfId="37736"/>
    <cellStyle name="20% - Accent4 2 4 7" xfId="3032"/>
    <cellStyle name="20% - Accent4 2 4 7 2" xfId="44576"/>
    <cellStyle name="20% - Accent4 2 4 7 2 2" xfId="55555"/>
    <cellStyle name="20% - Accent4 2 4 7 3" xfId="53620"/>
    <cellStyle name="20% - Accent4 2 4 7 4" xfId="41906"/>
    <cellStyle name="20% - Accent4 2 4 8" xfId="1992"/>
    <cellStyle name="20% - Accent4 2 4 8 2" xfId="56907"/>
    <cellStyle name="20% - Accent4 2 4 8 3" xfId="51099"/>
    <cellStyle name="20% - Accent4 2 4 9" xfId="32142"/>
    <cellStyle name="20% - Accent4 2 4 9 2" xfId="54752"/>
    <cellStyle name="20% - Accent4 2 4 9 3" xfId="43726"/>
    <cellStyle name="20% - Accent4 2 5" xfId="684"/>
    <cellStyle name="20% - Accent4 2 5 10" xfId="35243"/>
    <cellStyle name="20% - Accent4 2 5 10 2" xfId="52304"/>
    <cellStyle name="20% - Accent4 2 5 11" xfId="37325"/>
    <cellStyle name="20% - Accent4 2 5 2" xfId="952"/>
    <cellStyle name="20% - Accent4 2 5 2 2" xfId="1660"/>
    <cellStyle name="20% - Accent4 2 5 2 2 2" xfId="4635"/>
    <cellStyle name="20% - Accent4 2 5 2 2 2 2" xfId="52085"/>
    <cellStyle name="20% - Accent4 2 5 2 2 2 2 2" xfId="57893"/>
    <cellStyle name="20% - Accent4 2 5 2 2 2 3" xfId="54606"/>
    <cellStyle name="20% - Accent4 2 5 2 2 2 4" xfId="43043"/>
    <cellStyle name="20% - Accent4 2 5 2 2 3" xfId="33453"/>
    <cellStyle name="20% - Accent4 2 5 2 2 3 2" xfId="56724"/>
    <cellStyle name="20% - Accent4 2 5 2 2 3 3" xfId="46016"/>
    <cellStyle name="20% - Accent4 2 5 2 2 4" xfId="36500"/>
    <cellStyle name="20% - Accent4 2 5 2 2 4 2" xfId="53437"/>
    <cellStyle name="20% - Accent4 2 5 2 2 5" xfId="39027"/>
    <cellStyle name="20% - Accent4 2 5 2 3" xfId="3977"/>
    <cellStyle name="20% - Accent4 2 5 2 3 2" xfId="45410"/>
    <cellStyle name="20% - Accent4 2 5 2 3 2 2" xfId="56140"/>
    <cellStyle name="20% - Accent4 2 5 2 3 3" xfId="54022"/>
    <cellStyle name="20% - Accent4 2 5 2 3 4" xfId="42399"/>
    <cellStyle name="20% - Accent4 2 5 2 4" xfId="2614"/>
    <cellStyle name="20% - Accent4 2 5 2 4 2" xfId="57309"/>
    <cellStyle name="20% - Accent4 2 5 2 4 3" xfId="51501"/>
    <cellStyle name="20% - Accent4 2 5 2 5" xfId="32745"/>
    <cellStyle name="20% - Accent4 2 5 2 5 2" xfId="55190"/>
    <cellStyle name="20% - Accent4 2 5 2 5 3" xfId="44164"/>
    <cellStyle name="20% - Accent4 2 5 2 6" xfId="35792"/>
    <cellStyle name="20% - Accent4 2 5 2 6 2" xfId="52853"/>
    <cellStyle name="20% - Accent4 2 5 2 7" xfId="38319"/>
    <cellStyle name="20% - Accent4 2 5 3" xfId="1144"/>
    <cellStyle name="20% - Accent4 2 5 3 2" xfId="4161"/>
    <cellStyle name="20% - Accent4 2 5 3 2 2" xfId="45594"/>
    <cellStyle name="20% - Accent4 2 5 3 2 2 2" xfId="56322"/>
    <cellStyle name="20% - Accent4 2 5 3 2 3" xfId="54204"/>
    <cellStyle name="20% - Accent4 2 5 3 2 4" xfId="42581"/>
    <cellStyle name="20% - Accent4 2 5 3 3" xfId="2802"/>
    <cellStyle name="20% - Accent4 2 5 3 3 2" xfId="57491"/>
    <cellStyle name="20% - Accent4 2 5 3 3 3" xfId="51683"/>
    <cellStyle name="20% - Accent4 2 5 3 4" xfId="32937"/>
    <cellStyle name="20% - Accent4 2 5 3 4 2" xfId="55372"/>
    <cellStyle name="20% - Accent4 2 5 3 4 3" xfId="44346"/>
    <cellStyle name="20% - Accent4 2 5 3 5" xfId="35984"/>
    <cellStyle name="20% - Accent4 2 5 3 5 2" xfId="53035"/>
    <cellStyle name="20% - Accent4 2 5 3 6" xfId="38511"/>
    <cellStyle name="20% - Accent4 2 5 4" xfId="1453"/>
    <cellStyle name="20% - Accent4 2 5 4 2" xfId="4438"/>
    <cellStyle name="20% - Accent4 2 5 4 2 2" xfId="45868"/>
    <cellStyle name="20% - Accent4 2 5 4 2 2 2" xfId="56578"/>
    <cellStyle name="20% - Accent4 2 5 4 2 3" xfId="54460"/>
    <cellStyle name="20% - Accent4 2 5 4 2 4" xfId="42841"/>
    <cellStyle name="20% - Accent4 2 5 4 3" xfId="2358"/>
    <cellStyle name="20% - Accent4 2 5 4 3 2" xfId="57747"/>
    <cellStyle name="20% - Accent4 2 5 4 3 3" xfId="51939"/>
    <cellStyle name="20% - Accent4 2 5 4 4" xfId="33246"/>
    <cellStyle name="20% - Accent4 2 5 4 4 2" xfId="55044"/>
    <cellStyle name="20% - Accent4 2 5 4 4 3" xfId="44018"/>
    <cellStyle name="20% - Accent4 2 5 4 5" xfId="36293"/>
    <cellStyle name="20% - Accent4 2 5 4 5 2" xfId="53291"/>
    <cellStyle name="20% - Accent4 2 5 4 6" xfId="38820"/>
    <cellStyle name="20% - Accent4 2 5 5" xfId="3791"/>
    <cellStyle name="20% - Accent4 2 5 5 2" xfId="32506"/>
    <cellStyle name="20% - Accent4 2 5 5 2 2" xfId="51355"/>
    <cellStyle name="20% - Accent4 2 5 5 2 2 2" xfId="57163"/>
    <cellStyle name="20% - Accent4 2 5 5 2 3" xfId="53876"/>
    <cellStyle name="20% - Accent4 2 5 5 2 4" xfId="42247"/>
    <cellStyle name="20% - Accent4 2 5 5 3" xfId="35553"/>
    <cellStyle name="20% - Accent4 2 5 5 3 2" xfId="55994"/>
    <cellStyle name="20% - Accent4 2 5 5 3 3" xfId="45231"/>
    <cellStyle name="20% - Accent4 2 5 5 4" xfId="52707"/>
    <cellStyle name="20% - Accent4 2 5 5 5" xfId="38089"/>
    <cellStyle name="20% - Accent4 2 5 6" xfId="3483"/>
    <cellStyle name="20% - Accent4 2 5 6 2" xfId="45008"/>
    <cellStyle name="20% - Accent4 2 5 6 2 2" xfId="55774"/>
    <cellStyle name="20% - Accent4 2 5 6 3" xfId="52487"/>
    <cellStyle name="20% - Accent4 2 5 6 4" xfId="37781"/>
    <cellStyle name="20% - Accent4 2 5 7" xfId="3073"/>
    <cellStyle name="20% - Accent4 2 5 7 2" xfId="44617"/>
    <cellStyle name="20% - Accent4 2 5 7 2 2" xfId="55591"/>
    <cellStyle name="20% - Accent4 2 5 7 3" xfId="53656"/>
    <cellStyle name="20% - Accent4 2 5 7 4" xfId="41942"/>
    <cellStyle name="20% - Accent4 2 5 8" xfId="2044"/>
    <cellStyle name="20% - Accent4 2 5 8 2" xfId="56943"/>
    <cellStyle name="20% - Accent4 2 5 8 3" xfId="51135"/>
    <cellStyle name="20% - Accent4 2 5 9" xfId="32196"/>
    <cellStyle name="20% - Accent4 2 5 9 2" xfId="54788"/>
    <cellStyle name="20% - Accent4 2 5 9 3" xfId="43762"/>
    <cellStyle name="20% - Accent4 2 6" xfId="544"/>
    <cellStyle name="20% - Accent4 2 6 10" xfId="35078"/>
    <cellStyle name="20% - Accent4 2 6 10 2" xfId="52195"/>
    <cellStyle name="20% - Accent4 2 6 11" xfId="37185"/>
    <cellStyle name="20% - Accent4 2 6 2" xfId="993"/>
    <cellStyle name="20% - Accent4 2 6 2 2" xfId="1696"/>
    <cellStyle name="20% - Accent4 2 6 2 2 2" xfId="4671"/>
    <cellStyle name="20% - Accent4 2 6 2 2 2 2" xfId="52121"/>
    <cellStyle name="20% - Accent4 2 6 2 2 2 2 2" xfId="57929"/>
    <cellStyle name="20% - Accent4 2 6 2 2 2 3" xfId="54642"/>
    <cellStyle name="20% - Accent4 2 6 2 2 2 4" xfId="43079"/>
    <cellStyle name="20% - Accent4 2 6 2 2 3" xfId="33489"/>
    <cellStyle name="20% - Accent4 2 6 2 2 3 2" xfId="56760"/>
    <cellStyle name="20% - Accent4 2 6 2 2 3 3" xfId="46052"/>
    <cellStyle name="20% - Accent4 2 6 2 2 4" xfId="36536"/>
    <cellStyle name="20% - Accent4 2 6 2 2 4 2" xfId="53473"/>
    <cellStyle name="20% - Accent4 2 6 2 2 5" xfId="39063"/>
    <cellStyle name="20% - Accent4 2 6 2 3" xfId="4014"/>
    <cellStyle name="20% - Accent4 2 6 2 3 2" xfId="45447"/>
    <cellStyle name="20% - Accent4 2 6 2 3 2 2" xfId="56176"/>
    <cellStyle name="20% - Accent4 2 6 2 3 3" xfId="54058"/>
    <cellStyle name="20% - Accent4 2 6 2 3 4" xfId="42435"/>
    <cellStyle name="20% - Accent4 2 6 2 4" xfId="2654"/>
    <cellStyle name="20% - Accent4 2 6 2 4 2" xfId="57345"/>
    <cellStyle name="20% - Accent4 2 6 2 4 3" xfId="51537"/>
    <cellStyle name="20% - Accent4 2 6 2 5" xfId="32786"/>
    <cellStyle name="20% - Accent4 2 6 2 5 2" xfId="55226"/>
    <cellStyle name="20% - Accent4 2 6 2 5 3" xfId="44200"/>
    <cellStyle name="20% - Accent4 2 6 2 6" xfId="35833"/>
    <cellStyle name="20% - Accent4 2 6 2 6 2" xfId="52889"/>
    <cellStyle name="20% - Accent4 2 6 2 7" xfId="38360"/>
    <cellStyle name="20% - Accent4 2 6 3" xfId="1180"/>
    <cellStyle name="20% - Accent4 2 6 3 2" xfId="4197"/>
    <cellStyle name="20% - Accent4 2 6 3 2 2" xfId="45630"/>
    <cellStyle name="20% - Accent4 2 6 3 2 2 2" xfId="56358"/>
    <cellStyle name="20% - Accent4 2 6 3 2 3" xfId="54240"/>
    <cellStyle name="20% - Accent4 2 6 3 2 4" xfId="42617"/>
    <cellStyle name="20% - Accent4 2 6 3 3" xfId="2838"/>
    <cellStyle name="20% - Accent4 2 6 3 3 2" xfId="57527"/>
    <cellStyle name="20% - Accent4 2 6 3 3 3" xfId="51719"/>
    <cellStyle name="20% - Accent4 2 6 3 4" xfId="32973"/>
    <cellStyle name="20% - Accent4 2 6 3 4 2" xfId="55408"/>
    <cellStyle name="20% - Accent4 2 6 3 4 3" xfId="44382"/>
    <cellStyle name="20% - Accent4 2 6 3 5" xfId="36020"/>
    <cellStyle name="20% - Accent4 2 6 3 5 2" xfId="53071"/>
    <cellStyle name="20% - Accent4 2 6 3 6" xfId="38547"/>
    <cellStyle name="20% - Accent4 2 6 4" xfId="1324"/>
    <cellStyle name="20% - Accent4 2 6 4 2" xfId="4321"/>
    <cellStyle name="20% - Accent4 2 6 4 2 2" xfId="45754"/>
    <cellStyle name="20% - Accent4 2 6 4 2 2 2" xfId="56469"/>
    <cellStyle name="20% - Accent4 2 6 4 2 3" xfId="54351"/>
    <cellStyle name="20% - Accent4 2 6 4 2 4" xfId="42728"/>
    <cellStyle name="20% - Accent4 2 6 4 3" xfId="2232"/>
    <cellStyle name="20% - Accent4 2 6 4 3 2" xfId="57638"/>
    <cellStyle name="20% - Accent4 2 6 4 3 3" xfId="51830"/>
    <cellStyle name="20% - Accent4 2 6 4 4" xfId="33117"/>
    <cellStyle name="20% - Accent4 2 6 4 4 2" xfId="54935"/>
    <cellStyle name="20% - Accent4 2 6 4 4 3" xfId="43909"/>
    <cellStyle name="20% - Accent4 2 6 4 5" xfId="36164"/>
    <cellStyle name="20% - Accent4 2 6 4 5 2" xfId="53182"/>
    <cellStyle name="20% - Accent4 2 6 4 6" xfId="38691"/>
    <cellStyle name="20% - Accent4 2 6 5" xfId="3676"/>
    <cellStyle name="20% - Accent4 2 6 5 2" xfId="32391"/>
    <cellStyle name="20% - Accent4 2 6 5 2 2" xfId="51246"/>
    <cellStyle name="20% - Accent4 2 6 5 2 2 2" xfId="57054"/>
    <cellStyle name="20% - Accent4 2 6 5 2 3" xfId="53767"/>
    <cellStyle name="20% - Accent4 2 6 5 2 4" xfId="42132"/>
    <cellStyle name="20% - Accent4 2 6 5 3" xfId="35438"/>
    <cellStyle name="20% - Accent4 2 6 5 3 2" xfId="55885"/>
    <cellStyle name="20% - Accent4 2 6 5 3 3" xfId="45122"/>
    <cellStyle name="20% - Accent4 2 6 5 4" xfId="52598"/>
    <cellStyle name="20% - Accent4 2 6 5 5" xfId="37974"/>
    <cellStyle name="20% - Accent4 2 6 6" xfId="3340"/>
    <cellStyle name="20% - Accent4 2 6 6 2" xfId="44867"/>
    <cellStyle name="20% - Accent4 2 6 6 2 2" xfId="55665"/>
    <cellStyle name="20% - Accent4 2 6 6 3" xfId="52378"/>
    <cellStyle name="20% - Accent4 2 6 6 4" xfId="37638"/>
    <cellStyle name="20% - Accent4 2 6 7" xfId="2955"/>
    <cellStyle name="20% - Accent4 2 6 7 2" xfId="44499"/>
    <cellStyle name="20% - Accent4 2 6 7 2 2" xfId="55482"/>
    <cellStyle name="20% - Accent4 2 6 7 3" xfId="53547"/>
    <cellStyle name="20% - Accent4 2 6 7 4" xfId="41833"/>
    <cellStyle name="20% - Accent4 2 6 8" xfId="2085"/>
    <cellStyle name="20% - Accent4 2 6 8 2" xfId="56834"/>
    <cellStyle name="20% - Accent4 2 6 8 3" xfId="51026"/>
    <cellStyle name="20% - Accent4 2 6 9" xfId="32031"/>
    <cellStyle name="20% - Accent4 2 6 9 2" xfId="54824"/>
    <cellStyle name="20% - Accent4 2 6 9 3" xfId="43798"/>
    <cellStyle name="20% - Accent4 2 7" xfId="787"/>
    <cellStyle name="20% - Accent4 2 7 2" xfId="1551"/>
    <cellStyle name="20% - Accent4 2 7 2 2" xfId="4526"/>
    <cellStyle name="20% - Accent4 2 7 2 2 2" xfId="51976"/>
    <cellStyle name="20% - Accent4 2 7 2 2 2 2" xfId="57784"/>
    <cellStyle name="20% - Accent4 2 7 2 2 3" xfId="54497"/>
    <cellStyle name="20% - Accent4 2 7 2 2 4" xfId="42934"/>
    <cellStyle name="20% - Accent4 2 7 2 3" xfId="33344"/>
    <cellStyle name="20% - Accent4 2 7 2 3 2" xfId="56615"/>
    <cellStyle name="20% - Accent4 2 7 2 3 3" xfId="45907"/>
    <cellStyle name="20% - Accent4 2 7 2 4" xfId="36391"/>
    <cellStyle name="20% - Accent4 2 7 2 4 2" xfId="53328"/>
    <cellStyle name="20% - Accent4 2 7 2 5" xfId="38918"/>
    <cellStyle name="20% - Accent4 2 7 3" xfId="3854"/>
    <cellStyle name="20% - Accent4 2 7 3 2" xfId="45287"/>
    <cellStyle name="20% - Accent4 2 7 3 2 2" xfId="56031"/>
    <cellStyle name="20% - Accent4 2 7 3 3" xfId="53913"/>
    <cellStyle name="20% - Accent4 2 7 3 4" xfId="42290"/>
    <cellStyle name="20% - Accent4 2 7 4" xfId="2454"/>
    <cellStyle name="20% - Accent4 2 7 4 2" xfId="57200"/>
    <cellStyle name="20% - Accent4 2 7 4 3" xfId="51392"/>
    <cellStyle name="20% - Accent4 2 7 5" xfId="32580"/>
    <cellStyle name="20% - Accent4 2 7 5 2" xfId="55081"/>
    <cellStyle name="20% - Accent4 2 7 5 3" xfId="44055"/>
    <cellStyle name="20% - Accent4 2 7 6" xfId="35627"/>
    <cellStyle name="20% - Accent4 2 7 6 2" xfId="52744"/>
    <cellStyle name="20% - Accent4 2 7 7" xfId="38154"/>
    <cellStyle name="20% - Accent4 2 8" xfId="1035"/>
    <cellStyle name="20% - Accent4 2 8 2" xfId="4052"/>
    <cellStyle name="20% - Accent4 2 8 2 2" xfId="45485"/>
    <cellStyle name="20% - Accent4 2 8 2 2 2" xfId="56213"/>
    <cellStyle name="20% - Accent4 2 8 2 3" xfId="54095"/>
    <cellStyle name="20% - Accent4 2 8 2 4" xfId="42472"/>
    <cellStyle name="20% - Accent4 2 8 3" xfId="2693"/>
    <cellStyle name="20% - Accent4 2 8 3 2" xfId="57382"/>
    <cellStyle name="20% - Accent4 2 8 3 3" xfId="51574"/>
    <cellStyle name="20% - Accent4 2 8 4" xfId="32828"/>
    <cellStyle name="20% - Accent4 2 8 4 2" xfId="55263"/>
    <cellStyle name="20% - Accent4 2 8 4 3" xfId="44237"/>
    <cellStyle name="20% - Accent4 2 8 5" xfId="35875"/>
    <cellStyle name="20% - Accent4 2 8 5 2" xfId="52926"/>
    <cellStyle name="20% - Accent4 2 8 6" xfId="38402"/>
    <cellStyle name="20% - Accent4 2 9" xfId="1221"/>
    <cellStyle name="20% - Accent4 2 9 2" xfId="4236"/>
    <cellStyle name="20% - Accent4 2 9 2 2" xfId="45669"/>
    <cellStyle name="20% - Accent4 2 9 2 2 2" xfId="56395"/>
    <cellStyle name="20% - Accent4 2 9 2 3" xfId="54277"/>
    <cellStyle name="20% - Accent4 2 9 2 4" xfId="42654"/>
    <cellStyle name="20% - Accent4 2 9 3" xfId="2131"/>
    <cellStyle name="20% - Accent4 2 9 3 2" xfId="57564"/>
    <cellStyle name="20% - Accent4 2 9 3 3" xfId="51756"/>
    <cellStyle name="20% - Accent4 2 9 4" xfId="33014"/>
    <cellStyle name="20% - Accent4 2 9 4 2" xfId="54861"/>
    <cellStyle name="20% - Accent4 2 9 4 3" xfId="43835"/>
    <cellStyle name="20% - Accent4 2 9 5" xfId="36061"/>
    <cellStyle name="20% - Accent4 2 9 5 2" xfId="53108"/>
    <cellStyle name="20% - Accent4 2 9 6" xfId="38588"/>
    <cellStyle name="20% - Accent4 3" xfId="202"/>
    <cellStyle name="20% - Accent5 2" xfId="203"/>
    <cellStyle name="20% - Accent5 2 10" xfId="3534"/>
    <cellStyle name="20% - Accent5 2 10 2" xfId="32249"/>
    <cellStyle name="20% - Accent5 2 10 2 2" xfId="51173"/>
    <cellStyle name="20% - Accent5 2 10 2 2 2" xfId="56981"/>
    <cellStyle name="20% - Accent5 2 10 2 3" xfId="53694"/>
    <cellStyle name="20% - Accent5 2 10 2 4" xfId="41990"/>
    <cellStyle name="20% - Accent5 2 10 3" xfId="35296"/>
    <cellStyle name="20% - Accent5 2 10 3 2" xfId="55812"/>
    <cellStyle name="20% - Accent5 2 10 3 3" xfId="45049"/>
    <cellStyle name="20% - Accent5 2 10 4" xfId="52525"/>
    <cellStyle name="20% - Accent5 2 10 5" xfId="37832"/>
    <cellStyle name="20% - Accent5 2 11" xfId="3146"/>
    <cellStyle name="20% - Accent5 2 11 2" xfId="44686"/>
    <cellStyle name="20% - Accent5 2 11 2 2" xfId="55629"/>
    <cellStyle name="20% - Accent5 2 11 3" xfId="52342"/>
    <cellStyle name="20% - Accent5 2 11 4" xfId="37444"/>
    <cellStyle name="20% - Accent5 2 12" xfId="2882"/>
    <cellStyle name="20% - Accent5 2 12 2" xfId="44426"/>
    <cellStyle name="20% - Accent5 2 12 2 2" xfId="55446"/>
    <cellStyle name="20% - Accent5 2 12 3" xfId="53511"/>
    <cellStyle name="20% - Accent5 2 12 4" xfId="41797"/>
    <cellStyle name="20% - Accent5 2 13" xfId="1757"/>
    <cellStyle name="20% - Accent5 2 13 2" xfId="56798"/>
    <cellStyle name="20% - Accent5 2 13 3" xfId="50990"/>
    <cellStyle name="20% - Accent5 2 14" xfId="31951"/>
    <cellStyle name="20% - Accent5 2 14 2" xfId="54680"/>
    <cellStyle name="20% - Accent5 2 14 3" xfId="43654"/>
    <cellStyle name="20% - Accent5 2 15" xfId="35004"/>
    <cellStyle name="20% - Accent5 2 15 2" xfId="52159"/>
    <cellStyle name="20% - Accent5 2 16" xfId="37115"/>
    <cellStyle name="20% - Accent5 2 2" xfId="460"/>
    <cellStyle name="20% - Accent5 2 2 10" xfId="3307"/>
    <cellStyle name="20% - Accent5 2 2 10 2" xfId="44834"/>
    <cellStyle name="20% - Accent5 2 2 10 2 2" xfId="55647"/>
    <cellStyle name="20% - Accent5 2 2 10 3" xfId="52360"/>
    <cellStyle name="20% - Accent5 2 2 10 4" xfId="37605"/>
    <cellStyle name="20% - Accent5 2 2 11" xfId="2930"/>
    <cellStyle name="20% - Accent5 2 2 11 2" xfId="44474"/>
    <cellStyle name="20% - Accent5 2 2 11 2 2" xfId="55464"/>
    <cellStyle name="20% - Accent5 2 2 11 3" xfId="53529"/>
    <cellStyle name="20% - Accent5 2 2 11 4" xfId="41815"/>
    <cellStyle name="20% - Accent5 2 2 12" xfId="1911"/>
    <cellStyle name="20% - Accent5 2 2 12 2" xfId="56816"/>
    <cellStyle name="20% - Accent5 2 2 12 3" xfId="51008"/>
    <cellStyle name="20% - Accent5 2 2 13" xfId="31980"/>
    <cellStyle name="20% - Accent5 2 2 13 2" xfId="54698"/>
    <cellStyle name="20% - Accent5 2 2 13 3" xfId="43672"/>
    <cellStyle name="20% - Accent5 2 2 14" xfId="35027"/>
    <cellStyle name="20% - Accent5 2 2 14 2" xfId="52177"/>
    <cellStyle name="20% - Accent5 2 2 15" xfId="37138"/>
    <cellStyle name="20% - Accent5 2 2 2" xfId="526"/>
    <cellStyle name="20% - Accent5 2 2 2 10" xfId="32121"/>
    <cellStyle name="20% - Accent5 2 2 2 10 2" xfId="54735"/>
    <cellStyle name="20% - Accent5 2 2 2 10 3" xfId="43709"/>
    <cellStyle name="20% - Accent5 2 2 2 11" xfId="35168"/>
    <cellStyle name="20% - Accent5 2 2 2 11 2" xfId="52251"/>
    <cellStyle name="20% - Accent5 2 2 2 12" xfId="37250"/>
    <cellStyle name="20% - Accent5 2 2 2 2" xfId="609"/>
    <cellStyle name="20% - Accent5 2 2 2 2 2" xfId="1384"/>
    <cellStyle name="20% - Accent5 2 2 2 2 2 2" xfId="4380"/>
    <cellStyle name="20% - Accent5 2 2 2 2 2 2 2" xfId="51886"/>
    <cellStyle name="20% - Accent5 2 2 2 2 2 2 2 2" xfId="57694"/>
    <cellStyle name="20% - Accent5 2 2 2 2 2 2 3" xfId="54407"/>
    <cellStyle name="20% - Accent5 2 2 2 2 2 2 4" xfId="42788"/>
    <cellStyle name="20% - Accent5 2 2 2 2 2 3" xfId="33177"/>
    <cellStyle name="20% - Accent5 2 2 2 2 2 3 2" xfId="56525"/>
    <cellStyle name="20% - Accent5 2 2 2 2 2 3 3" xfId="45810"/>
    <cellStyle name="20% - Accent5 2 2 2 2 2 4" xfId="36224"/>
    <cellStyle name="20% - Accent5 2 2 2 2 2 4 2" xfId="53238"/>
    <cellStyle name="20% - Accent5 2 2 2 2 2 5" xfId="38751"/>
    <cellStyle name="20% - Accent5 2 2 2 2 3" xfId="3733"/>
    <cellStyle name="20% - Accent5 2 2 2 2 3 2" xfId="45178"/>
    <cellStyle name="20% - Accent5 2 2 2 2 3 2 2" xfId="55941"/>
    <cellStyle name="20% - Accent5 2 2 2 2 3 3" xfId="53823"/>
    <cellStyle name="20% - Accent5 2 2 2 2 3 4" xfId="42189"/>
    <cellStyle name="20% - Accent5 2 2 2 2 4" xfId="2292"/>
    <cellStyle name="20% - Accent5 2 2 2 2 4 2" xfId="57110"/>
    <cellStyle name="20% - Accent5 2 2 2 2 4 3" xfId="51302"/>
    <cellStyle name="20% - Accent5 2 2 2 2 5" xfId="32448"/>
    <cellStyle name="20% - Accent5 2 2 2 2 5 2" xfId="54991"/>
    <cellStyle name="20% - Accent5 2 2 2 2 5 3" xfId="43965"/>
    <cellStyle name="20% - Accent5 2 2 2 2 6" xfId="35495"/>
    <cellStyle name="20% - Accent5 2 2 2 2 6 2" xfId="52654"/>
    <cellStyle name="20% - Accent5 2 2 2 2 7" xfId="38031"/>
    <cellStyle name="20% - Accent5 2 2 2 3" xfId="877"/>
    <cellStyle name="20% - Accent5 2 2 2 3 2" xfId="1607"/>
    <cellStyle name="20% - Accent5 2 2 2 3 2 2" xfId="4582"/>
    <cellStyle name="20% - Accent5 2 2 2 3 2 2 2" xfId="52032"/>
    <cellStyle name="20% - Accent5 2 2 2 3 2 2 2 2" xfId="57840"/>
    <cellStyle name="20% - Accent5 2 2 2 3 2 2 3" xfId="54553"/>
    <cellStyle name="20% - Accent5 2 2 2 3 2 2 4" xfId="42990"/>
    <cellStyle name="20% - Accent5 2 2 2 3 2 3" xfId="33400"/>
    <cellStyle name="20% - Accent5 2 2 2 3 2 3 2" xfId="56671"/>
    <cellStyle name="20% - Accent5 2 2 2 3 2 3 3" xfId="45963"/>
    <cellStyle name="20% - Accent5 2 2 2 3 2 4" xfId="36447"/>
    <cellStyle name="20% - Accent5 2 2 2 3 2 4 2" xfId="53384"/>
    <cellStyle name="20% - Accent5 2 2 2 3 2 5" xfId="38974"/>
    <cellStyle name="20% - Accent5 2 2 2 3 3" xfId="3918"/>
    <cellStyle name="20% - Accent5 2 2 2 3 3 2" xfId="45351"/>
    <cellStyle name="20% - Accent5 2 2 2 3 3 2 2" xfId="56087"/>
    <cellStyle name="20% - Accent5 2 2 2 3 3 3" xfId="53969"/>
    <cellStyle name="20% - Accent5 2 2 2 3 3 4" xfId="42346"/>
    <cellStyle name="20% - Accent5 2 2 2 3 4" xfId="2543"/>
    <cellStyle name="20% - Accent5 2 2 2 3 4 2" xfId="57256"/>
    <cellStyle name="20% - Accent5 2 2 2 3 4 3" xfId="51448"/>
    <cellStyle name="20% - Accent5 2 2 2 3 5" xfId="32670"/>
    <cellStyle name="20% - Accent5 2 2 2 3 5 2" xfId="55137"/>
    <cellStyle name="20% - Accent5 2 2 2 3 5 3" xfId="44111"/>
    <cellStyle name="20% - Accent5 2 2 2 3 6" xfId="35717"/>
    <cellStyle name="20% - Accent5 2 2 2 3 6 2" xfId="52800"/>
    <cellStyle name="20% - Accent5 2 2 2 3 7" xfId="38244"/>
    <cellStyle name="20% - Accent5 2 2 2 4" xfId="1091"/>
    <cellStyle name="20% - Accent5 2 2 2 4 2" xfId="4108"/>
    <cellStyle name="20% - Accent5 2 2 2 4 2 2" xfId="45541"/>
    <cellStyle name="20% - Accent5 2 2 2 4 2 2 2" xfId="56269"/>
    <cellStyle name="20% - Accent5 2 2 2 4 2 3" xfId="54151"/>
    <cellStyle name="20% - Accent5 2 2 2 4 2 4" xfId="42528"/>
    <cellStyle name="20% - Accent5 2 2 2 4 3" xfId="2749"/>
    <cellStyle name="20% - Accent5 2 2 2 4 3 2" xfId="57438"/>
    <cellStyle name="20% - Accent5 2 2 2 4 3 3" xfId="51630"/>
    <cellStyle name="20% - Accent5 2 2 2 4 4" xfId="32884"/>
    <cellStyle name="20% - Accent5 2 2 2 4 4 2" xfId="55319"/>
    <cellStyle name="20% - Accent5 2 2 2 4 4 3" xfId="44293"/>
    <cellStyle name="20% - Accent5 2 2 2 4 5" xfId="35931"/>
    <cellStyle name="20% - Accent5 2 2 2 4 5 2" xfId="52982"/>
    <cellStyle name="20% - Accent5 2 2 2 4 6" xfId="38458"/>
    <cellStyle name="20% - Accent5 2 2 2 5" xfId="1306"/>
    <cellStyle name="20% - Accent5 2 2 2 5 2" xfId="4303"/>
    <cellStyle name="20% - Accent5 2 2 2 5 2 2" xfId="45736"/>
    <cellStyle name="20% - Accent5 2 2 2 5 2 2 2" xfId="56451"/>
    <cellStyle name="20% - Accent5 2 2 2 5 2 3" xfId="54333"/>
    <cellStyle name="20% - Accent5 2 2 2 5 2 4" xfId="42710"/>
    <cellStyle name="20% - Accent5 2 2 2 5 3" xfId="2214"/>
    <cellStyle name="20% - Accent5 2 2 2 5 3 2" xfId="57620"/>
    <cellStyle name="20% - Accent5 2 2 2 5 3 3" xfId="51812"/>
    <cellStyle name="20% - Accent5 2 2 2 5 4" xfId="33099"/>
    <cellStyle name="20% - Accent5 2 2 2 5 4 2" xfId="54917"/>
    <cellStyle name="20% - Accent5 2 2 2 5 4 3" xfId="43891"/>
    <cellStyle name="20% - Accent5 2 2 2 5 5" xfId="36146"/>
    <cellStyle name="20% - Accent5 2 2 2 5 5 2" xfId="53164"/>
    <cellStyle name="20% - Accent5 2 2 2 5 6" xfId="38673"/>
    <cellStyle name="20% - Accent5 2 2 2 6" xfId="3658"/>
    <cellStyle name="20% - Accent5 2 2 2 6 2" xfId="32373"/>
    <cellStyle name="20% - Accent5 2 2 2 6 2 2" xfId="51228"/>
    <cellStyle name="20% - Accent5 2 2 2 6 2 2 2" xfId="57036"/>
    <cellStyle name="20% - Accent5 2 2 2 6 2 3" xfId="53749"/>
    <cellStyle name="20% - Accent5 2 2 2 6 2 4" xfId="42114"/>
    <cellStyle name="20% - Accent5 2 2 2 6 3" xfId="35420"/>
    <cellStyle name="20% - Accent5 2 2 2 6 3 2" xfId="55867"/>
    <cellStyle name="20% - Accent5 2 2 2 6 3 3" xfId="45104"/>
    <cellStyle name="20% - Accent5 2 2 2 6 4" xfId="52580"/>
    <cellStyle name="20% - Accent5 2 2 2 6 5" xfId="37956"/>
    <cellStyle name="20% - Accent5 2 2 2 7" xfId="3418"/>
    <cellStyle name="20% - Accent5 2 2 2 7 2" xfId="44944"/>
    <cellStyle name="20% - Accent5 2 2 2 7 2 2" xfId="55721"/>
    <cellStyle name="20% - Accent5 2 2 2 7 3" xfId="52434"/>
    <cellStyle name="20% - Accent5 2 2 2 7 4" xfId="37716"/>
    <cellStyle name="20% - Accent5 2 2 2 8" xfId="3015"/>
    <cellStyle name="20% - Accent5 2 2 2 8 2" xfId="44559"/>
    <cellStyle name="20% - Accent5 2 2 2 8 2 2" xfId="55538"/>
    <cellStyle name="20% - Accent5 2 2 2 8 3" xfId="53603"/>
    <cellStyle name="20% - Accent5 2 2 2 8 4" xfId="41889"/>
    <cellStyle name="20% - Accent5 2 2 2 9" xfId="1973"/>
    <cellStyle name="20% - Accent5 2 2 2 9 2" xfId="56890"/>
    <cellStyle name="20% - Accent5 2 2 2 9 3" xfId="51082"/>
    <cellStyle name="20% - Accent5 2 2 3" xfId="667"/>
    <cellStyle name="20% - Accent5 2 2 3 10" xfId="35226"/>
    <cellStyle name="20% - Accent5 2 2 3 10 2" xfId="52287"/>
    <cellStyle name="20% - Accent5 2 2 3 11" xfId="37308"/>
    <cellStyle name="20% - Accent5 2 2 3 2" xfId="935"/>
    <cellStyle name="20% - Accent5 2 2 3 2 2" xfId="1643"/>
    <cellStyle name="20% - Accent5 2 2 3 2 2 2" xfId="4618"/>
    <cellStyle name="20% - Accent5 2 2 3 2 2 2 2" xfId="52068"/>
    <cellStyle name="20% - Accent5 2 2 3 2 2 2 2 2" xfId="57876"/>
    <cellStyle name="20% - Accent5 2 2 3 2 2 2 3" xfId="54589"/>
    <cellStyle name="20% - Accent5 2 2 3 2 2 2 4" xfId="43026"/>
    <cellStyle name="20% - Accent5 2 2 3 2 2 3" xfId="33436"/>
    <cellStyle name="20% - Accent5 2 2 3 2 2 3 2" xfId="56707"/>
    <cellStyle name="20% - Accent5 2 2 3 2 2 3 3" xfId="45999"/>
    <cellStyle name="20% - Accent5 2 2 3 2 2 4" xfId="36483"/>
    <cellStyle name="20% - Accent5 2 2 3 2 2 4 2" xfId="53420"/>
    <cellStyle name="20% - Accent5 2 2 3 2 2 5" xfId="39010"/>
    <cellStyle name="20% - Accent5 2 2 3 2 3" xfId="3960"/>
    <cellStyle name="20% - Accent5 2 2 3 2 3 2" xfId="45393"/>
    <cellStyle name="20% - Accent5 2 2 3 2 3 2 2" xfId="56123"/>
    <cellStyle name="20% - Accent5 2 2 3 2 3 3" xfId="54005"/>
    <cellStyle name="20% - Accent5 2 2 3 2 3 4" xfId="42382"/>
    <cellStyle name="20% - Accent5 2 2 3 2 4" xfId="2597"/>
    <cellStyle name="20% - Accent5 2 2 3 2 4 2" xfId="57292"/>
    <cellStyle name="20% - Accent5 2 2 3 2 4 3" xfId="51484"/>
    <cellStyle name="20% - Accent5 2 2 3 2 5" xfId="32728"/>
    <cellStyle name="20% - Accent5 2 2 3 2 5 2" xfId="55173"/>
    <cellStyle name="20% - Accent5 2 2 3 2 5 3" xfId="44147"/>
    <cellStyle name="20% - Accent5 2 2 3 2 6" xfId="35775"/>
    <cellStyle name="20% - Accent5 2 2 3 2 6 2" xfId="52836"/>
    <cellStyle name="20% - Accent5 2 2 3 2 7" xfId="38302"/>
    <cellStyle name="20% - Accent5 2 2 3 3" xfId="1127"/>
    <cellStyle name="20% - Accent5 2 2 3 3 2" xfId="4144"/>
    <cellStyle name="20% - Accent5 2 2 3 3 2 2" xfId="45577"/>
    <cellStyle name="20% - Accent5 2 2 3 3 2 2 2" xfId="56305"/>
    <cellStyle name="20% - Accent5 2 2 3 3 2 3" xfId="54187"/>
    <cellStyle name="20% - Accent5 2 2 3 3 2 4" xfId="42564"/>
    <cellStyle name="20% - Accent5 2 2 3 3 3" xfId="2785"/>
    <cellStyle name="20% - Accent5 2 2 3 3 3 2" xfId="57474"/>
    <cellStyle name="20% - Accent5 2 2 3 3 3 3" xfId="51666"/>
    <cellStyle name="20% - Accent5 2 2 3 3 4" xfId="32920"/>
    <cellStyle name="20% - Accent5 2 2 3 3 4 2" xfId="55355"/>
    <cellStyle name="20% - Accent5 2 2 3 3 4 3" xfId="44329"/>
    <cellStyle name="20% - Accent5 2 2 3 3 5" xfId="35967"/>
    <cellStyle name="20% - Accent5 2 2 3 3 5 2" xfId="53018"/>
    <cellStyle name="20% - Accent5 2 2 3 3 6" xfId="38494"/>
    <cellStyle name="20% - Accent5 2 2 3 4" xfId="1436"/>
    <cellStyle name="20% - Accent5 2 2 3 4 2" xfId="4421"/>
    <cellStyle name="20% - Accent5 2 2 3 4 2 2" xfId="45851"/>
    <cellStyle name="20% - Accent5 2 2 3 4 2 2 2" xfId="56561"/>
    <cellStyle name="20% - Accent5 2 2 3 4 2 3" xfId="54443"/>
    <cellStyle name="20% - Accent5 2 2 3 4 2 4" xfId="42824"/>
    <cellStyle name="20% - Accent5 2 2 3 4 3" xfId="2341"/>
    <cellStyle name="20% - Accent5 2 2 3 4 3 2" xfId="57730"/>
    <cellStyle name="20% - Accent5 2 2 3 4 3 3" xfId="51922"/>
    <cellStyle name="20% - Accent5 2 2 3 4 4" xfId="33229"/>
    <cellStyle name="20% - Accent5 2 2 3 4 4 2" xfId="55027"/>
    <cellStyle name="20% - Accent5 2 2 3 4 4 3" xfId="44001"/>
    <cellStyle name="20% - Accent5 2 2 3 4 5" xfId="36276"/>
    <cellStyle name="20% - Accent5 2 2 3 4 5 2" xfId="53274"/>
    <cellStyle name="20% - Accent5 2 2 3 4 6" xfId="38803"/>
    <cellStyle name="20% - Accent5 2 2 3 5" xfId="3774"/>
    <cellStyle name="20% - Accent5 2 2 3 5 2" xfId="32489"/>
    <cellStyle name="20% - Accent5 2 2 3 5 2 2" xfId="51338"/>
    <cellStyle name="20% - Accent5 2 2 3 5 2 2 2" xfId="57146"/>
    <cellStyle name="20% - Accent5 2 2 3 5 2 3" xfId="53859"/>
    <cellStyle name="20% - Accent5 2 2 3 5 2 4" xfId="42230"/>
    <cellStyle name="20% - Accent5 2 2 3 5 3" xfId="35536"/>
    <cellStyle name="20% - Accent5 2 2 3 5 3 2" xfId="55977"/>
    <cellStyle name="20% - Accent5 2 2 3 5 3 3" xfId="45214"/>
    <cellStyle name="20% - Accent5 2 2 3 5 4" xfId="52690"/>
    <cellStyle name="20% - Accent5 2 2 3 5 5" xfId="38072"/>
    <cellStyle name="20% - Accent5 2 2 3 6" xfId="3466"/>
    <cellStyle name="20% - Accent5 2 2 3 6 2" xfId="44991"/>
    <cellStyle name="20% - Accent5 2 2 3 6 2 2" xfId="55757"/>
    <cellStyle name="20% - Accent5 2 2 3 6 3" xfId="52470"/>
    <cellStyle name="20% - Accent5 2 2 3 6 4" xfId="37764"/>
    <cellStyle name="20% - Accent5 2 2 3 7" xfId="3056"/>
    <cellStyle name="20% - Accent5 2 2 3 7 2" xfId="44600"/>
    <cellStyle name="20% - Accent5 2 2 3 7 2 2" xfId="55574"/>
    <cellStyle name="20% - Accent5 2 2 3 7 3" xfId="53639"/>
    <cellStyle name="20% - Accent5 2 2 3 7 4" xfId="41925"/>
    <cellStyle name="20% - Accent5 2 2 3 8" xfId="2027"/>
    <cellStyle name="20% - Accent5 2 2 3 8 2" xfId="56926"/>
    <cellStyle name="20% - Accent5 2 2 3 8 3" xfId="51118"/>
    <cellStyle name="20% - Accent5 2 2 3 9" xfId="32179"/>
    <cellStyle name="20% - Accent5 2 2 3 9 2" xfId="54771"/>
    <cellStyle name="20% - Accent5 2 2 3 9 3" xfId="43745"/>
    <cellStyle name="20% - Accent5 2 2 4" xfId="708"/>
    <cellStyle name="20% - Accent5 2 2 4 10" xfId="35267"/>
    <cellStyle name="20% - Accent5 2 2 4 10 2" xfId="52323"/>
    <cellStyle name="20% - Accent5 2 2 4 11" xfId="37349"/>
    <cellStyle name="20% - Accent5 2 2 4 2" xfId="976"/>
    <cellStyle name="20% - Accent5 2 2 4 2 2" xfId="1679"/>
    <cellStyle name="20% - Accent5 2 2 4 2 2 2" xfId="4654"/>
    <cellStyle name="20% - Accent5 2 2 4 2 2 2 2" xfId="52104"/>
    <cellStyle name="20% - Accent5 2 2 4 2 2 2 2 2" xfId="57912"/>
    <cellStyle name="20% - Accent5 2 2 4 2 2 2 3" xfId="54625"/>
    <cellStyle name="20% - Accent5 2 2 4 2 2 2 4" xfId="43062"/>
    <cellStyle name="20% - Accent5 2 2 4 2 2 3" xfId="33472"/>
    <cellStyle name="20% - Accent5 2 2 4 2 2 3 2" xfId="56743"/>
    <cellStyle name="20% - Accent5 2 2 4 2 2 3 3" xfId="46035"/>
    <cellStyle name="20% - Accent5 2 2 4 2 2 4" xfId="36519"/>
    <cellStyle name="20% - Accent5 2 2 4 2 2 4 2" xfId="53456"/>
    <cellStyle name="20% - Accent5 2 2 4 2 2 5" xfId="39046"/>
    <cellStyle name="20% - Accent5 2 2 4 2 3" xfId="3997"/>
    <cellStyle name="20% - Accent5 2 2 4 2 3 2" xfId="45430"/>
    <cellStyle name="20% - Accent5 2 2 4 2 3 2 2" xfId="56159"/>
    <cellStyle name="20% - Accent5 2 2 4 2 3 3" xfId="54041"/>
    <cellStyle name="20% - Accent5 2 2 4 2 3 4" xfId="42418"/>
    <cellStyle name="20% - Accent5 2 2 4 2 4" xfId="2637"/>
    <cellStyle name="20% - Accent5 2 2 4 2 4 2" xfId="57328"/>
    <cellStyle name="20% - Accent5 2 2 4 2 4 3" xfId="51520"/>
    <cellStyle name="20% - Accent5 2 2 4 2 5" xfId="32769"/>
    <cellStyle name="20% - Accent5 2 2 4 2 5 2" xfId="55209"/>
    <cellStyle name="20% - Accent5 2 2 4 2 5 3" xfId="44183"/>
    <cellStyle name="20% - Accent5 2 2 4 2 6" xfId="35816"/>
    <cellStyle name="20% - Accent5 2 2 4 2 6 2" xfId="52872"/>
    <cellStyle name="20% - Accent5 2 2 4 2 7" xfId="38343"/>
    <cellStyle name="20% - Accent5 2 2 4 3" xfId="1163"/>
    <cellStyle name="20% - Accent5 2 2 4 3 2" xfId="4180"/>
    <cellStyle name="20% - Accent5 2 2 4 3 2 2" xfId="45613"/>
    <cellStyle name="20% - Accent5 2 2 4 3 2 2 2" xfId="56341"/>
    <cellStyle name="20% - Accent5 2 2 4 3 2 3" xfId="54223"/>
    <cellStyle name="20% - Accent5 2 2 4 3 2 4" xfId="42600"/>
    <cellStyle name="20% - Accent5 2 2 4 3 3" xfId="2821"/>
    <cellStyle name="20% - Accent5 2 2 4 3 3 2" xfId="57510"/>
    <cellStyle name="20% - Accent5 2 2 4 3 3 3" xfId="51702"/>
    <cellStyle name="20% - Accent5 2 2 4 3 4" xfId="32956"/>
    <cellStyle name="20% - Accent5 2 2 4 3 4 2" xfId="55391"/>
    <cellStyle name="20% - Accent5 2 2 4 3 4 3" xfId="44365"/>
    <cellStyle name="20% - Accent5 2 2 4 3 5" xfId="36003"/>
    <cellStyle name="20% - Accent5 2 2 4 3 5 2" xfId="53054"/>
    <cellStyle name="20% - Accent5 2 2 4 3 6" xfId="38530"/>
    <cellStyle name="20% - Accent5 2 2 4 4" xfId="1477"/>
    <cellStyle name="20% - Accent5 2 2 4 4 2" xfId="4459"/>
    <cellStyle name="20% - Accent5 2 2 4 4 2 2" xfId="45889"/>
    <cellStyle name="20% - Accent5 2 2 4 4 2 2 2" xfId="56597"/>
    <cellStyle name="20% - Accent5 2 2 4 4 2 3" xfId="54479"/>
    <cellStyle name="20% - Accent5 2 2 4 4 2 4" xfId="42860"/>
    <cellStyle name="20% - Accent5 2 2 4 4 3" xfId="2381"/>
    <cellStyle name="20% - Accent5 2 2 4 4 3 2" xfId="57766"/>
    <cellStyle name="20% - Accent5 2 2 4 4 3 3" xfId="51958"/>
    <cellStyle name="20% - Accent5 2 2 4 4 4" xfId="33270"/>
    <cellStyle name="20% - Accent5 2 2 4 4 4 2" xfId="55063"/>
    <cellStyle name="20% - Accent5 2 2 4 4 4 3" xfId="44037"/>
    <cellStyle name="20% - Accent5 2 2 4 4 5" xfId="36317"/>
    <cellStyle name="20% - Accent5 2 2 4 4 5 2" xfId="53310"/>
    <cellStyle name="20% - Accent5 2 2 4 4 6" xfId="38844"/>
    <cellStyle name="20% - Accent5 2 2 4 5" xfId="3812"/>
    <cellStyle name="20% - Accent5 2 2 4 5 2" xfId="32527"/>
    <cellStyle name="20% - Accent5 2 2 4 5 2 2" xfId="51374"/>
    <cellStyle name="20% - Accent5 2 2 4 5 2 2 2" xfId="57182"/>
    <cellStyle name="20% - Accent5 2 2 4 5 2 3" xfId="53895"/>
    <cellStyle name="20% - Accent5 2 2 4 5 2 4" xfId="42268"/>
    <cellStyle name="20% - Accent5 2 2 4 5 3" xfId="35574"/>
    <cellStyle name="20% - Accent5 2 2 4 5 3 2" xfId="56013"/>
    <cellStyle name="20% - Accent5 2 2 4 5 3 3" xfId="45250"/>
    <cellStyle name="20% - Accent5 2 2 4 5 4" xfId="52726"/>
    <cellStyle name="20% - Accent5 2 2 4 5 5" xfId="38110"/>
    <cellStyle name="20% - Accent5 2 2 4 6" xfId="3505"/>
    <cellStyle name="20% - Accent5 2 2 4 6 2" xfId="45030"/>
    <cellStyle name="20% - Accent5 2 2 4 6 2 2" xfId="55793"/>
    <cellStyle name="20% - Accent5 2 2 4 6 3" xfId="52506"/>
    <cellStyle name="20% - Accent5 2 2 4 6 4" xfId="37803"/>
    <cellStyle name="20% - Accent5 2 2 4 7" xfId="3093"/>
    <cellStyle name="20% - Accent5 2 2 4 7 2" xfId="44637"/>
    <cellStyle name="20% - Accent5 2 2 4 7 2 2" xfId="55610"/>
    <cellStyle name="20% - Accent5 2 2 4 7 3" xfId="53675"/>
    <cellStyle name="20% - Accent5 2 2 4 7 4" xfId="41961"/>
    <cellStyle name="20% - Accent5 2 2 4 8" xfId="2068"/>
    <cellStyle name="20% - Accent5 2 2 4 8 2" xfId="56962"/>
    <cellStyle name="20% - Accent5 2 2 4 8 3" xfId="51154"/>
    <cellStyle name="20% - Accent5 2 2 4 9" xfId="32220"/>
    <cellStyle name="20% - Accent5 2 2 4 9 2" xfId="54807"/>
    <cellStyle name="20% - Accent5 2 2 4 9 3" xfId="43781"/>
    <cellStyle name="20% - Accent5 2 2 5" xfId="572"/>
    <cellStyle name="20% - Accent5 2 2 5 10" xfId="35102"/>
    <cellStyle name="20% - Accent5 2 2 5 10 2" xfId="52214"/>
    <cellStyle name="20% - Accent5 2 2 5 11" xfId="37213"/>
    <cellStyle name="20% - Accent5 2 2 5 2" xfId="1017"/>
    <cellStyle name="20% - Accent5 2 2 5 2 2" xfId="1715"/>
    <cellStyle name="20% - Accent5 2 2 5 2 2 2" xfId="4690"/>
    <cellStyle name="20% - Accent5 2 2 5 2 2 2 2" xfId="52140"/>
    <cellStyle name="20% - Accent5 2 2 5 2 2 2 2 2" xfId="57948"/>
    <cellStyle name="20% - Accent5 2 2 5 2 2 2 3" xfId="54661"/>
    <cellStyle name="20% - Accent5 2 2 5 2 2 2 4" xfId="43098"/>
    <cellStyle name="20% - Accent5 2 2 5 2 2 3" xfId="33508"/>
    <cellStyle name="20% - Accent5 2 2 5 2 2 3 2" xfId="56779"/>
    <cellStyle name="20% - Accent5 2 2 5 2 2 3 3" xfId="46071"/>
    <cellStyle name="20% - Accent5 2 2 5 2 2 4" xfId="36555"/>
    <cellStyle name="20% - Accent5 2 2 5 2 2 4 2" xfId="53492"/>
    <cellStyle name="20% - Accent5 2 2 5 2 2 5" xfId="39082"/>
    <cellStyle name="20% - Accent5 2 2 5 2 3" xfId="4034"/>
    <cellStyle name="20% - Accent5 2 2 5 2 3 2" xfId="45467"/>
    <cellStyle name="20% - Accent5 2 2 5 2 3 2 2" xfId="56195"/>
    <cellStyle name="20% - Accent5 2 2 5 2 3 3" xfId="54077"/>
    <cellStyle name="20% - Accent5 2 2 5 2 3 4" xfId="42454"/>
    <cellStyle name="20% - Accent5 2 2 5 2 4" xfId="2675"/>
    <cellStyle name="20% - Accent5 2 2 5 2 4 2" xfId="57364"/>
    <cellStyle name="20% - Accent5 2 2 5 2 4 3" xfId="51556"/>
    <cellStyle name="20% - Accent5 2 2 5 2 5" xfId="32810"/>
    <cellStyle name="20% - Accent5 2 2 5 2 5 2" xfId="55245"/>
    <cellStyle name="20% - Accent5 2 2 5 2 5 3" xfId="44219"/>
    <cellStyle name="20% - Accent5 2 2 5 2 6" xfId="35857"/>
    <cellStyle name="20% - Accent5 2 2 5 2 6 2" xfId="52908"/>
    <cellStyle name="20% - Accent5 2 2 5 2 7" xfId="38384"/>
    <cellStyle name="20% - Accent5 2 2 5 3" xfId="1199"/>
    <cellStyle name="20% - Accent5 2 2 5 3 2" xfId="4216"/>
    <cellStyle name="20% - Accent5 2 2 5 3 2 2" xfId="45649"/>
    <cellStyle name="20% - Accent5 2 2 5 3 2 2 2" xfId="56377"/>
    <cellStyle name="20% - Accent5 2 2 5 3 2 3" xfId="54259"/>
    <cellStyle name="20% - Accent5 2 2 5 3 2 4" xfId="42636"/>
    <cellStyle name="20% - Accent5 2 2 5 3 3" xfId="2857"/>
    <cellStyle name="20% - Accent5 2 2 5 3 3 2" xfId="57546"/>
    <cellStyle name="20% - Accent5 2 2 5 3 3 3" xfId="51738"/>
    <cellStyle name="20% - Accent5 2 2 5 3 4" xfId="32992"/>
    <cellStyle name="20% - Accent5 2 2 5 3 4 2" xfId="55427"/>
    <cellStyle name="20% - Accent5 2 2 5 3 4 3" xfId="44401"/>
    <cellStyle name="20% - Accent5 2 2 5 3 5" xfId="36039"/>
    <cellStyle name="20% - Accent5 2 2 5 3 5 2" xfId="53090"/>
    <cellStyle name="20% - Accent5 2 2 5 3 6" xfId="38566"/>
    <cellStyle name="20% - Accent5 2 2 5 4" xfId="1347"/>
    <cellStyle name="20% - Accent5 2 2 5 4 2" xfId="4343"/>
    <cellStyle name="20% - Accent5 2 2 5 4 2 2" xfId="45773"/>
    <cellStyle name="20% - Accent5 2 2 5 4 2 2 2" xfId="56488"/>
    <cellStyle name="20% - Accent5 2 2 5 4 2 3" xfId="54370"/>
    <cellStyle name="20% - Accent5 2 2 5 4 2 4" xfId="42751"/>
    <cellStyle name="20% - Accent5 2 2 5 4 3" xfId="2255"/>
    <cellStyle name="20% - Accent5 2 2 5 4 3 2" xfId="57657"/>
    <cellStyle name="20% - Accent5 2 2 5 4 3 3" xfId="51849"/>
    <cellStyle name="20% - Accent5 2 2 5 4 4" xfId="33140"/>
    <cellStyle name="20% - Accent5 2 2 5 4 4 2" xfId="54954"/>
    <cellStyle name="20% - Accent5 2 2 5 4 4 3" xfId="43928"/>
    <cellStyle name="20% - Accent5 2 2 5 4 5" xfId="36187"/>
    <cellStyle name="20% - Accent5 2 2 5 4 5 2" xfId="53201"/>
    <cellStyle name="20% - Accent5 2 2 5 4 6" xfId="38714"/>
    <cellStyle name="20% - Accent5 2 2 5 5" xfId="3696"/>
    <cellStyle name="20% - Accent5 2 2 5 5 2" xfId="32411"/>
    <cellStyle name="20% - Accent5 2 2 5 5 2 2" xfId="51265"/>
    <cellStyle name="20% - Accent5 2 2 5 5 2 2 2" xfId="57073"/>
    <cellStyle name="20% - Accent5 2 2 5 5 2 3" xfId="53786"/>
    <cellStyle name="20% - Accent5 2 2 5 5 2 4" xfId="42152"/>
    <cellStyle name="20% - Accent5 2 2 5 5 3" xfId="35458"/>
    <cellStyle name="20% - Accent5 2 2 5 5 3 2" xfId="55904"/>
    <cellStyle name="20% - Accent5 2 2 5 5 3 3" xfId="45141"/>
    <cellStyle name="20% - Accent5 2 2 5 5 4" xfId="52617"/>
    <cellStyle name="20% - Accent5 2 2 5 5 5" xfId="37994"/>
    <cellStyle name="20% - Accent5 2 2 5 6" xfId="3362"/>
    <cellStyle name="20% - Accent5 2 2 5 6 2" xfId="44889"/>
    <cellStyle name="20% - Accent5 2 2 5 6 2 2" xfId="55684"/>
    <cellStyle name="20% - Accent5 2 2 5 6 3" xfId="52397"/>
    <cellStyle name="20% - Accent5 2 2 5 6 4" xfId="37660"/>
    <cellStyle name="20% - Accent5 2 2 5 7" xfId="2978"/>
    <cellStyle name="20% - Accent5 2 2 5 7 2" xfId="44522"/>
    <cellStyle name="20% - Accent5 2 2 5 7 2 2" xfId="55501"/>
    <cellStyle name="20% - Accent5 2 2 5 7 3" xfId="53566"/>
    <cellStyle name="20% - Accent5 2 2 5 7 4" xfId="41852"/>
    <cellStyle name="20% - Accent5 2 2 5 8" xfId="2108"/>
    <cellStyle name="20% - Accent5 2 2 5 8 2" xfId="56853"/>
    <cellStyle name="20% - Accent5 2 2 5 8 3" xfId="51045"/>
    <cellStyle name="20% - Accent5 2 2 5 9" xfId="32055"/>
    <cellStyle name="20% - Accent5 2 2 5 9 2" xfId="54843"/>
    <cellStyle name="20% - Accent5 2 2 5 9 3" xfId="43817"/>
    <cellStyle name="20% - Accent5 2 2 6" xfId="811"/>
    <cellStyle name="20% - Accent5 2 2 6 2" xfId="1570"/>
    <cellStyle name="20% - Accent5 2 2 6 2 2" xfId="4545"/>
    <cellStyle name="20% - Accent5 2 2 6 2 2 2" xfId="51995"/>
    <cellStyle name="20% - Accent5 2 2 6 2 2 2 2" xfId="57803"/>
    <cellStyle name="20% - Accent5 2 2 6 2 2 3" xfId="54516"/>
    <cellStyle name="20% - Accent5 2 2 6 2 2 4" xfId="42953"/>
    <cellStyle name="20% - Accent5 2 2 6 2 3" xfId="33363"/>
    <cellStyle name="20% - Accent5 2 2 6 2 3 2" xfId="56634"/>
    <cellStyle name="20% - Accent5 2 2 6 2 3 3" xfId="45926"/>
    <cellStyle name="20% - Accent5 2 2 6 2 4" xfId="36410"/>
    <cellStyle name="20% - Accent5 2 2 6 2 4 2" xfId="53347"/>
    <cellStyle name="20% - Accent5 2 2 6 2 5" xfId="38937"/>
    <cellStyle name="20% - Accent5 2 2 6 3" xfId="3874"/>
    <cellStyle name="20% - Accent5 2 2 6 3 2" xfId="45307"/>
    <cellStyle name="20% - Accent5 2 2 6 3 2 2" xfId="56050"/>
    <cellStyle name="20% - Accent5 2 2 6 3 3" xfId="53932"/>
    <cellStyle name="20% - Accent5 2 2 6 3 4" xfId="42309"/>
    <cellStyle name="20% - Accent5 2 2 6 4" xfId="2478"/>
    <cellStyle name="20% - Accent5 2 2 6 4 2" xfId="57219"/>
    <cellStyle name="20% - Accent5 2 2 6 4 3" xfId="51411"/>
    <cellStyle name="20% - Accent5 2 2 6 5" xfId="32604"/>
    <cellStyle name="20% - Accent5 2 2 6 5 2" xfId="55100"/>
    <cellStyle name="20% - Accent5 2 2 6 5 3" xfId="44074"/>
    <cellStyle name="20% - Accent5 2 2 6 6" xfId="35651"/>
    <cellStyle name="20% - Accent5 2 2 6 6 2" xfId="52763"/>
    <cellStyle name="20% - Accent5 2 2 6 7" xfId="38178"/>
    <cellStyle name="20% - Accent5 2 2 7" xfId="1054"/>
    <cellStyle name="20% - Accent5 2 2 7 2" xfId="4071"/>
    <cellStyle name="20% - Accent5 2 2 7 2 2" xfId="45504"/>
    <cellStyle name="20% - Accent5 2 2 7 2 2 2" xfId="56232"/>
    <cellStyle name="20% - Accent5 2 2 7 2 3" xfId="54114"/>
    <cellStyle name="20% - Accent5 2 2 7 2 4" xfId="42491"/>
    <cellStyle name="20% - Accent5 2 2 7 3" xfId="2712"/>
    <cellStyle name="20% - Accent5 2 2 7 3 2" xfId="57401"/>
    <cellStyle name="20% - Accent5 2 2 7 3 3" xfId="51593"/>
    <cellStyle name="20% - Accent5 2 2 7 4" xfId="32847"/>
    <cellStyle name="20% - Accent5 2 2 7 4 2" xfId="55282"/>
    <cellStyle name="20% - Accent5 2 2 7 4 3" xfId="44256"/>
    <cellStyle name="20% - Accent5 2 2 7 5" xfId="35894"/>
    <cellStyle name="20% - Accent5 2 2 7 5 2" xfId="52945"/>
    <cellStyle name="20% - Accent5 2 2 7 6" xfId="38421"/>
    <cellStyle name="20% - Accent5 2 2 8" xfId="1240"/>
    <cellStyle name="20% - Accent5 2 2 8 2" xfId="4255"/>
    <cellStyle name="20% - Accent5 2 2 8 2 2" xfId="45688"/>
    <cellStyle name="20% - Accent5 2 2 8 2 2 2" xfId="56414"/>
    <cellStyle name="20% - Accent5 2 2 8 2 3" xfId="54296"/>
    <cellStyle name="20% - Accent5 2 2 8 2 4" xfId="42673"/>
    <cellStyle name="20% - Accent5 2 2 8 3" xfId="2150"/>
    <cellStyle name="20% - Accent5 2 2 8 3 2" xfId="57583"/>
    <cellStyle name="20% - Accent5 2 2 8 3 3" xfId="51775"/>
    <cellStyle name="20% - Accent5 2 2 8 4" xfId="33033"/>
    <cellStyle name="20% - Accent5 2 2 8 4 2" xfId="54880"/>
    <cellStyle name="20% - Accent5 2 2 8 4 3" xfId="43854"/>
    <cellStyle name="20% - Accent5 2 2 8 5" xfId="36080"/>
    <cellStyle name="20% - Accent5 2 2 8 5 2" xfId="53127"/>
    <cellStyle name="20% - Accent5 2 2 8 6" xfId="38607"/>
    <cellStyle name="20% - Accent5 2 2 9" xfId="3612"/>
    <cellStyle name="20% - Accent5 2 2 9 2" xfId="32327"/>
    <cellStyle name="20% - Accent5 2 2 9 2 2" xfId="51191"/>
    <cellStyle name="20% - Accent5 2 2 9 2 2 2" xfId="56999"/>
    <cellStyle name="20% - Accent5 2 2 9 2 3" xfId="53712"/>
    <cellStyle name="20% - Accent5 2 2 9 2 4" xfId="42068"/>
    <cellStyle name="20% - Accent5 2 2 9 3" xfId="35374"/>
    <cellStyle name="20% - Accent5 2 2 9 3 2" xfId="55830"/>
    <cellStyle name="20% - Accent5 2 2 9 3 3" xfId="45067"/>
    <cellStyle name="20% - Accent5 2 2 9 4" xfId="52543"/>
    <cellStyle name="20% - Accent5 2 2 9 5" xfId="37910"/>
    <cellStyle name="20% - Accent5 2 3" xfId="508"/>
    <cellStyle name="20% - Accent5 2 3 10" xfId="32103"/>
    <cellStyle name="20% - Accent5 2 3 10 2" xfId="54717"/>
    <cellStyle name="20% - Accent5 2 3 10 3" xfId="43691"/>
    <cellStyle name="20% - Accent5 2 3 11" xfId="35150"/>
    <cellStyle name="20% - Accent5 2 3 11 2" xfId="52233"/>
    <cellStyle name="20% - Accent5 2 3 12" xfId="37232"/>
    <cellStyle name="20% - Accent5 2 3 2" xfId="591"/>
    <cellStyle name="20% - Accent5 2 3 2 2" xfId="1366"/>
    <cellStyle name="20% - Accent5 2 3 2 2 2" xfId="4362"/>
    <cellStyle name="20% - Accent5 2 3 2 2 2 2" xfId="51868"/>
    <cellStyle name="20% - Accent5 2 3 2 2 2 2 2" xfId="57676"/>
    <cellStyle name="20% - Accent5 2 3 2 2 2 3" xfId="54389"/>
    <cellStyle name="20% - Accent5 2 3 2 2 2 4" xfId="42770"/>
    <cellStyle name="20% - Accent5 2 3 2 2 3" xfId="33159"/>
    <cellStyle name="20% - Accent5 2 3 2 2 3 2" xfId="56507"/>
    <cellStyle name="20% - Accent5 2 3 2 2 3 3" xfId="45792"/>
    <cellStyle name="20% - Accent5 2 3 2 2 4" xfId="36206"/>
    <cellStyle name="20% - Accent5 2 3 2 2 4 2" xfId="53220"/>
    <cellStyle name="20% - Accent5 2 3 2 2 5" xfId="38733"/>
    <cellStyle name="20% - Accent5 2 3 2 3" xfId="3715"/>
    <cellStyle name="20% - Accent5 2 3 2 3 2" xfId="45160"/>
    <cellStyle name="20% - Accent5 2 3 2 3 2 2" xfId="55923"/>
    <cellStyle name="20% - Accent5 2 3 2 3 3" xfId="53805"/>
    <cellStyle name="20% - Accent5 2 3 2 3 4" xfId="42171"/>
    <cellStyle name="20% - Accent5 2 3 2 4" xfId="2274"/>
    <cellStyle name="20% - Accent5 2 3 2 4 2" xfId="57092"/>
    <cellStyle name="20% - Accent5 2 3 2 4 3" xfId="51284"/>
    <cellStyle name="20% - Accent5 2 3 2 5" xfId="32430"/>
    <cellStyle name="20% - Accent5 2 3 2 5 2" xfId="54973"/>
    <cellStyle name="20% - Accent5 2 3 2 5 3" xfId="43947"/>
    <cellStyle name="20% - Accent5 2 3 2 6" xfId="35477"/>
    <cellStyle name="20% - Accent5 2 3 2 6 2" xfId="52636"/>
    <cellStyle name="20% - Accent5 2 3 2 7" xfId="38013"/>
    <cellStyle name="20% - Accent5 2 3 3" xfId="859"/>
    <cellStyle name="20% - Accent5 2 3 3 2" xfId="1589"/>
    <cellStyle name="20% - Accent5 2 3 3 2 2" xfId="4564"/>
    <cellStyle name="20% - Accent5 2 3 3 2 2 2" xfId="52014"/>
    <cellStyle name="20% - Accent5 2 3 3 2 2 2 2" xfId="57822"/>
    <cellStyle name="20% - Accent5 2 3 3 2 2 3" xfId="54535"/>
    <cellStyle name="20% - Accent5 2 3 3 2 2 4" xfId="42972"/>
    <cellStyle name="20% - Accent5 2 3 3 2 3" xfId="33382"/>
    <cellStyle name="20% - Accent5 2 3 3 2 3 2" xfId="56653"/>
    <cellStyle name="20% - Accent5 2 3 3 2 3 3" xfId="45945"/>
    <cellStyle name="20% - Accent5 2 3 3 2 4" xfId="36429"/>
    <cellStyle name="20% - Accent5 2 3 3 2 4 2" xfId="53366"/>
    <cellStyle name="20% - Accent5 2 3 3 2 5" xfId="38956"/>
    <cellStyle name="20% - Accent5 2 3 3 3" xfId="3900"/>
    <cellStyle name="20% - Accent5 2 3 3 3 2" xfId="45333"/>
    <cellStyle name="20% - Accent5 2 3 3 3 2 2" xfId="56069"/>
    <cellStyle name="20% - Accent5 2 3 3 3 3" xfId="53951"/>
    <cellStyle name="20% - Accent5 2 3 3 3 4" xfId="42328"/>
    <cellStyle name="20% - Accent5 2 3 3 4" xfId="2525"/>
    <cellStyle name="20% - Accent5 2 3 3 4 2" xfId="57238"/>
    <cellStyle name="20% - Accent5 2 3 3 4 3" xfId="51430"/>
    <cellStyle name="20% - Accent5 2 3 3 5" xfId="32652"/>
    <cellStyle name="20% - Accent5 2 3 3 5 2" xfId="55119"/>
    <cellStyle name="20% - Accent5 2 3 3 5 3" xfId="44093"/>
    <cellStyle name="20% - Accent5 2 3 3 6" xfId="35699"/>
    <cellStyle name="20% - Accent5 2 3 3 6 2" xfId="52782"/>
    <cellStyle name="20% - Accent5 2 3 3 7" xfId="38226"/>
    <cellStyle name="20% - Accent5 2 3 4" xfId="1073"/>
    <cellStyle name="20% - Accent5 2 3 4 2" xfId="4090"/>
    <cellStyle name="20% - Accent5 2 3 4 2 2" xfId="45523"/>
    <cellStyle name="20% - Accent5 2 3 4 2 2 2" xfId="56251"/>
    <cellStyle name="20% - Accent5 2 3 4 2 3" xfId="54133"/>
    <cellStyle name="20% - Accent5 2 3 4 2 4" xfId="42510"/>
    <cellStyle name="20% - Accent5 2 3 4 3" xfId="2731"/>
    <cellStyle name="20% - Accent5 2 3 4 3 2" xfId="57420"/>
    <cellStyle name="20% - Accent5 2 3 4 3 3" xfId="51612"/>
    <cellStyle name="20% - Accent5 2 3 4 4" xfId="32866"/>
    <cellStyle name="20% - Accent5 2 3 4 4 2" xfId="55301"/>
    <cellStyle name="20% - Accent5 2 3 4 4 3" xfId="44275"/>
    <cellStyle name="20% - Accent5 2 3 4 5" xfId="35913"/>
    <cellStyle name="20% - Accent5 2 3 4 5 2" xfId="52964"/>
    <cellStyle name="20% - Accent5 2 3 4 6" xfId="38440"/>
    <cellStyle name="20% - Accent5 2 3 5" xfId="1288"/>
    <cellStyle name="20% - Accent5 2 3 5 2" xfId="4285"/>
    <cellStyle name="20% - Accent5 2 3 5 2 2" xfId="45718"/>
    <cellStyle name="20% - Accent5 2 3 5 2 2 2" xfId="56433"/>
    <cellStyle name="20% - Accent5 2 3 5 2 3" xfId="54315"/>
    <cellStyle name="20% - Accent5 2 3 5 2 4" xfId="42692"/>
    <cellStyle name="20% - Accent5 2 3 5 3" xfId="2196"/>
    <cellStyle name="20% - Accent5 2 3 5 3 2" xfId="57602"/>
    <cellStyle name="20% - Accent5 2 3 5 3 3" xfId="51794"/>
    <cellStyle name="20% - Accent5 2 3 5 4" xfId="33081"/>
    <cellStyle name="20% - Accent5 2 3 5 4 2" xfId="54899"/>
    <cellStyle name="20% - Accent5 2 3 5 4 3" xfId="43873"/>
    <cellStyle name="20% - Accent5 2 3 5 5" xfId="36128"/>
    <cellStyle name="20% - Accent5 2 3 5 5 2" xfId="53146"/>
    <cellStyle name="20% - Accent5 2 3 5 6" xfId="38655"/>
    <cellStyle name="20% - Accent5 2 3 6" xfId="3640"/>
    <cellStyle name="20% - Accent5 2 3 6 2" xfId="32355"/>
    <cellStyle name="20% - Accent5 2 3 6 2 2" xfId="51210"/>
    <cellStyle name="20% - Accent5 2 3 6 2 2 2" xfId="57018"/>
    <cellStyle name="20% - Accent5 2 3 6 2 3" xfId="53731"/>
    <cellStyle name="20% - Accent5 2 3 6 2 4" xfId="42096"/>
    <cellStyle name="20% - Accent5 2 3 6 3" xfId="35402"/>
    <cellStyle name="20% - Accent5 2 3 6 3 2" xfId="55849"/>
    <cellStyle name="20% - Accent5 2 3 6 3 3" xfId="45086"/>
    <cellStyle name="20% - Accent5 2 3 6 4" xfId="52562"/>
    <cellStyle name="20% - Accent5 2 3 6 5" xfId="37938"/>
    <cellStyle name="20% - Accent5 2 3 7" xfId="3400"/>
    <cellStyle name="20% - Accent5 2 3 7 2" xfId="44926"/>
    <cellStyle name="20% - Accent5 2 3 7 2 2" xfId="55703"/>
    <cellStyle name="20% - Accent5 2 3 7 3" xfId="52416"/>
    <cellStyle name="20% - Accent5 2 3 7 4" xfId="37698"/>
    <cellStyle name="20% - Accent5 2 3 8" xfId="2997"/>
    <cellStyle name="20% - Accent5 2 3 8 2" xfId="44541"/>
    <cellStyle name="20% - Accent5 2 3 8 2 2" xfId="55520"/>
    <cellStyle name="20% - Accent5 2 3 8 3" xfId="53585"/>
    <cellStyle name="20% - Accent5 2 3 8 4" xfId="41871"/>
    <cellStyle name="20% - Accent5 2 3 9" xfId="1955"/>
    <cellStyle name="20% - Accent5 2 3 9 2" xfId="56872"/>
    <cellStyle name="20% - Accent5 2 3 9 3" xfId="51064"/>
    <cellStyle name="20% - Accent5 2 4" xfId="631"/>
    <cellStyle name="20% - Accent5 2 4 10" xfId="35190"/>
    <cellStyle name="20% - Accent5 2 4 10 2" xfId="52269"/>
    <cellStyle name="20% - Accent5 2 4 11" xfId="37272"/>
    <cellStyle name="20% - Accent5 2 4 2" xfId="899"/>
    <cellStyle name="20% - Accent5 2 4 2 2" xfId="1625"/>
    <cellStyle name="20% - Accent5 2 4 2 2 2" xfId="4600"/>
    <cellStyle name="20% - Accent5 2 4 2 2 2 2" xfId="52050"/>
    <cellStyle name="20% - Accent5 2 4 2 2 2 2 2" xfId="57858"/>
    <cellStyle name="20% - Accent5 2 4 2 2 2 3" xfId="54571"/>
    <cellStyle name="20% - Accent5 2 4 2 2 2 4" xfId="43008"/>
    <cellStyle name="20% - Accent5 2 4 2 2 3" xfId="33418"/>
    <cellStyle name="20% - Accent5 2 4 2 2 3 2" xfId="56689"/>
    <cellStyle name="20% - Accent5 2 4 2 2 3 3" xfId="45981"/>
    <cellStyle name="20% - Accent5 2 4 2 2 4" xfId="36465"/>
    <cellStyle name="20% - Accent5 2 4 2 2 4 2" xfId="53402"/>
    <cellStyle name="20% - Accent5 2 4 2 2 5" xfId="38992"/>
    <cellStyle name="20% - Accent5 2 4 2 3" xfId="3936"/>
    <cellStyle name="20% - Accent5 2 4 2 3 2" xfId="45369"/>
    <cellStyle name="20% - Accent5 2 4 2 3 2 2" xfId="56105"/>
    <cellStyle name="20% - Accent5 2 4 2 3 3" xfId="53987"/>
    <cellStyle name="20% - Accent5 2 4 2 3 4" xfId="42364"/>
    <cellStyle name="20% - Accent5 2 4 2 4" xfId="2565"/>
    <cellStyle name="20% - Accent5 2 4 2 4 2" xfId="57274"/>
    <cellStyle name="20% - Accent5 2 4 2 4 3" xfId="51466"/>
    <cellStyle name="20% - Accent5 2 4 2 5" xfId="32692"/>
    <cellStyle name="20% - Accent5 2 4 2 5 2" xfId="55155"/>
    <cellStyle name="20% - Accent5 2 4 2 5 3" xfId="44129"/>
    <cellStyle name="20% - Accent5 2 4 2 6" xfId="35739"/>
    <cellStyle name="20% - Accent5 2 4 2 6 2" xfId="52818"/>
    <cellStyle name="20% - Accent5 2 4 2 7" xfId="38266"/>
    <cellStyle name="20% - Accent5 2 4 3" xfId="1109"/>
    <cellStyle name="20% - Accent5 2 4 3 2" xfId="4126"/>
    <cellStyle name="20% - Accent5 2 4 3 2 2" xfId="45559"/>
    <cellStyle name="20% - Accent5 2 4 3 2 2 2" xfId="56287"/>
    <cellStyle name="20% - Accent5 2 4 3 2 3" xfId="54169"/>
    <cellStyle name="20% - Accent5 2 4 3 2 4" xfId="42546"/>
    <cellStyle name="20% - Accent5 2 4 3 3" xfId="2767"/>
    <cellStyle name="20% - Accent5 2 4 3 3 2" xfId="57456"/>
    <cellStyle name="20% - Accent5 2 4 3 3 3" xfId="51648"/>
    <cellStyle name="20% - Accent5 2 4 3 4" xfId="32902"/>
    <cellStyle name="20% - Accent5 2 4 3 4 2" xfId="55337"/>
    <cellStyle name="20% - Accent5 2 4 3 4 3" xfId="44311"/>
    <cellStyle name="20% - Accent5 2 4 3 5" xfId="35949"/>
    <cellStyle name="20% - Accent5 2 4 3 5 2" xfId="53000"/>
    <cellStyle name="20% - Accent5 2 4 3 6" xfId="38476"/>
    <cellStyle name="20% - Accent5 2 4 4" xfId="1404"/>
    <cellStyle name="20% - Accent5 2 4 4 2" xfId="4398"/>
    <cellStyle name="20% - Accent5 2 4 4 2 2" xfId="45828"/>
    <cellStyle name="20% - Accent5 2 4 4 2 2 2" xfId="56543"/>
    <cellStyle name="20% - Accent5 2 4 4 2 3" xfId="54425"/>
    <cellStyle name="20% - Accent5 2 4 4 2 4" xfId="42806"/>
    <cellStyle name="20% - Accent5 2 4 4 3" xfId="2312"/>
    <cellStyle name="20% - Accent5 2 4 4 3 2" xfId="57712"/>
    <cellStyle name="20% - Accent5 2 4 4 3 3" xfId="51904"/>
    <cellStyle name="20% - Accent5 2 4 4 4" xfId="33197"/>
    <cellStyle name="20% - Accent5 2 4 4 4 2" xfId="55009"/>
    <cellStyle name="20% - Accent5 2 4 4 4 3" xfId="43983"/>
    <cellStyle name="20% - Accent5 2 4 4 5" xfId="36244"/>
    <cellStyle name="20% - Accent5 2 4 4 5 2" xfId="53256"/>
    <cellStyle name="20% - Accent5 2 4 4 6" xfId="38771"/>
    <cellStyle name="20% - Accent5 2 4 5" xfId="3752"/>
    <cellStyle name="20% - Accent5 2 4 5 2" xfId="32467"/>
    <cellStyle name="20% - Accent5 2 4 5 2 2" xfId="51320"/>
    <cellStyle name="20% - Accent5 2 4 5 2 2 2" xfId="57128"/>
    <cellStyle name="20% - Accent5 2 4 5 2 3" xfId="53841"/>
    <cellStyle name="20% - Accent5 2 4 5 2 4" xfId="42208"/>
    <cellStyle name="20% - Accent5 2 4 5 3" xfId="35514"/>
    <cellStyle name="20% - Accent5 2 4 5 3 2" xfId="55959"/>
    <cellStyle name="20% - Accent5 2 4 5 3 3" xfId="45196"/>
    <cellStyle name="20% - Accent5 2 4 5 4" xfId="52672"/>
    <cellStyle name="20% - Accent5 2 4 5 5" xfId="38050"/>
    <cellStyle name="20% - Accent5 2 4 6" xfId="3439"/>
    <cellStyle name="20% - Accent5 2 4 6 2" xfId="44965"/>
    <cellStyle name="20% - Accent5 2 4 6 2 2" xfId="55739"/>
    <cellStyle name="20% - Accent5 2 4 6 3" xfId="52452"/>
    <cellStyle name="20% - Accent5 2 4 6 4" xfId="37737"/>
    <cellStyle name="20% - Accent5 2 4 7" xfId="3033"/>
    <cellStyle name="20% - Accent5 2 4 7 2" xfId="44577"/>
    <cellStyle name="20% - Accent5 2 4 7 2 2" xfId="55556"/>
    <cellStyle name="20% - Accent5 2 4 7 3" xfId="53621"/>
    <cellStyle name="20% - Accent5 2 4 7 4" xfId="41907"/>
    <cellStyle name="20% - Accent5 2 4 8" xfId="1993"/>
    <cellStyle name="20% - Accent5 2 4 8 2" xfId="56908"/>
    <cellStyle name="20% - Accent5 2 4 8 3" xfId="51100"/>
    <cellStyle name="20% - Accent5 2 4 9" xfId="32143"/>
    <cellStyle name="20% - Accent5 2 4 9 2" xfId="54753"/>
    <cellStyle name="20% - Accent5 2 4 9 3" xfId="43727"/>
    <cellStyle name="20% - Accent5 2 5" xfId="685"/>
    <cellStyle name="20% - Accent5 2 5 10" xfId="35244"/>
    <cellStyle name="20% - Accent5 2 5 10 2" xfId="52305"/>
    <cellStyle name="20% - Accent5 2 5 11" xfId="37326"/>
    <cellStyle name="20% - Accent5 2 5 2" xfId="953"/>
    <cellStyle name="20% - Accent5 2 5 2 2" xfId="1661"/>
    <cellStyle name="20% - Accent5 2 5 2 2 2" xfId="4636"/>
    <cellStyle name="20% - Accent5 2 5 2 2 2 2" xfId="52086"/>
    <cellStyle name="20% - Accent5 2 5 2 2 2 2 2" xfId="57894"/>
    <cellStyle name="20% - Accent5 2 5 2 2 2 3" xfId="54607"/>
    <cellStyle name="20% - Accent5 2 5 2 2 2 4" xfId="43044"/>
    <cellStyle name="20% - Accent5 2 5 2 2 3" xfId="33454"/>
    <cellStyle name="20% - Accent5 2 5 2 2 3 2" xfId="56725"/>
    <cellStyle name="20% - Accent5 2 5 2 2 3 3" xfId="46017"/>
    <cellStyle name="20% - Accent5 2 5 2 2 4" xfId="36501"/>
    <cellStyle name="20% - Accent5 2 5 2 2 4 2" xfId="53438"/>
    <cellStyle name="20% - Accent5 2 5 2 2 5" xfId="39028"/>
    <cellStyle name="20% - Accent5 2 5 2 3" xfId="3978"/>
    <cellStyle name="20% - Accent5 2 5 2 3 2" xfId="45411"/>
    <cellStyle name="20% - Accent5 2 5 2 3 2 2" xfId="56141"/>
    <cellStyle name="20% - Accent5 2 5 2 3 3" xfId="54023"/>
    <cellStyle name="20% - Accent5 2 5 2 3 4" xfId="42400"/>
    <cellStyle name="20% - Accent5 2 5 2 4" xfId="2615"/>
    <cellStyle name="20% - Accent5 2 5 2 4 2" xfId="57310"/>
    <cellStyle name="20% - Accent5 2 5 2 4 3" xfId="51502"/>
    <cellStyle name="20% - Accent5 2 5 2 5" xfId="32746"/>
    <cellStyle name="20% - Accent5 2 5 2 5 2" xfId="55191"/>
    <cellStyle name="20% - Accent5 2 5 2 5 3" xfId="44165"/>
    <cellStyle name="20% - Accent5 2 5 2 6" xfId="35793"/>
    <cellStyle name="20% - Accent5 2 5 2 6 2" xfId="52854"/>
    <cellStyle name="20% - Accent5 2 5 2 7" xfId="38320"/>
    <cellStyle name="20% - Accent5 2 5 3" xfId="1145"/>
    <cellStyle name="20% - Accent5 2 5 3 2" xfId="4162"/>
    <cellStyle name="20% - Accent5 2 5 3 2 2" xfId="45595"/>
    <cellStyle name="20% - Accent5 2 5 3 2 2 2" xfId="56323"/>
    <cellStyle name="20% - Accent5 2 5 3 2 3" xfId="54205"/>
    <cellStyle name="20% - Accent5 2 5 3 2 4" xfId="42582"/>
    <cellStyle name="20% - Accent5 2 5 3 3" xfId="2803"/>
    <cellStyle name="20% - Accent5 2 5 3 3 2" xfId="57492"/>
    <cellStyle name="20% - Accent5 2 5 3 3 3" xfId="51684"/>
    <cellStyle name="20% - Accent5 2 5 3 4" xfId="32938"/>
    <cellStyle name="20% - Accent5 2 5 3 4 2" xfId="55373"/>
    <cellStyle name="20% - Accent5 2 5 3 4 3" xfId="44347"/>
    <cellStyle name="20% - Accent5 2 5 3 5" xfId="35985"/>
    <cellStyle name="20% - Accent5 2 5 3 5 2" xfId="53036"/>
    <cellStyle name="20% - Accent5 2 5 3 6" xfId="38512"/>
    <cellStyle name="20% - Accent5 2 5 4" xfId="1454"/>
    <cellStyle name="20% - Accent5 2 5 4 2" xfId="4439"/>
    <cellStyle name="20% - Accent5 2 5 4 2 2" xfId="45869"/>
    <cellStyle name="20% - Accent5 2 5 4 2 2 2" xfId="56579"/>
    <cellStyle name="20% - Accent5 2 5 4 2 3" xfId="54461"/>
    <cellStyle name="20% - Accent5 2 5 4 2 4" xfId="42842"/>
    <cellStyle name="20% - Accent5 2 5 4 3" xfId="2359"/>
    <cellStyle name="20% - Accent5 2 5 4 3 2" xfId="57748"/>
    <cellStyle name="20% - Accent5 2 5 4 3 3" xfId="51940"/>
    <cellStyle name="20% - Accent5 2 5 4 4" xfId="33247"/>
    <cellStyle name="20% - Accent5 2 5 4 4 2" xfId="55045"/>
    <cellStyle name="20% - Accent5 2 5 4 4 3" xfId="44019"/>
    <cellStyle name="20% - Accent5 2 5 4 5" xfId="36294"/>
    <cellStyle name="20% - Accent5 2 5 4 5 2" xfId="53292"/>
    <cellStyle name="20% - Accent5 2 5 4 6" xfId="38821"/>
    <cellStyle name="20% - Accent5 2 5 5" xfId="3792"/>
    <cellStyle name="20% - Accent5 2 5 5 2" xfId="32507"/>
    <cellStyle name="20% - Accent5 2 5 5 2 2" xfId="51356"/>
    <cellStyle name="20% - Accent5 2 5 5 2 2 2" xfId="57164"/>
    <cellStyle name="20% - Accent5 2 5 5 2 3" xfId="53877"/>
    <cellStyle name="20% - Accent5 2 5 5 2 4" xfId="42248"/>
    <cellStyle name="20% - Accent5 2 5 5 3" xfId="35554"/>
    <cellStyle name="20% - Accent5 2 5 5 3 2" xfId="55995"/>
    <cellStyle name="20% - Accent5 2 5 5 3 3" xfId="45232"/>
    <cellStyle name="20% - Accent5 2 5 5 4" xfId="52708"/>
    <cellStyle name="20% - Accent5 2 5 5 5" xfId="38090"/>
    <cellStyle name="20% - Accent5 2 5 6" xfId="3484"/>
    <cellStyle name="20% - Accent5 2 5 6 2" xfId="45009"/>
    <cellStyle name="20% - Accent5 2 5 6 2 2" xfId="55775"/>
    <cellStyle name="20% - Accent5 2 5 6 3" xfId="52488"/>
    <cellStyle name="20% - Accent5 2 5 6 4" xfId="37782"/>
    <cellStyle name="20% - Accent5 2 5 7" xfId="3074"/>
    <cellStyle name="20% - Accent5 2 5 7 2" xfId="44618"/>
    <cellStyle name="20% - Accent5 2 5 7 2 2" xfId="55592"/>
    <cellStyle name="20% - Accent5 2 5 7 3" xfId="53657"/>
    <cellStyle name="20% - Accent5 2 5 7 4" xfId="41943"/>
    <cellStyle name="20% - Accent5 2 5 8" xfId="2045"/>
    <cellStyle name="20% - Accent5 2 5 8 2" xfId="56944"/>
    <cellStyle name="20% - Accent5 2 5 8 3" xfId="51136"/>
    <cellStyle name="20% - Accent5 2 5 9" xfId="32197"/>
    <cellStyle name="20% - Accent5 2 5 9 2" xfId="54789"/>
    <cellStyle name="20% - Accent5 2 5 9 3" xfId="43763"/>
    <cellStyle name="20% - Accent5 2 6" xfId="545"/>
    <cellStyle name="20% - Accent5 2 6 10" xfId="35079"/>
    <cellStyle name="20% - Accent5 2 6 10 2" xfId="52196"/>
    <cellStyle name="20% - Accent5 2 6 11" xfId="37186"/>
    <cellStyle name="20% - Accent5 2 6 2" xfId="994"/>
    <cellStyle name="20% - Accent5 2 6 2 2" xfId="1697"/>
    <cellStyle name="20% - Accent5 2 6 2 2 2" xfId="4672"/>
    <cellStyle name="20% - Accent5 2 6 2 2 2 2" xfId="52122"/>
    <cellStyle name="20% - Accent5 2 6 2 2 2 2 2" xfId="57930"/>
    <cellStyle name="20% - Accent5 2 6 2 2 2 3" xfId="54643"/>
    <cellStyle name="20% - Accent5 2 6 2 2 2 4" xfId="43080"/>
    <cellStyle name="20% - Accent5 2 6 2 2 3" xfId="33490"/>
    <cellStyle name="20% - Accent5 2 6 2 2 3 2" xfId="56761"/>
    <cellStyle name="20% - Accent5 2 6 2 2 3 3" xfId="46053"/>
    <cellStyle name="20% - Accent5 2 6 2 2 4" xfId="36537"/>
    <cellStyle name="20% - Accent5 2 6 2 2 4 2" xfId="53474"/>
    <cellStyle name="20% - Accent5 2 6 2 2 5" xfId="39064"/>
    <cellStyle name="20% - Accent5 2 6 2 3" xfId="4015"/>
    <cellStyle name="20% - Accent5 2 6 2 3 2" xfId="45448"/>
    <cellStyle name="20% - Accent5 2 6 2 3 2 2" xfId="56177"/>
    <cellStyle name="20% - Accent5 2 6 2 3 3" xfId="54059"/>
    <cellStyle name="20% - Accent5 2 6 2 3 4" xfId="42436"/>
    <cellStyle name="20% - Accent5 2 6 2 4" xfId="2655"/>
    <cellStyle name="20% - Accent5 2 6 2 4 2" xfId="57346"/>
    <cellStyle name="20% - Accent5 2 6 2 4 3" xfId="51538"/>
    <cellStyle name="20% - Accent5 2 6 2 5" xfId="32787"/>
    <cellStyle name="20% - Accent5 2 6 2 5 2" xfId="55227"/>
    <cellStyle name="20% - Accent5 2 6 2 5 3" xfId="44201"/>
    <cellStyle name="20% - Accent5 2 6 2 6" xfId="35834"/>
    <cellStyle name="20% - Accent5 2 6 2 6 2" xfId="52890"/>
    <cellStyle name="20% - Accent5 2 6 2 7" xfId="38361"/>
    <cellStyle name="20% - Accent5 2 6 3" xfId="1181"/>
    <cellStyle name="20% - Accent5 2 6 3 2" xfId="4198"/>
    <cellStyle name="20% - Accent5 2 6 3 2 2" xfId="45631"/>
    <cellStyle name="20% - Accent5 2 6 3 2 2 2" xfId="56359"/>
    <cellStyle name="20% - Accent5 2 6 3 2 3" xfId="54241"/>
    <cellStyle name="20% - Accent5 2 6 3 2 4" xfId="42618"/>
    <cellStyle name="20% - Accent5 2 6 3 3" xfId="2839"/>
    <cellStyle name="20% - Accent5 2 6 3 3 2" xfId="57528"/>
    <cellStyle name="20% - Accent5 2 6 3 3 3" xfId="51720"/>
    <cellStyle name="20% - Accent5 2 6 3 4" xfId="32974"/>
    <cellStyle name="20% - Accent5 2 6 3 4 2" xfId="55409"/>
    <cellStyle name="20% - Accent5 2 6 3 4 3" xfId="44383"/>
    <cellStyle name="20% - Accent5 2 6 3 5" xfId="36021"/>
    <cellStyle name="20% - Accent5 2 6 3 5 2" xfId="53072"/>
    <cellStyle name="20% - Accent5 2 6 3 6" xfId="38548"/>
    <cellStyle name="20% - Accent5 2 6 4" xfId="1325"/>
    <cellStyle name="20% - Accent5 2 6 4 2" xfId="4322"/>
    <cellStyle name="20% - Accent5 2 6 4 2 2" xfId="45755"/>
    <cellStyle name="20% - Accent5 2 6 4 2 2 2" xfId="56470"/>
    <cellStyle name="20% - Accent5 2 6 4 2 3" xfId="54352"/>
    <cellStyle name="20% - Accent5 2 6 4 2 4" xfId="42729"/>
    <cellStyle name="20% - Accent5 2 6 4 3" xfId="2233"/>
    <cellStyle name="20% - Accent5 2 6 4 3 2" xfId="57639"/>
    <cellStyle name="20% - Accent5 2 6 4 3 3" xfId="51831"/>
    <cellStyle name="20% - Accent5 2 6 4 4" xfId="33118"/>
    <cellStyle name="20% - Accent5 2 6 4 4 2" xfId="54936"/>
    <cellStyle name="20% - Accent5 2 6 4 4 3" xfId="43910"/>
    <cellStyle name="20% - Accent5 2 6 4 5" xfId="36165"/>
    <cellStyle name="20% - Accent5 2 6 4 5 2" xfId="53183"/>
    <cellStyle name="20% - Accent5 2 6 4 6" xfId="38692"/>
    <cellStyle name="20% - Accent5 2 6 5" xfId="3677"/>
    <cellStyle name="20% - Accent5 2 6 5 2" xfId="32392"/>
    <cellStyle name="20% - Accent5 2 6 5 2 2" xfId="51247"/>
    <cellStyle name="20% - Accent5 2 6 5 2 2 2" xfId="57055"/>
    <cellStyle name="20% - Accent5 2 6 5 2 3" xfId="53768"/>
    <cellStyle name="20% - Accent5 2 6 5 2 4" xfId="42133"/>
    <cellStyle name="20% - Accent5 2 6 5 3" xfId="35439"/>
    <cellStyle name="20% - Accent5 2 6 5 3 2" xfId="55886"/>
    <cellStyle name="20% - Accent5 2 6 5 3 3" xfId="45123"/>
    <cellStyle name="20% - Accent5 2 6 5 4" xfId="52599"/>
    <cellStyle name="20% - Accent5 2 6 5 5" xfId="37975"/>
    <cellStyle name="20% - Accent5 2 6 6" xfId="3341"/>
    <cellStyle name="20% - Accent5 2 6 6 2" xfId="44868"/>
    <cellStyle name="20% - Accent5 2 6 6 2 2" xfId="55666"/>
    <cellStyle name="20% - Accent5 2 6 6 3" xfId="52379"/>
    <cellStyle name="20% - Accent5 2 6 6 4" xfId="37639"/>
    <cellStyle name="20% - Accent5 2 6 7" xfId="2956"/>
    <cellStyle name="20% - Accent5 2 6 7 2" xfId="44500"/>
    <cellStyle name="20% - Accent5 2 6 7 2 2" xfId="55483"/>
    <cellStyle name="20% - Accent5 2 6 7 3" xfId="53548"/>
    <cellStyle name="20% - Accent5 2 6 7 4" xfId="41834"/>
    <cellStyle name="20% - Accent5 2 6 8" xfId="2086"/>
    <cellStyle name="20% - Accent5 2 6 8 2" xfId="56835"/>
    <cellStyle name="20% - Accent5 2 6 8 3" xfId="51027"/>
    <cellStyle name="20% - Accent5 2 6 9" xfId="32032"/>
    <cellStyle name="20% - Accent5 2 6 9 2" xfId="54825"/>
    <cellStyle name="20% - Accent5 2 6 9 3" xfId="43799"/>
    <cellStyle name="20% - Accent5 2 7" xfId="788"/>
    <cellStyle name="20% - Accent5 2 7 2" xfId="1552"/>
    <cellStyle name="20% - Accent5 2 7 2 2" xfId="4527"/>
    <cellStyle name="20% - Accent5 2 7 2 2 2" xfId="51977"/>
    <cellStyle name="20% - Accent5 2 7 2 2 2 2" xfId="57785"/>
    <cellStyle name="20% - Accent5 2 7 2 2 3" xfId="54498"/>
    <cellStyle name="20% - Accent5 2 7 2 2 4" xfId="42935"/>
    <cellStyle name="20% - Accent5 2 7 2 3" xfId="33345"/>
    <cellStyle name="20% - Accent5 2 7 2 3 2" xfId="56616"/>
    <cellStyle name="20% - Accent5 2 7 2 3 3" xfId="45908"/>
    <cellStyle name="20% - Accent5 2 7 2 4" xfId="36392"/>
    <cellStyle name="20% - Accent5 2 7 2 4 2" xfId="53329"/>
    <cellStyle name="20% - Accent5 2 7 2 5" xfId="38919"/>
    <cellStyle name="20% - Accent5 2 7 3" xfId="3855"/>
    <cellStyle name="20% - Accent5 2 7 3 2" xfId="45288"/>
    <cellStyle name="20% - Accent5 2 7 3 2 2" xfId="56032"/>
    <cellStyle name="20% - Accent5 2 7 3 3" xfId="53914"/>
    <cellStyle name="20% - Accent5 2 7 3 4" xfId="42291"/>
    <cellStyle name="20% - Accent5 2 7 4" xfId="2455"/>
    <cellStyle name="20% - Accent5 2 7 4 2" xfId="57201"/>
    <cellStyle name="20% - Accent5 2 7 4 3" xfId="51393"/>
    <cellStyle name="20% - Accent5 2 7 5" xfId="32581"/>
    <cellStyle name="20% - Accent5 2 7 5 2" xfId="55082"/>
    <cellStyle name="20% - Accent5 2 7 5 3" xfId="44056"/>
    <cellStyle name="20% - Accent5 2 7 6" xfId="35628"/>
    <cellStyle name="20% - Accent5 2 7 6 2" xfId="52745"/>
    <cellStyle name="20% - Accent5 2 7 7" xfId="38155"/>
    <cellStyle name="20% - Accent5 2 8" xfId="1036"/>
    <cellStyle name="20% - Accent5 2 8 2" xfId="4053"/>
    <cellStyle name="20% - Accent5 2 8 2 2" xfId="45486"/>
    <cellStyle name="20% - Accent5 2 8 2 2 2" xfId="56214"/>
    <cellStyle name="20% - Accent5 2 8 2 3" xfId="54096"/>
    <cellStyle name="20% - Accent5 2 8 2 4" xfId="42473"/>
    <cellStyle name="20% - Accent5 2 8 3" xfId="2694"/>
    <cellStyle name="20% - Accent5 2 8 3 2" xfId="57383"/>
    <cellStyle name="20% - Accent5 2 8 3 3" xfId="51575"/>
    <cellStyle name="20% - Accent5 2 8 4" xfId="32829"/>
    <cellStyle name="20% - Accent5 2 8 4 2" xfId="55264"/>
    <cellStyle name="20% - Accent5 2 8 4 3" xfId="44238"/>
    <cellStyle name="20% - Accent5 2 8 5" xfId="35876"/>
    <cellStyle name="20% - Accent5 2 8 5 2" xfId="52927"/>
    <cellStyle name="20% - Accent5 2 8 6" xfId="38403"/>
    <cellStyle name="20% - Accent5 2 9" xfId="1222"/>
    <cellStyle name="20% - Accent5 2 9 2" xfId="4237"/>
    <cellStyle name="20% - Accent5 2 9 2 2" xfId="45670"/>
    <cellStyle name="20% - Accent5 2 9 2 2 2" xfId="56396"/>
    <cellStyle name="20% - Accent5 2 9 2 3" xfId="54278"/>
    <cellStyle name="20% - Accent5 2 9 2 4" xfId="42655"/>
    <cellStyle name="20% - Accent5 2 9 3" xfId="2132"/>
    <cellStyle name="20% - Accent5 2 9 3 2" xfId="57565"/>
    <cellStyle name="20% - Accent5 2 9 3 3" xfId="51757"/>
    <cellStyle name="20% - Accent5 2 9 4" xfId="33015"/>
    <cellStyle name="20% - Accent5 2 9 4 2" xfId="54862"/>
    <cellStyle name="20% - Accent5 2 9 4 3" xfId="43836"/>
    <cellStyle name="20% - Accent5 2 9 5" xfId="36062"/>
    <cellStyle name="20% - Accent5 2 9 5 2" xfId="53109"/>
    <cellStyle name="20% - Accent5 2 9 6" xfId="38589"/>
    <cellStyle name="20% - Accent5 3" xfId="204"/>
    <cellStyle name="20% - Accent6 2" xfId="205"/>
    <cellStyle name="20% - Accent6 2 10" xfId="3536"/>
    <cellStyle name="20% - Accent6 2 10 2" xfId="32251"/>
    <cellStyle name="20% - Accent6 2 10 2 2" xfId="51174"/>
    <cellStyle name="20% - Accent6 2 10 2 2 2" xfId="56982"/>
    <cellStyle name="20% - Accent6 2 10 2 3" xfId="53695"/>
    <cellStyle name="20% - Accent6 2 10 2 4" xfId="41992"/>
    <cellStyle name="20% - Accent6 2 10 3" xfId="35298"/>
    <cellStyle name="20% - Accent6 2 10 3 2" xfId="55813"/>
    <cellStyle name="20% - Accent6 2 10 3 3" xfId="45050"/>
    <cellStyle name="20% - Accent6 2 10 4" xfId="52526"/>
    <cellStyle name="20% - Accent6 2 10 5" xfId="37834"/>
    <cellStyle name="20% - Accent6 2 11" xfId="3148"/>
    <cellStyle name="20% - Accent6 2 11 2" xfId="44688"/>
    <cellStyle name="20% - Accent6 2 11 2 2" xfId="55630"/>
    <cellStyle name="20% - Accent6 2 11 3" xfId="52343"/>
    <cellStyle name="20% - Accent6 2 11 4" xfId="37446"/>
    <cellStyle name="20% - Accent6 2 12" xfId="2884"/>
    <cellStyle name="20% - Accent6 2 12 2" xfId="44428"/>
    <cellStyle name="20% - Accent6 2 12 2 2" xfId="55447"/>
    <cellStyle name="20% - Accent6 2 12 3" xfId="53512"/>
    <cellStyle name="20% - Accent6 2 12 4" xfId="41798"/>
    <cellStyle name="20% - Accent6 2 13" xfId="1759"/>
    <cellStyle name="20% - Accent6 2 13 2" xfId="56799"/>
    <cellStyle name="20% - Accent6 2 13 3" xfId="50991"/>
    <cellStyle name="20% - Accent6 2 14" xfId="31952"/>
    <cellStyle name="20% - Accent6 2 14 2" xfId="54681"/>
    <cellStyle name="20% - Accent6 2 14 3" xfId="43655"/>
    <cellStyle name="20% - Accent6 2 15" xfId="35005"/>
    <cellStyle name="20% - Accent6 2 15 2" xfId="52160"/>
    <cellStyle name="20% - Accent6 2 16" xfId="37116"/>
    <cellStyle name="20% - Accent6 2 2" xfId="461"/>
    <cellStyle name="20% - Accent6 2 2 10" xfId="3308"/>
    <cellStyle name="20% - Accent6 2 2 10 2" xfId="44835"/>
    <cellStyle name="20% - Accent6 2 2 10 2 2" xfId="55648"/>
    <cellStyle name="20% - Accent6 2 2 10 3" xfId="52361"/>
    <cellStyle name="20% - Accent6 2 2 10 4" xfId="37606"/>
    <cellStyle name="20% - Accent6 2 2 11" xfId="2931"/>
    <cellStyle name="20% - Accent6 2 2 11 2" xfId="44475"/>
    <cellStyle name="20% - Accent6 2 2 11 2 2" xfId="55465"/>
    <cellStyle name="20% - Accent6 2 2 11 3" xfId="53530"/>
    <cellStyle name="20% - Accent6 2 2 11 4" xfId="41816"/>
    <cellStyle name="20% - Accent6 2 2 12" xfId="1912"/>
    <cellStyle name="20% - Accent6 2 2 12 2" xfId="56817"/>
    <cellStyle name="20% - Accent6 2 2 12 3" xfId="51009"/>
    <cellStyle name="20% - Accent6 2 2 13" xfId="31981"/>
    <cellStyle name="20% - Accent6 2 2 13 2" xfId="54699"/>
    <cellStyle name="20% - Accent6 2 2 13 3" xfId="43673"/>
    <cellStyle name="20% - Accent6 2 2 14" xfId="35028"/>
    <cellStyle name="20% - Accent6 2 2 14 2" xfId="52178"/>
    <cellStyle name="20% - Accent6 2 2 15" xfId="37139"/>
    <cellStyle name="20% - Accent6 2 2 2" xfId="527"/>
    <cellStyle name="20% - Accent6 2 2 2 10" xfId="32122"/>
    <cellStyle name="20% - Accent6 2 2 2 10 2" xfId="54736"/>
    <cellStyle name="20% - Accent6 2 2 2 10 3" xfId="43710"/>
    <cellStyle name="20% - Accent6 2 2 2 11" xfId="35169"/>
    <cellStyle name="20% - Accent6 2 2 2 11 2" xfId="52252"/>
    <cellStyle name="20% - Accent6 2 2 2 12" xfId="37251"/>
    <cellStyle name="20% - Accent6 2 2 2 2" xfId="610"/>
    <cellStyle name="20% - Accent6 2 2 2 2 2" xfId="1385"/>
    <cellStyle name="20% - Accent6 2 2 2 2 2 2" xfId="4381"/>
    <cellStyle name="20% - Accent6 2 2 2 2 2 2 2" xfId="51887"/>
    <cellStyle name="20% - Accent6 2 2 2 2 2 2 2 2" xfId="57695"/>
    <cellStyle name="20% - Accent6 2 2 2 2 2 2 3" xfId="54408"/>
    <cellStyle name="20% - Accent6 2 2 2 2 2 2 4" xfId="42789"/>
    <cellStyle name="20% - Accent6 2 2 2 2 2 3" xfId="33178"/>
    <cellStyle name="20% - Accent6 2 2 2 2 2 3 2" xfId="56526"/>
    <cellStyle name="20% - Accent6 2 2 2 2 2 3 3" xfId="45811"/>
    <cellStyle name="20% - Accent6 2 2 2 2 2 4" xfId="36225"/>
    <cellStyle name="20% - Accent6 2 2 2 2 2 4 2" xfId="53239"/>
    <cellStyle name="20% - Accent6 2 2 2 2 2 5" xfId="38752"/>
    <cellStyle name="20% - Accent6 2 2 2 2 3" xfId="3734"/>
    <cellStyle name="20% - Accent6 2 2 2 2 3 2" xfId="45179"/>
    <cellStyle name="20% - Accent6 2 2 2 2 3 2 2" xfId="55942"/>
    <cellStyle name="20% - Accent6 2 2 2 2 3 3" xfId="53824"/>
    <cellStyle name="20% - Accent6 2 2 2 2 3 4" xfId="42190"/>
    <cellStyle name="20% - Accent6 2 2 2 2 4" xfId="2293"/>
    <cellStyle name="20% - Accent6 2 2 2 2 4 2" xfId="57111"/>
    <cellStyle name="20% - Accent6 2 2 2 2 4 3" xfId="51303"/>
    <cellStyle name="20% - Accent6 2 2 2 2 5" xfId="32449"/>
    <cellStyle name="20% - Accent6 2 2 2 2 5 2" xfId="54992"/>
    <cellStyle name="20% - Accent6 2 2 2 2 5 3" xfId="43966"/>
    <cellStyle name="20% - Accent6 2 2 2 2 6" xfId="35496"/>
    <cellStyle name="20% - Accent6 2 2 2 2 6 2" xfId="52655"/>
    <cellStyle name="20% - Accent6 2 2 2 2 7" xfId="38032"/>
    <cellStyle name="20% - Accent6 2 2 2 3" xfId="878"/>
    <cellStyle name="20% - Accent6 2 2 2 3 2" xfId="1608"/>
    <cellStyle name="20% - Accent6 2 2 2 3 2 2" xfId="4583"/>
    <cellStyle name="20% - Accent6 2 2 2 3 2 2 2" xfId="52033"/>
    <cellStyle name="20% - Accent6 2 2 2 3 2 2 2 2" xfId="57841"/>
    <cellStyle name="20% - Accent6 2 2 2 3 2 2 3" xfId="54554"/>
    <cellStyle name="20% - Accent6 2 2 2 3 2 2 4" xfId="42991"/>
    <cellStyle name="20% - Accent6 2 2 2 3 2 3" xfId="33401"/>
    <cellStyle name="20% - Accent6 2 2 2 3 2 3 2" xfId="56672"/>
    <cellStyle name="20% - Accent6 2 2 2 3 2 3 3" xfId="45964"/>
    <cellStyle name="20% - Accent6 2 2 2 3 2 4" xfId="36448"/>
    <cellStyle name="20% - Accent6 2 2 2 3 2 4 2" xfId="53385"/>
    <cellStyle name="20% - Accent6 2 2 2 3 2 5" xfId="38975"/>
    <cellStyle name="20% - Accent6 2 2 2 3 3" xfId="3919"/>
    <cellStyle name="20% - Accent6 2 2 2 3 3 2" xfId="45352"/>
    <cellStyle name="20% - Accent6 2 2 2 3 3 2 2" xfId="56088"/>
    <cellStyle name="20% - Accent6 2 2 2 3 3 3" xfId="53970"/>
    <cellStyle name="20% - Accent6 2 2 2 3 3 4" xfId="42347"/>
    <cellStyle name="20% - Accent6 2 2 2 3 4" xfId="2544"/>
    <cellStyle name="20% - Accent6 2 2 2 3 4 2" xfId="57257"/>
    <cellStyle name="20% - Accent6 2 2 2 3 4 3" xfId="51449"/>
    <cellStyle name="20% - Accent6 2 2 2 3 5" xfId="32671"/>
    <cellStyle name="20% - Accent6 2 2 2 3 5 2" xfId="55138"/>
    <cellStyle name="20% - Accent6 2 2 2 3 5 3" xfId="44112"/>
    <cellStyle name="20% - Accent6 2 2 2 3 6" xfId="35718"/>
    <cellStyle name="20% - Accent6 2 2 2 3 6 2" xfId="52801"/>
    <cellStyle name="20% - Accent6 2 2 2 3 7" xfId="38245"/>
    <cellStyle name="20% - Accent6 2 2 2 4" xfId="1092"/>
    <cellStyle name="20% - Accent6 2 2 2 4 2" xfId="4109"/>
    <cellStyle name="20% - Accent6 2 2 2 4 2 2" xfId="45542"/>
    <cellStyle name="20% - Accent6 2 2 2 4 2 2 2" xfId="56270"/>
    <cellStyle name="20% - Accent6 2 2 2 4 2 3" xfId="54152"/>
    <cellStyle name="20% - Accent6 2 2 2 4 2 4" xfId="42529"/>
    <cellStyle name="20% - Accent6 2 2 2 4 3" xfId="2750"/>
    <cellStyle name="20% - Accent6 2 2 2 4 3 2" xfId="57439"/>
    <cellStyle name="20% - Accent6 2 2 2 4 3 3" xfId="51631"/>
    <cellStyle name="20% - Accent6 2 2 2 4 4" xfId="32885"/>
    <cellStyle name="20% - Accent6 2 2 2 4 4 2" xfId="55320"/>
    <cellStyle name="20% - Accent6 2 2 2 4 4 3" xfId="44294"/>
    <cellStyle name="20% - Accent6 2 2 2 4 5" xfId="35932"/>
    <cellStyle name="20% - Accent6 2 2 2 4 5 2" xfId="52983"/>
    <cellStyle name="20% - Accent6 2 2 2 4 6" xfId="38459"/>
    <cellStyle name="20% - Accent6 2 2 2 5" xfId="1307"/>
    <cellStyle name="20% - Accent6 2 2 2 5 2" xfId="4304"/>
    <cellStyle name="20% - Accent6 2 2 2 5 2 2" xfId="45737"/>
    <cellStyle name="20% - Accent6 2 2 2 5 2 2 2" xfId="56452"/>
    <cellStyle name="20% - Accent6 2 2 2 5 2 3" xfId="54334"/>
    <cellStyle name="20% - Accent6 2 2 2 5 2 4" xfId="42711"/>
    <cellStyle name="20% - Accent6 2 2 2 5 3" xfId="2215"/>
    <cellStyle name="20% - Accent6 2 2 2 5 3 2" xfId="57621"/>
    <cellStyle name="20% - Accent6 2 2 2 5 3 3" xfId="51813"/>
    <cellStyle name="20% - Accent6 2 2 2 5 4" xfId="33100"/>
    <cellStyle name="20% - Accent6 2 2 2 5 4 2" xfId="54918"/>
    <cellStyle name="20% - Accent6 2 2 2 5 4 3" xfId="43892"/>
    <cellStyle name="20% - Accent6 2 2 2 5 5" xfId="36147"/>
    <cellStyle name="20% - Accent6 2 2 2 5 5 2" xfId="53165"/>
    <cellStyle name="20% - Accent6 2 2 2 5 6" xfId="38674"/>
    <cellStyle name="20% - Accent6 2 2 2 6" xfId="3659"/>
    <cellStyle name="20% - Accent6 2 2 2 6 2" xfId="32374"/>
    <cellStyle name="20% - Accent6 2 2 2 6 2 2" xfId="51229"/>
    <cellStyle name="20% - Accent6 2 2 2 6 2 2 2" xfId="57037"/>
    <cellStyle name="20% - Accent6 2 2 2 6 2 3" xfId="53750"/>
    <cellStyle name="20% - Accent6 2 2 2 6 2 4" xfId="42115"/>
    <cellStyle name="20% - Accent6 2 2 2 6 3" xfId="35421"/>
    <cellStyle name="20% - Accent6 2 2 2 6 3 2" xfId="55868"/>
    <cellStyle name="20% - Accent6 2 2 2 6 3 3" xfId="45105"/>
    <cellStyle name="20% - Accent6 2 2 2 6 4" xfId="52581"/>
    <cellStyle name="20% - Accent6 2 2 2 6 5" xfId="37957"/>
    <cellStyle name="20% - Accent6 2 2 2 7" xfId="3419"/>
    <cellStyle name="20% - Accent6 2 2 2 7 2" xfId="44945"/>
    <cellStyle name="20% - Accent6 2 2 2 7 2 2" xfId="55722"/>
    <cellStyle name="20% - Accent6 2 2 2 7 3" xfId="52435"/>
    <cellStyle name="20% - Accent6 2 2 2 7 4" xfId="37717"/>
    <cellStyle name="20% - Accent6 2 2 2 8" xfId="3016"/>
    <cellStyle name="20% - Accent6 2 2 2 8 2" xfId="44560"/>
    <cellStyle name="20% - Accent6 2 2 2 8 2 2" xfId="55539"/>
    <cellStyle name="20% - Accent6 2 2 2 8 3" xfId="53604"/>
    <cellStyle name="20% - Accent6 2 2 2 8 4" xfId="41890"/>
    <cellStyle name="20% - Accent6 2 2 2 9" xfId="1974"/>
    <cellStyle name="20% - Accent6 2 2 2 9 2" xfId="56891"/>
    <cellStyle name="20% - Accent6 2 2 2 9 3" xfId="51083"/>
    <cellStyle name="20% - Accent6 2 2 3" xfId="668"/>
    <cellStyle name="20% - Accent6 2 2 3 10" xfId="35227"/>
    <cellStyle name="20% - Accent6 2 2 3 10 2" xfId="52288"/>
    <cellStyle name="20% - Accent6 2 2 3 11" xfId="37309"/>
    <cellStyle name="20% - Accent6 2 2 3 2" xfId="936"/>
    <cellStyle name="20% - Accent6 2 2 3 2 2" xfId="1644"/>
    <cellStyle name="20% - Accent6 2 2 3 2 2 2" xfId="4619"/>
    <cellStyle name="20% - Accent6 2 2 3 2 2 2 2" xfId="52069"/>
    <cellStyle name="20% - Accent6 2 2 3 2 2 2 2 2" xfId="57877"/>
    <cellStyle name="20% - Accent6 2 2 3 2 2 2 3" xfId="54590"/>
    <cellStyle name="20% - Accent6 2 2 3 2 2 2 4" xfId="43027"/>
    <cellStyle name="20% - Accent6 2 2 3 2 2 3" xfId="33437"/>
    <cellStyle name="20% - Accent6 2 2 3 2 2 3 2" xfId="56708"/>
    <cellStyle name="20% - Accent6 2 2 3 2 2 3 3" xfId="46000"/>
    <cellStyle name="20% - Accent6 2 2 3 2 2 4" xfId="36484"/>
    <cellStyle name="20% - Accent6 2 2 3 2 2 4 2" xfId="53421"/>
    <cellStyle name="20% - Accent6 2 2 3 2 2 5" xfId="39011"/>
    <cellStyle name="20% - Accent6 2 2 3 2 3" xfId="3961"/>
    <cellStyle name="20% - Accent6 2 2 3 2 3 2" xfId="45394"/>
    <cellStyle name="20% - Accent6 2 2 3 2 3 2 2" xfId="56124"/>
    <cellStyle name="20% - Accent6 2 2 3 2 3 3" xfId="54006"/>
    <cellStyle name="20% - Accent6 2 2 3 2 3 4" xfId="42383"/>
    <cellStyle name="20% - Accent6 2 2 3 2 4" xfId="2598"/>
    <cellStyle name="20% - Accent6 2 2 3 2 4 2" xfId="57293"/>
    <cellStyle name="20% - Accent6 2 2 3 2 4 3" xfId="51485"/>
    <cellStyle name="20% - Accent6 2 2 3 2 5" xfId="32729"/>
    <cellStyle name="20% - Accent6 2 2 3 2 5 2" xfId="55174"/>
    <cellStyle name="20% - Accent6 2 2 3 2 5 3" xfId="44148"/>
    <cellStyle name="20% - Accent6 2 2 3 2 6" xfId="35776"/>
    <cellStyle name="20% - Accent6 2 2 3 2 6 2" xfId="52837"/>
    <cellStyle name="20% - Accent6 2 2 3 2 7" xfId="38303"/>
    <cellStyle name="20% - Accent6 2 2 3 3" xfId="1128"/>
    <cellStyle name="20% - Accent6 2 2 3 3 2" xfId="4145"/>
    <cellStyle name="20% - Accent6 2 2 3 3 2 2" xfId="45578"/>
    <cellStyle name="20% - Accent6 2 2 3 3 2 2 2" xfId="56306"/>
    <cellStyle name="20% - Accent6 2 2 3 3 2 3" xfId="54188"/>
    <cellStyle name="20% - Accent6 2 2 3 3 2 4" xfId="42565"/>
    <cellStyle name="20% - Accent6 2 2 3 3 3" xfId="2786"/>
    <cellStyle name="20% - Accent6 2 2 3 3 3 2" xfId="57475"/>
    <cellStyle name="20% - Accent6 2 2 3 3 3 3" xfId="51667"/>
    <cellStyle name="20% - Accent6 2 2 3 3 4" xfId="32921"/>
    <cellStyle name="20% - Accent6 2 2 3 3 4 2" xfId="55356"/>
    <cellStyle name="20% - Accent6 2 2 3 3 4 3" xfId="44330"/>
    <cellStyle name="20% - Accent6 2 2 3 3 5" xfId="35968"/>
    <cellStyle name="20% - Accent6 2 2 3 3 5 2" xfId="53019"/>
    <cellStyle name="20% - Accent6 2 2 3 3 6" xfId="38495"/>
    <cellStyle name="20% - Accent6 2 2 3 4" xfId="1437"/>
    <cellStyle name="20% - Accent6 2 2 3 4 2" xfId="4422"/>
    <cellStyle name="20% - Accent6 2 2 3 4 2 2" xfId="45852"/>
    <cellStyle name="20% - Accent6 2 2 3 4 2 2 2" xfId="56562"/>
    <cellStyle name="20% - Accent6 2 2 3 4 2 3" xfId="54444"/>
    <cellStyle name="20% - Accent6 2 2 3 4 2 4" xfId="42825"/>
    <cellStyle name="20% - Accent6 2 2 3 4 3" xfId="2342"/>
    <cellStyle name="20% - Accent6 2 2 3 4 3 2" xfId="57731"/>
    <cellStyle name="20% - Accent6 2 2 3 4 3 3" xfId="51923"/>
    <cellStyle name="20% - Accent6 2 2 3 4 4" xfId="33230"/>
    <cellStyle name="20% - Accent6 2 2 3 4 4 2" xfId="55028"/>
    <cellStyle name="20% - Accent6 2 2 3 4 4 3" xfId="44002"/>
    <cellStyle name="20% - Accent6 2 2 3 4 5" xfId="36277"/>
    <cellStyle name="20% - Accent6 2 2 3 4 5 2" xfId="53275"/>
    <cellStyle name="20% - Accent6 2 2 3 4 6" xfId="38804"/>
    <cellStyle name="20% - Accent6 2 2 3 5" xfId="3775"/>
    <cellStyle name="20% - Accent6 2 2 3 5 2" xfId="32490"/>
    <cellStyle name="20% - Accent6 2 2 3 5 2 2" xfId="51339"/>
    <cellStyle name="20% - Accent6 2 2 3 5 2 2 2" xfId="57147"/>
    <cellStyle name="20% - Accent6 2 2 3 5 2 3" xfId="53860"/>
    <cellStyle name="20% - Accent6 2 2 3 5 2 4" xfId="42231"/>
    <cellStyle name="20% - Accent6 2 2 3 5 3" xfId="35537"/>
    <cellStyle name="20% - Accent6 2 2 3 5 3 2" xfId="55978"/>
    <cellStyle name="20% - Accent6 2 2 3 5 3 3" xfId="45215"/>
    <cellStyle name="20% - Accent6 2 2 3 5 4" xfId="52691"/>
    <cellStyle name="20% - Accent6 2 2 3 5 5" xfId="38073"/>
    <cellStyle name="20% - Accent6 2 2 3 6" xfId="3467"/>
    <cellStyle name="20% - Accent6 2 2 3 6 2" xfId="44992"/>
    <cellStyle name="20% - Accent6 2 2 3 6 2 2" xfId="55758"/>
    <cellStyle name="20% - Accent6 2 2 3 6 3" xfId="52471"/>
    <cellStyle name="20% - Accent6 2 2 3 6 4" xfId="37765"/>
    <cellStyle name="20% - Accent6 2 2 3 7" xfId="3057"/>
    <cellStyle name="20% - Accent6 2 2 3 7 2" xfId="44601"/>
    <cellStyle name="20% - Accent6 2 2 3 7 2 2" xfId="55575"/>
    <cellStyle name="20% - Accent6 2 2 3 7 3" xfId="53640"/>
    <cellStyle name="20% - Accent6 2 2 3 7 4" xfId="41926"/>
    <cellStyle name="20% - Accent6 2 2 3 8" xfId="2028"/>
    <cellStyle name="20% - Accent6 2 2 3 8 2" xfId="56927"/>
    <cellStyle name="20% - Accent6 2 2 3 8 3" xfId="51119"/>
    <cellStyle name="20% - Accent6 2 2 3 9" xfId="32180"/>
    <cellStyle name="20% - Accent6 2 2 3 9 2" xfId="54772"/>
    <cellStyle name="20% - Accent6 2 2 3 9 3" xfId="43746"/>
    <cellStyle name="20% - Accent6 2 2 4" xfId="709"/>
    <cellStyle name="20% - Accent6 2 2 4 10" xfId="35268"/>
    <cellStyle name="20% - Accent6 2 2 4 10 2" xfId="52324"/>
    <cellStyle name="20% - Accent6 2 2 4 11" xfId="37350"/>
    <cellStyle name="20% - Accent6 2 2 4 2" xfId="977"/>
    <cellStyle name="20% - Accent6 2 2 4 2 2" xfId="1680"/>
    <cellStyle name="20% - Accent6 2 2 4 2 2 2" xfId="4655"/>
    <cellStyle name="20% - Accent6 2 2 4 2 2 2 2" xfId="52105"/>
    <cellStyle name="20% - Accent6 2 2 4 2 2 2 2 2" xfId="57913"/>
    <cellStyle name="20% - Accent6 2 2 4 2 2 2 3" xfId="54626"/>
    <cellStyle name="20% - Accent6 2 2 4 2 2 2 4" xfId="43063"/>
    <cellStyle name="20% - Accent6 2 2 4 2 2 3" xfId="33473"/>
    <cellStyle name="20% - Accent6 2 2 4 2 2 3 2" xfId="56744"/>
    <cellStyle name="20% - Accent6 2 2 4 2 2 3 3" xfId="46036"/>
    <cellStyle name="20% - Accent6 2 2 4 2 2 4" xfId="36520"/>
    <cellStyle name="20% - Accent6 2 2 4 2 2 4 2" xfId="53457"/>
    <cellStyle name="20% - Accent6 2 2 4 2 2 5" xfId="39047"/>
    <cellStyle name="20% - Accent6 2 2 4 2 3" xfId="3998"/>
    <cellStyle name="20% - Accent6 2 2 4 2 3 2" xfId="45431"/>
    <cellStyle name="20% - Accent6 2 2 4 2 3 2 2" xfId="56160"/>
    <cellStyle name="20% - Accent6 2 2 4 2 3 3" xfId="54042"/>
    <cellStyle name="20% - Accent6 2 2 4 2 3 4" xfId="42419"/>
    <cellStyle name="20% - Accent6 2 2 4 2 4" xfId="2638"/>
    <cellStyle name="20% - Accent6 2 2 4 2 4 2" xfId="57329"/>
    <cellStyle name="20% - Accent6 2 2 4 2 4 3" xfId="51521"/>
    <cellStyle name="20% - Accent6 2 2 4 2 5" xfId="32770"/>
    <cellStyle name="20% - Accent6 2 2 4 2 5 2" xfId="55210"/>
    <cellStyle name="20% - Accent6 2 2 4 2 5 3" xfId="44184"/>
    <cellStyle name="20% - Accent6 2 2 4 2 6" xfId="35817"/>
    <cellStyle name="20% - Accent6 2 2 4 2 6 2" xfId="52873"/>
    <cellStyle name="20% - Accent6 2 2 4 2 7" xfId="38344"/>
    <cellStyle name="20% - Accent6 2 2 4 3" xfId="1164"/>
    <cellStyle name="20% - Accent6 2 2 4 3 2" xfId="4181"/>
    <cellStyle name="20% - Accent6 2 2 4 3 2 2" xfId="45614"/>
    <cellStyle name="20% - Accent6 2 2 4 3 2 2 2" xfId="56342"/>
    <cellStyle name="20% - Accent6 2 2 4 3 2 3" xfId="54224"/>
    <cellStyle name="20% - Accent6 2 2 4 3 2 4" xfId="42601"/>
    <cellStyle name="20% - Accent6 2 2 4 3 3" xfId="2822"/>
    <cellStyle name="20% - Accent6 2 2 4 3 3 2" xfId="57511"/>
    <cellStyle name="20% - Accent6 2 2 4 3 3 3" xfId="51703"/>
    <cellStyle name="20% - Accent6 2 2 4 3 4" xfId="32957"/>
    <cellStyle name="20% - Accent6 2 2 4 3 4 2" xfId="55392"/>
    <cellStyle name="20% - Accent6 2 2 4 3 4 3" xfId="44366"/>
    <cellStyle name="20% - Accent6 2 2 4 3 5" xfId="36004"/>
    <cellStyle name="20% - Accent6 2 2 4 3 5 2" xfId="53055"/>
    <cellStyle name="20% - Accent6 2 2 4 3 6" xfId="38531"/>
    <cellStyle name="20% - Accent6 2 2 4 4" xfId="1478"/>
    <cellStyle name="20% - Accent6 2 2 4 4 2" xfId="4460"/>
    <cellStyle name="20% - Accent6 2 2 4 4 2 2" xfId="45890"/>
    <cellStyle name="20% - Accent6 2 2 4 4 2 2 2" xfId="56598"/>
    <cellStyle name="20% - Accent6 2 2 4 4 2 3" xfId="54480"/>
    <cellStyle name="20% - Accent6 2 2 4 4 2 4" xfId="42861"/>
    <cellStyle name="20% - Accent6 2 2 4 4 3" xfId="2382"/>
    <cellStyle name="20% - Accent6 2 2 4 4 3 2" xfId="57767"/>
    <cellStyle name="20% - Accent6 2 2 4 4 3 3" xfId="51959"/>
    <cellStyle name="20% - Accent6 2 2 4 4 4" xfId="33271"/>
    <cellStyle name="20% - Accent6 2 2 4 4 4 2" xfId="55064"/>
    <cellStyle name="20% - Accent6 2 2 4 4 4 3" xfId="44038"/>
    <cellStyle name="20% - Accent6 2 2 4 4 5" xfId="36318"/>
    <cellStyle name="20% - Accent6 2 2 4 4 5 2" xfId="53311"/>
    <cellStyle name="20% - Accent6 2 2 4 4 6" xfId="38845"/>
    <cellStyle name="20% - Accent6 2 2 4 5" xfId="3813"/>
    <cellStyle name="20% - Accent6 2 2 4 5 2" xfId="32528"/>
    <cellStyle name="20% - Accent6 2 2 4 5 2 2" xfId="51375"/>
    <cellStyle name="20% - Accent6 2 2 4 5 2 2 2" xfId="57183"/>
    <cellStyle name="20% - Accent6 2 2 4 5 2 3" xfId="53896"/>
    <cellStyle name="20% - Accent6 2 2 4 5 2 4" xfId="42269"/>
    <cellStyle name="20% - Accent6 2 2 4 5 3" xfId="35575"/>
    <cellStyle name="20% - Accent6 2 2 4 5 3 2" xfId="56014"/>
    <cellStyle name="20% - Accent6 2 2 4 5 3 3" xfId="45251"/>
    <cellStyle name="20% - Accent6 2 2 4 5 4" xfId="52727"/>
    <cellStyle name="20% - Accent6 2 2 4 5 5" xfId="38111"/>
    <cellStyle name="20% - Accent6 2 2 4 6" xfId="3506"/>
    <cellStyle name="20% - Accent6 2 2 4 6 2" xfId="45031"/>
    <cellStyle name="20% - Accent6 2 2 4 6 2 2" xfId="55794"/>
    <cellStyle name="20% - Accent6 2 2 4 6 3" xfId="52507"/>
    <cellStyle name="20% - Accent6 2 2 4 6 4" xfId="37804"/>
    <cellStyle name="20% - Accent6 2 2 4 7" xfId="3094"/>
    <cellStyle name="20% - Accent6 2 2 4 7 2" xfId="44638"/>
    <cellStyle name="20% - Accent6 2 2 4 7 2 2" xfId="55611"/>
    <cellStyle name="20% - Accent6 2 2 4 7 3" xfId="53676"/>
    <cellStyle name="20% - Accent6 2 2 4 7 4" xfId="41962"/>
    <cellStyle name="20% - Accent6 2 2 4 8" xfId="2069"/>
    <cellStyle name="20% - Accent6 2 2 4 8 2" xfId="56963"/>
    <cellStyle name="20% - Accent6 2 2 4 8 3" xfId="51155"/>
    <cellStyle name="20% - Accent6 2 2 4 9" xfId="32221"/>
    <cellStyle name="20% - Accent6 2 2 4 9 2" xfId="54808"/>
    <cellStyle name="20% - Accent6 2 2 4 9 3" xfId="43782"/>
    <cellStyle name="20% - Accent6 2 2 5" xfId="573"/>
    <cellStyle name="20% - Accent6 2 2 5 10" xfId="35103"/>
    <cellStyle name="20% - Accent6 2 2 5 10 2" xfId="52215"/>
    <cellStyle name="20% - Accent6 2 2 5 11" xfId="37214"/>
    <cellStyle name="20% - Accent6 2 2 5 2" xfId="1018"/>
    <cellStyle name="20% - Accent6 2 2 5 2 2" xfId="1716"/>
    <cellStyle name="20% - Accent6 2 2 5 2 2 2" xfId="4691"/>
    <cellStyle name="20% - Accent6 2 2 5 2 2 2 2" xfId="52141"/>
    <cellStyle name="20% - Accent6 2 2 5 2 2 2 2 2" xfId="57949"/>
    <cellStyle name="20% - Accent6 2 2 5 2 2 2 3" xfId="54662"/>
    <cellStyle name="20% - Accent6 2 2 5 2 2 2 4" xfId="43099"/>
    <cellStyle name="20% - Accent6 2 2 5 2 2 3" xfId="33509"/>
    <cellStyle name="20% - Accent6 2 2 5 2 2 3 2" xfId="56780"/>
    <cellStyle name="20% - Accent6 2 2 5 2 2 3 3" xfId="46072"/>
    <cellStyle name="20% - Accent6 2 2 5 2 2 4" xfId="36556"/>
    <cellStyle name="20% - Accent6 2 2 5 2 2 4 2" xfId="53493"/>
    <cellStyle name="20% - Accent6 2 2 5 2 2 5" xfId="39083"/>
    <cellStyle name="20% - Accent6 2 2 5 2 3" xfId="4035"/>
    <cellStyle name="20% - Accent6 2 2 5 2 3 2" xfId="45468"/>
    <cellStyle name="20% - Accent6 2 2 5 2 3 2 2" xfId="56196"/>
    <cellStyle name="20% - Accent6 2 2 5 2 3 3" xfId="54078"/>
    <cellStyle name="20% - Accent6 2 2 5 2 3 4" xfId="42455"/>
    <cellStyle name="20% - Accent6 2 2 5 2 4" xfId="2676"/>
    <cellStyle name="20% - Accent6 2 2 5 2 4 2" xfId="57365"/>
    <cellStyle name="20% - Accent6 2 2 5 2 4 3" xfId="51557"/>
    <cellStyle name="20% - Accent6 2 2 5 2 5" xfId="32811"/>
    <cellStyle name="20% - Accent6 2 2 5 2 5 2" xfId="55246"/>
    <cellStyle name="20% - Accent6 2 2 5 2 5 3" xfId="44220"/>
    <cellStyle name="20% - Accent6 2 2 5 2 6" xfId="35858"/>
    <cellStyle name="20% - Accent6 2 2 5 2 6 2" xfId="52909"/>
    <cellStyle name="20% - Accent6 2 2 5 2 7" xfId="38385"/>
    <cellStyle name="20% - Accent6 2 2 5 3" xfId="1200"/>
    <cellStyle name="20% - Accent6 2 2 5 3 2" xfId="4217"/>
    <cellStyle name="20% - Accent6 2 2 5 3 2 2" xfId="45650"/>
    <cellStyle name="20% - Accent6 2 2 5 3 2 2 2" xfId="56378"/>
    <cellStyle name="20% - Accent6 2 2 5 3 2 3" xfId="54260"/>
    <cellStyle name="20% - Accent6 2 2 5 3 2 4" xfId="42637"/>
    <cellStyle name="20% - Accent6 2 2 5 3 3" xfId="2858"/>
    <cellStyle name="20% - Accent6 2 2 5 3 3 2" xfId="57547"/>
    <cellStyle name="20% - Accent6 2 2 5 3 3 3" xfId="51739"/>
    <cellStyle name="20% - Accent6 2 2 5 3 4" xfId="32993"/>
    <cellStyle name="20% - Accent6 2 2 5 3 4 2" xfId="55428"/>
    <cellStyle name="20% - Accent6 2 2 5 3 4 3" xfId="44402"/>
    <cellStyle name="20% - Accent6 2 2 5 3 5" xfId="36040"/>
    <cellStyle name="20% - Accent6 2 2 5 3 5 2" xfId="53091"/>
    <cellStyle name="20% - Accent6 2 2 5 3 6" xfId="38567"/>
    <cellStyle name="20% - Accent6 2 2 5 4" xfId="1348"/>
    <cellStyle name="20% - Accent6 2 2 5 4 2" xfId="4344"/>
    <cellStyle name="20% - Accent6 2 2 5 4 2 2" xfId="45774"/>
    <cellStyle name="20% - Accent6 2 2 5 4 2 2 2" xfId="56489"/>
    <cellStyle name="20% - Accent6 2 2 5 4 2 3" xfId="54371"/>
    <cellStyle name="20% - Accent6 2 2 5 4 2 4" xfId="42752"/>
    <cellStyle name="20% - Accent6 2 2 5 4 3" xfId="2256"/>
    <cellStyle name="20% - Accent6 2 2 5 4 3 2" xfId="57658"/>
    <cellStyle name="20% - Accent6 2 2 5 4 3 3" xfId="51850"/>
    <cellStyle name="20% - Accent6 2 2 5 4 4" xfId="33141"/>
    <cellStyle name="20% - Accent6 2 2 5 4 4 2" xfId="54955"/>
    <cellStyle name="20% - Accent6 2 2 5 4 4 3" xfId="43929"/>
    <cellStyle name="20% - Accent6 2 2 5 4 5" xfId="36188"/>
    <cellStyle name="20% - Accent6 2 2 5 4 5 2" xfId="53202"/>
    <cellStyle name="20% - Accent6 2 2 5 4 6" xfId="38715"/>
    <cellStyle name="20% - Accent6 2 2 5 5" xfId="3697"/>
    <cellStyle name="20% - Accent6 2 2 5 5 2" xfId="32412"/>
    <cellStyle name="20% - Accent6 2 2 5 5 2 2" xfId="51266"/>
    <cellStyle name="20% - Accent6 2 2 5 5 2 2 2" xfId="57074"/>
    <cellStyle name="20% - Accent6 2 2 5 5 2 3" xfId="53787"/>
    <cellStyle name="20% - Accent6 2 2 5 5 2 4" xfId="42153"/>
    <cellStyle name="20% - Accent6 2 2 5 5 3" xfId="35459"/>
    <cellStyle name="20% - Accent6 2 2 5 5 3 2" xfId="55905"/>
    <cellStyle name="20% - Accent6 2 2 5 5 3 3" xfId="45142"/>
    <cellStyle name="20% - Accent6 2 2 5 5 4" xfId="52618"/>
    <cellStyle name="20% - Accent6 2 2 5 5 5" xfId="37995"/>
    <cellStyle name="20% - Accent6 2 2 5 6" xfId="3363"/>
    <cellStyle name="20% - Accent6 2 2 5 6 2" xfId="44890"/>
    <cellStyle name="20% - Accent6 2 2 5 6 2 2" xfId="55685"/>
    <cellStyle name="20% - Accent6 2 2 5 6 3" xfId="52398"/>
    <cellStyle name="20% - Accent6 2 2 5 6 4" xfId="37661"/>
    <cellStyle name="20% - Accent6 2 2 5 7" xfId="2979"/>
    <cellStyle name="20% - Accent6 2 2 5 7 2" xfId="44523"/>
    <cellStyle name="20% - Accent6 2 2 5 7 2 2" xfId="55502"/>
    <cellStyle name="20% - Accent6 2 2 5 7 3" xfId="53567"/>
    <cellStyle name="20% - Accent6 2 2 5 7 4" xfId="41853"/>
    <cellStyle name="20% - Accent6 2 2 5 8" xfId="2109"/>
    <cellStyle name="20% - Accent6 2 2 5 8 2" xfId="56854"/>
    <cellStyle name="20% - Accent6 2 2 5 8 3" xfId="51046"/>
    <cellStyle name="20% - Accent6 2 2 5 9" xfId="32056"/>
    <cellStyle name="20% - Accent6 2 2 5 9 2" xfId="54844"/>
    <cellStyle name="20% - Accent6 2 2 5 9 3" xfId="43818"/>
    <cellStyle name="20% - Accent6 2 2 6" xfId="812"/>
    <cellStyle name="20% - Accent6 2 2 6 2" xfId="1571"/>
    <cellStyle name="20% - Accent6 2 2 6 2 2" xfId="4546"/>
    <cellStyle name="20% - Accent6 2 2 6 2 2 2" xfId="51996"/>
    <cellStyle name="20% - Accent6 2 2 6 2 2 2 2" xfId="57804"/>
    <cellStyle name="20% - Accent6 2 2 6 2 2 3" xfId="54517"/>
    <cellStyle name="20% - Accent6 2 2 6 2 2 4" xfId="42954"/>
    <cellStyle name="20% - Accent6 2 2 6 2 3" xfId="33364"/>
    <cellStyle name="20% - Accent6 2 2 6 2 3 2" xfId="56635"/>
    <cellStyle name="20% - Accent6 2 2 6 2 3 3" xfId="45927"/>
    <cellStyle name="20% - Accent6 2 2 6 2 4" xfId="36411"/>
    <cellStyle name="20% - Accent6 2 2 6 2 4 2" xfId="53348"/>
    <cellStyle name="20% - Accent6 2 2 6 2 5" xfId="38938"/>
    <cellStyle name="20% - Accent6 2 2 6 3" xfId="3875"/>
    <cellStyle name="20% - Accent6 2 2 6 3 2" xfId="45308"/>
    <cellStyle name="20% - Accent6 2 2 6 3 2 2" xfId="56051"/>
    <cellStyle name="20% - Accent6 2 2 6 3 3" xfId="53933"/>
    <cellStyle name="20% - Accent6 2 2 6 3 4" xfId="42310"/>
    <cellStyle name="20% - Accent6 2 2 6 4" xfId="2479"/>
    <cellStyle name="20% - Accent6 2 2 6 4 2" xfId="57220"/>
    <cellStyle name="20% - Accent6 2 2 6 4 3" xfId="51412"/>
    <cellStyle name="20% - Accent6 2 2 6 5" xfId="32605"/>
    <cellStyle name="20% - Accent6 2 2 6 5 2" xfId="55101"/>
    <cellStyle name="20% - Accent6 2 2 6 5 3" xfId="44075"/>
    <cellStyle name="20% - Accent6 2 2 6 6" xfId="35652"/>
    <cellStyle name="20% - Accent6 2 2 6 6 2" xfId="52764"/>
    <cellStyle name="20% - Accent6 2 2 6 7" xfId="38179"/>
    <cellStyle name="20% - Accent6 2 2 7" xfId="1055"/>
    <cellStyle name="20% - Accent6 2 2 7 2" xfId="4072"/>
    <cellStyle name="20% - Accent6 2 2 7 2 2" xfId="45505"/>
    <cellStyle name="20% - Accent6 2 2 7 2 2 2" xfId="56233"/>
    <cellStyle name="20% - Accent6 2 2 7 2 3" xfId="54115"/>
    <cellStyle name="20% - Accent6 2 2 7 2 4" xfId="42492"/>
    <cellStyle name="20% - Accent6 2 2 7 3" xfId="2713"/>
    <cellStyle name="20% - Accent6 2 2 7 3 2" xfId="57402"/>
    <cellStyle name="20% - Accent6 2 2 7 3 3" xfId="51594"/>
    <cellStyle name="20% - Accent6 2 2 7 4" xfId="32848"/>
    <cellStyle name="20% - Accent6 2 2 7 4 2" xfId="55283"/>
    <cellStyle name="20% - Accent6 2 2 7 4 3" xfId="44257"/>
    <cellStyle name="20% - Accent6 2 2 7 5" xfId="35895"/>
    <cellStyle name="20% - Accent6 2 2 7 5 2" xfId="52946"/>
    <cellStyle name="20% - Accent6 2 2 7 6" xfId="38422"/>
    <cellStyle name="20% - Accent6 2 2 8" xfId="1241"/>
    <cellStyle name="20% - Accent6 2 2 8 2" xfId="4256"/>
    <cellStyle name="20% - Accent6 2 2 8 2 2" xfId="45689"/>
    <cellStyle name="20% - Accent6 2 2 8 2 2 2" xfId="56415"/>
    <cellStyle name="20% - Accent6 2 2 8 2 3" xfId="54297"/>
    <cellStyle name="20% - Accent6 2 2 8 2 4" xfId="42674"/>
    <cellStyle name="20% - Accent6 2 2 8 3" xfId="2151"/>
    <cellStyle name="20% - Accent6 2 2 8 3 2" xfId="57584"/>
    <cellStyle name="20% - Accent6 2 2 8 3 3" xfId="51776"/>
    <cellStyle name="20% - Accent6 2 2 8 4" xfId="33034"/>
    <cellStyle name="20% - Accent6 2 2 8 4 2" xfId="54881"/>
    <cellStyle name="20% - Accent6 2 2 8 4 3" xfId="43855"/>
    <cellStyle name="20% - Accent6 2 2 8 5" xfId="36081"/>
    <cellStyle name="20% - Accent6 2 2 8 5 2" xfId="53128"/>
    <cellStyle name="20% - Accent6 2 2 8 6" xfId="38608"/>
    <cellStyle name="20% - Accent6 2 2 9" xfId="3613"/>
    <cellStyle name="20% - Accent6 2 2 9 2" xfId="32328"/>
    <cellStyle name="20% - Accent6 2 2 9 2 2" xfId="51192"/>
    <cellStyle name="20% - Accent6 2 2 9 2 2 2" xfId="57000"/>
    <cellStyle name="20% - Accent6 2 2 9 2 3" xfId="53713"/>
    <cellStyle name="20% - Accent6 2 2 9 2 4" xfId="42069"/>
    <cellStyle name="20% - Accent6 2 2 9 3" xfId="35375"/>
    <cellStyle name="20% - Accent6 2 2 9 3 2" xfId="55831"/>
    <cellStyle name="20% - Accent6 2 2 9 3 3" xfId="45068"/>
    <cellStyle name="20% - Accent6 2 2 9 4" xfId="52544"/>
    <cellStyle name="20% - Accent6 2 2 9 5" xfId="37911"/>
    <cellStyle name="20% - Accent6 2 3" xfId="509"/>
    <cellStyle name="20% - Accent6 2 3 10" xfId="32104"/>
    <cellStyle name="20% - Accent6 2 3 10 2" xfId="54718"/>
    <cellStyle name="20% - Accent6 2 3 10 3" xfId="43692"/>
    <cellStyle name="20% - Accent6 2 3 11" xfId="35151"/>
    <cellStyle name="20% - Accent6 2 3 11 2" xfId="52234"/>
    <cellStyle name="20% - Accent6 2 3 12" xfId="37233"/>
    <cellStyle name="20% - Accent6 2 3 2" xfId="592"/>
    <cellStyle name="20% - Accent6 2 3 2 2" xfId="1367"/>
    <cellStyle name="20% - Accent6 2 3 2 2 2" xfId="4363"/>
    <cellStyle name="20% - Accent6 2 3 2 2 2 2" xfId="51869"/>
    <cellStyle name="20% - Accent6 2 3 2 2 2 2 2" xfId="57677"/>
    <cellStyle name="20% - Accent6 2 3 2 2 2 3" xfId="54390"/>
    <cellStyle name="20% - Accent6 2 3 2 2 2 4" xfId="42771"/>
    <cellStyle name="20% - Accent6 2 3 2 2 3" xfId="33160"/>
    <cellStyle name="20% - Accent6 2 3 2 2 3 2" xfId="56508"/>
    <cellStyle name="20% - Accent6 2 3 2 2 3 3" xfId="45793"/>
    <cellStyle name="20% - Accent6 2 3 2 2 4" xfId="36207"/>
    <cellStyle name="20% - Accent6 2 3 2 2 4 2" xfId="53221"/>
    <cellStyle name="20% - Accent6 2 3 2 2 5" xfId="38734"/>
    <cellStyle name="20% - Accent6 2 3 2 3" xfId="3716"/>
    <cellStyle name="20% - Accent6 2 3 2 3 2" xfId="45161"/>
    <cellStyle name="20% - Accent6 2 3 2 3 2 2" xfId="55924"/>
    <cellStyle name="20% - Accent6 2 3 2 3 3" xfId="53806"/>
    <cellStyle name="20% - Accent6 2 3 2 3 4" xfId="42172"/>
    <cellStyle name="20% - Accent6 2 3 2 4" xfId="2275"/>
    <cellStyle name="20% - Accent6 2 3 2 4 2" xfId="57093"/>
    <cellStyle name="20% - Accent6 2 3 2 4 3" xfId="51285"/>
    <cellStyle name="20% - Accent6 2 3 2 5" xfId="32431"/>
    <cellStyle name="20% - Accent6 2 3 2 5 2" xfId="54974"/>
    <cellStyle name="20% - Accent6 2 3 2 5 3" xfId="43948"/>
    <cellStyle name="20% - Accent6 2 3 2 6" xfId="35478"/>
    <cellStyle name="20% - Accent6 2 3 2 6 2" xfId="52637"/>
    <cellStyle name="20% - Accent6 2 3 2 7" xfId="38014"/>
    <cellStyle name="20% - Accent6 2 3 3" xfId="860"/>
    <cellStyle name="20% - Accent6 2 3 3 2" xfId="1590"/>
    <cellStyle name="20% - Accent6 2 3 3 2 2" xfId="4565"/>
    <cellStyle name="20% - Accent6 2 3 3 2 2 2" xfId="52015"/>
    <cellStyle name="20% - Accent6 2 3 3 2 2 2 2" xfId="57823"/>
    <cellStyle name="20% - Accent6 2 3 3 2 2 3" xfId="54536"/>
    <cellStyle name="20% - Accent6 2 3 3 2 2 4" xfId="42973"/>
    <cellStyle name="20% - Accent6 2 3 3 2 3" xfId="33383"/>
    <cellStyle name="20% - Accent6 2 3 3 2 3 2" xfId="56654"/>
    <cellStyle name="20% - Accent6 2 3 3 2 3 3" xfId="45946"/>
    <cellStyle name="20% - Accent6 2 3 3 2 4" xfId="36430"/>
    <cellStyle name="20% - Accent6 2 3 3 2 4 2" xfId="53367"/>
    <cellStyle name="20% - Accent6 2 3 3 2 5" xfId="38957"/>
    <cellStyle name="20% - Accent6 2 3 3 3" xfId="3901"/>
    <cellStyle name="20% - Accent6 2 3 3 3 2" xfId="45334"/>
    <cellStyle name="20% - Accent6 2 3 3 3 2 2" xfId="56070"/>
    <cellStyle name="20% - Accent6 2 3 3 3 3" xfId="53952"/>
    <cellStyle name="20% - Accent6 2 3 3 3 4" xfId="42329"/>
    <cellStyle name="20% - Accent6 2 3 3 4" xfId="2526"/>
    <cellStyle name="20% - Accent6 2 3 3 4 2" xfId="57239"/>
    <cellStyle name="20% - Accent6 2 3 3 4 3" xfId="51431"/>
    <cellStyle name="20% - Accent6 2 3 3 5" xfId="32653"/>
    <cellStyle name="20% - Accent6 2 3 3 5 2" xfId="55120"/>
    <cellStyle name="20% - Accent6 2 3 3 5 3" xfId="44094"/>
    <cellStyle name="20% - Accent6 2 3 3 6" xfId="35700"/>
    <cellStyle name="20% - Accent6 2 3 3 6 2" xfId="52783"/>
    <cellStyle name="20% - Accent6 2 3 3 7" xfId="38227"/>
    <cellStyle name="20% - Accent6 2 3 4" xfId="1074"/>
    <cellStyle name="20% - Accent6 2 3 4 2" xfId="4091"/>
    <cellStyle name="20% - Accent6 2 3 4 2 2" xfId="45524"/>
    <cellStyle name="20% - Accent6 2 3 4 2 2 2" xfId="56252"/>
    <cellStyle name="20% - Accent6 2 3 4 2 3" xfId="54134"/>
    <cellStyle name="20% - Accent6 2 3 4 2 4" xfId="42511"/>
    <cellStyle name="20% - Accent6 2 3 4 3" xfId="2732"/>
    <cellStyle name="20% - Accent6 2 3 4 3 2" xfId="57421"/>
    <cellStyle name="20% - Accent6 2 3 4 3 3" xfId="51613"/>
    <cellStyle name="20% - Accent6 2 3 4 4" xfId="32867"/>
    <cellStyle name="20% - Accent6 2 3 4 4 2" xfId="55302"/>
    <cellStyle name="20% - Accent6 2 3 4 4 3" xfId="44276"/>
    <cellStyle name="20% - Accent6 2 3 4 5" xfId="35914"/>
    <cellStyle name="20% - Accent6 2 3 4 5 2" xfId="52965"/>
    <cellStyle name="20% - Accent6 2 3 4 6" xfId="38441"/>
    <cellStyle name="20% - Accent6 2 3 5" xfId="1289"/>
    <cellStyle name="20% - Accent6 2 3 5 2" xfId="4286"/>
    <cellStyle name="20% - Accent6 2 3 5 2 2" xfId="45719"/>
    <cellStyle name="20% - Accent6 2 3 5 2 2 2" xfId="56434"/>
    <cellStyle name="20% - Accent6 2 3 5 2 3" xfId="54316"/>
    <cellStyle name="20% - Accent6 2 3 5 2 4" xfId="42693"/>
    <cellStyle name="20% - Accent6 2 3 5 3" xfId="2197"/>
    <cellStyle name="20% - Accent6 2 3 5 3 2" xfId="57603"/>
    <cellStyle name="20% - Accent6 2 3 5 3 3" xfId="51795"/>
    <cellStyle name="20% - Accent6 2 3 5 4" xfId="33082"/>
    <cellStyle name="20% - Accent6 2 3 5 4 2" xfId="54900"/>
    <cellStyle name="20% - Accent6 2 3 5 4 3" xfId="43874"/>
    <cellStyle name="20% - Accent6 2 3 5 5" xfId="36129"/>
    <cellStyle name="20% - Accent6 2 3 5 5 2" xfId="53147"/>
    <cellStyle name="20% - Accent6 2 3 5 6" xfId="38656"/>
    <cellStyle name="20% - Accent6 2 3 6" xfId="3641"/>
    <cellStyle name="20% - Accent6 2 3 6 2" xfId="32356"/>
    <cellStyle name="20% - Accent6 2 3 6 2 2" xfId="51211"/>
    <cellStyle name="20% - Accent6 2 3 6 2 2 2" xfId="57019"/>
    <cellStyle name="20% - Accent6 2 3 6 2 3" xfId="53732"/>
    <cellStyle name="20% - Accent6 2 3 6 2 4" xfId="42097"/>
    <cellStyle name="20% - Accent6 2 3 6 3" xfId="35403"/>
    <cellStyle name="20% - Accent6 2 3 6 3 2" xfId="55850"/>
    <cellStyle name="20% - Accent6 2 3 6 3 3" xfId="45087"/>
    <cellStyle name="20% - Accent6 2 3 6 4" xfId="52563"/>
    <cellStyle name="20% - Accent6 2 3 6 5" xfId="37939"/>
    <cellStyle name="20% - Accent6 2 3 7" xfId="3401"/>
    <cellStyle name="20% - Accent6 2 3 7 2" xfId="44927"/>
    <cellStyle name="20% - Accent6 2 3 7 2 2" xfId="55704"/>
    <cellStyle name="20% - Accent6 2 3 7 3" xfId="52417"/>
    <cellStyle name="20% - Accent6 2 3 7 4" xfId="37699"/>
    <cellStyle name="20% - Accent6 2 3 8" xfId="2998"/>
    <cellStyle name="20% - Accent6 2 3 8 2" xfId="44542"/>
    <cellStyle name="20% - Accent6 2 3 8 2 2" xfId="55521"/>
    <cellStyle name="20% - Accent6 2 3 8 3" xfId="53586"/>
    <cellStyle name="20% - Accent6 2 3 8 4" xfId="41872"/>
    <cellStyle name="20% - Accent6 2 3 9" xfId="1956"/>
    <cellStyle name="20% - Accent6 2 3 9 2" xfId="56873"/>
    <cellStyle name="20% - Accent6 2 3 9 3" xfId="51065"/>
    <cellStyle name="20% - Accent6 2 4" xfId="632"/>
    <cellStyle name="20% - Accent6 2 4 10" xfId="35191"/>
    <cellStyle name="20% - Accent6 2 4 10 2" xfId="52270"/>
    <cellStyle name="20% - Accent6 2 4 11" xfId="37273"/>
    <cellStyle name="20% - Accent6 2 4 2" xfId="900"/>
    <cellStyle name="20% - Accent6 2 4 2 2" xfId="1626"/>
    <cellStyle name="20% - Accent6 2 4 2 2 2" xfId="4601"/>
    <cellStyle name="20% - Accent6 2 4 2 2 2 2" xfId="52051"/>
    <cellStyle name="20% - Accent6 2 4 2 2 2 2 2" xfId="57859"/>
    <cellStyle name="20% - Accent6 2 4 2 2 2 3" xfId="54572"/>
    <cellStyle name="20% - Accent6 2 4 2 2 2 4" xfId="43009"/>
    <cellStyle name="20% - Accent6 2 4 2 2 3" xfId="33419"/>
    <cellStyle name="20% - Accent6 2 4 2 2 3 2" xfId="56690"/>
    <cellStyle name="20% - Accent6 2 4 2 2 3 3" xfId="45982"/>
    <cellStyle name="20% - Accent6 2 4 2 2 4" xfId="36466"/>
    <cellStyle name="20% - Accent6 2 4 2 2 4 2" xfId="53403"/>
    <cellStyle name="20% - Accent6 2 4 2 2 5" xfId="38993"/>
    <cellStyle name="20% - Accent6 2 4 2 3" xfId="3937"/>
    <cellStyle name="20% - Accent6 2 4 2 3 2" xfId="45370"/>
    <cellStyle name="20% - Accent6 2 4 2 3 2 2" xfId="56106"/>
    <cellStyle name="20% - Accent6 2 4 2 3 3" xfId="53988"/>
    <cellStyle name="20% - Accent6 2 4 2 3 4" xfId="42365"/>
    <cellStyle name="20% - Accent6 2 4 2 4" xfId="2566"/>
    <cellStyle name="20% - Accent6 2 4 2 4 2" xfId="57275"/>
    <cellStyle name="20% - Accent6 2 4 2 4 3" xfId="51467"/>
    <cellStyle name="20% - Accent6 2 4 2 5" xfId="32693"/>
    <cellStyle name="20% - Accent6 2 4 2 5 2" xfId="55156"/>
    <cellStyle name="20% - Accent6 2 4 2 5 3" xfId="44130"/>
    <cellStyle name="20% - Accent6 2 4 2 6" xfId="35740"/>
    <cellStyle name="20% - Accent6 2 4 2 6 2" xfId="52819"/>
    <cellStyle name="20% - Accent6 2 4 2 7" xfId="38267"/>
    <cellStyle name="20% - Accent6 2 4 3" xfId="1110"/>
    <cellStyle name="20% - Accent6 2 4 3 2" xfId="4127"/>
    <cellStyle name="20% - Accent6 2 4 3 2 2" xfId="45560"/>
    <cellStyle name="20% - Accent6 2 4 3 2 2 2" xfId="56288"/>
    <cellStyle name="20% - Accent6 2 4 3 2 3" xfId="54170"/>
    <cellStyle name="20% - Accent6 2 4 3 2 4" xfId="42547"/>
    <cellStyle name="20% - Accent6 2 4 3 3" xfId="2768"/>
    <cellStyle name="20% - Accent6 2 4 3 3 2" xfId="57457"/>
    <cellStyle name="20% - Accent6 2 4 3 3 3" xfId="51649"/>
    <cellStyle name="20% - Accent6 2 4 3 4" xfId="32903"/>
    <cellStyle name="20% - Accent6 2 4 3 4 2" xfId="55338"/>
    <cellStyle name="20% - Accent6 2 4 3 4 3" xfId="44312"/>
    <cellStyle name="20% - Accent6 2 4 3 5" xfId="35950"/>
    <cellStyle name="20% - Accent6 2 4 3 5 2" xfId="53001"/>
    <cellStyle name="20% - Accent6 2 4 3 6" xfId="38477"/>
    <cellStyle name="20% - Accent6 2 4 4" xfId="1405"/>
    <cellStyle name="20% - Accent6 2 4 4 2" xfId="4399"/>
    <cellStyle name="20% - Accent6 2 4 4 2 2" xfId="45829"/>
    <cellStyle name="20% - Accent6 2 4 4 2 2 2" xfId="56544"/>
    <cellStyle name="20% - Accent6 2 4 4 2 3" xfId="54426"/>
    <cellStyle name="20% - Accent6 2 4 4 2 4" xfId="42807"/>
    <cellStyle name="20% - Accent6 2 4 4 3" xfId="2313"/>
    <cellStyle name="20% - Accent6 2 4 4 3 2" xfId="57713"/>
    <cellStyle name="20% - Accent6 2 4 4 3 3" xfId="51905"/>
    <cellStyle name="20% - Accent6 2 4 4 4" xfId="33198"/>
    <cellStyle name="20% - Accent6 2 4 4 4 2" xfId="55010"/>
    <cellStyle name="20% - Accent6 2 4 4 4 3" xfId="43984"/>
    <cellStyle name="20% - Accent6 2 4 4 5" xfId="36245"/>
    <cellStyle name="20% - Accent6 2 4 4 5 2" xfId="53257"/>
    <cellStyle name="20% - Accent6 2 4 4 6" xfId="38772"/>
    <cellStyle name="20% - Accent6 2 4 5" xfId="3753"/>
    <cellStyle name="20% - Accent6 2 4 5 2" xfId="32468"/>
    <cellStyle name="20% - Accent6 2 4 5 2 2" xfId="51321"/>
    <cellStyle name="20% - Accent6 2 4 5 2 2 2" xfId="57129"/>
    <cellStyle name="20% - Accent6 2 4 5 2 3" xfId="53842"/>
    <cellStyle name="20% - Accent6 2 4 5 2 4" xfId="42209"/>
    <cellStyle name="20% - Accent6 2 4 5 3" xfId="35515"/>
    <cellStyle name="20% - Accent6 2 4 5 3 2" xfId="55960"/>
    <cellStyle name="20% - Accent6 2 4 5 3 3" xfId="45197"/>
    <cellStyle name="20% - Accent6 2 4 5 4" xfId="52673"/>
    <cellStyle name="20% - Accent6 2 4 5 5" xfId="38051"/>
    <cellStyle name="20% - Accent6 2 4 6" xfId="3440"/>
    <cellStyle name="20% - Accent6 2 4 6 2" xfId="44966"/>
    <cellStyle name="20% - Accent6 2 4 6 2 2" xfId="55740"/>
    <cellStyle name="20% - Accent6 2 4 6 3" xfId="52453"/>
    <cellStyle name="20% - Accent6 2 4 6 4" xfId="37738"/>
    <cellStyle name="20% - Accent6 2 4 7" xfId="3034"/>
    <cellStyle name="20% - Accent6 2 4 7 2" xfId="44578"/>
    <cellStyle name="20% - Accent6 2 4 7 2 2" xfId="55557"/>
    <cellStyle name="20% - Accent6 2 4 7 3" xfId="53622"/>
    <cellStyle name="20% - Accent6 2 4 7 4" xfId="41908"/>
    <cellStyle name="20% - Accent6 2 4 8" xfId="1994"/>
    <cellStyle name="20% - Accent6 2 4 8 2" xfId="56909"/>
    <cellStyle name="20% - Accent6 2 4 8 3" xfId="51101"/>
    <cellStyle name="20% - Accent6 2 4 9" xfId="32144"/>
    <cellStyle name="20% - Accent6 2 4 9 2" xfId="54754"/>
    <cellStyle name="20% - Accent6 2 4 9 3" xfId="43728"/>
    <cellStyle name="20% - Accent6 2 5" xfId="686"/>
    <cellStyle name="20% - Accent6 2 5 10" xfId="35245"/>
    <cellStyle name="20% - Accent6 2 5 10 2" xfId="52306"/>
    <cellStyle name="20% - Accent6 2 5 11" xfId="37327"/>
    <cellStyle name="20% - Accent6 2 5 2" xfId="954"/>
    <cellStyle name="20% - Accent6 2 5 2 2" xfId="1662"/>
    <cellStyle name="20% - Accent6 2 5 2 2 2" xfId="4637"/>
    <cellStyle name="20% - Accent6 2 5 2 2 2 2" xfId="52087"/>
    <cellStyle name="20% - Accent6 2 5 2 2 2 2 2" xfId="57895"/>
    <cellStyle name="20% - Accent6 2 5 2 2 2 3" xfId="54608"/>
    <cellStyle name="20% - Accent6 2 5 2 2 2 4" xfId="43045"/>
    <cellStyle name="20% - Accent6 2 5 2 2 3" xfId="33455"/>
    <cellStyle name="20% - Accent6 2 5 2 2 3 2" xfId="56726"/>
    <cellStyle name="20% - Accent6 2 5 2 2 3 3" xfId="46018"/>
    <cellStyle name="20% - Accent6 2 5 2 2 4" xfId="36502"/>
    <cellStyle name="20% - Accent6 2 5 2 2 4 2" xfId="53439"/>
    <cellStyle name="20% - Accent6 2 5 2 2 5" xfId="39029"/>
    <cellStyle name="20% - Accent6 2 5 2 3" xfId="3979"/>
    <cellStyle name="20% - Accent6 2 5 2 3 2" xfId="45412"/>
    <cellStyle name="20% - Accent6 2 5 2 3 2 2" xfId="56142"/>
    <cellStyle name="20% - Accent6 2 5 2 3 3" xfId="54024"/>
    <cellStyle name="20% - Accent6 2 5 2 3 4" xfId="42401"/>
    <cellStyle name="20% - Accent6 2 5 2 4" xfId="2616"/>
    <cellStyle name="20% - Accent6 2 5 2 4 2" xfId="57311"/>
    <cellStyle name="20% - Accent6 2 5 2 4 3" xfId="51503"/>
    <cellStyle name="20% - Accent6 2 5 2 5" xfId="32747"/>
    <cellStyle name="20% - Accent6 2 5 2 5 2" xfId="55192"/>
    <cellStyle name="20% - Accent6 2 5 2 5 3" xfId="44166"/>
    <cellStyle name="20% - Accent6 2 5 2 6" xfId="35794"/>
    <cellStyle name="20% - Accent6 2 5 2 6 2" xfId="52855"/>
    <cellStyle name="20% - Accent6 2 5 2 7" xfId="38321"/>
    <cellStyle name="20% - Accent6 2 5 3" xfId="1146"/>
    <cellStyle name="20% - Accent6 2 5 3 2" xfId="4163"/>
    <cellStyle name="20% - Accent6 2 5 3 2 2" xfId="45596"/>
    <cellStyle name="20% - Accent6 2 5 3 2 2 2" xfId="56324"/>
    <cellStyle name="20% - Accent6 2 5 3 2 3" xfId="54206"/>
    <cellStyle name="20% - Accent6 2 5 3 2 4" xfId="42583"/>
    <cellStyle name="20% - Accent6 2 5 3 3" xfId="2804"/>
    <cellStyle name="20% - Accent6 2 5 3 3 2" xfId="57493"/>
    <cellStyle name="20% - Accent6 2 5 3 3 3" xfId="51685"/>
    <cellStyle name="20% - Accent6 2 5 3 4" xfId="32939"/>
    <cellStyle name="20% - Accent6 2 5 3 4 2" xfId="55374"/>
    <cellStyle name="20% - Accent6 2 5 3 4 3" xfId="44348"/>
    <cellStyle name="20% - Accent6 2 5 3 5" xfId="35986"/>
    <cellStyle name="20% - Accent6 2 5 3 5 2" xfId="53037"/>
    <cellStyle name="20% - Accent6 2 5 3 6" xfId="38513"/>
    <cellStyle name="20% - Accent6 2 5 4" xfId="1455"/>
    <cellStyle name="20% - Accent6 2 5 4 2" xfId="4440"/>
    <cellStyle name="20% - Accent6 2 5 4 2 2" xfId="45870"/>
    <cellStyle name="20% - Accent6 2 5 4 2 2 2" xfId="56580"/>
    <cellStyle name="20% - Accent6 2 5 4 2 3" xfId="54462"/>
    <cellStyle name="20% - Accent6 2 5 4 2 4" xfId="42843"/>
    <cellStyle name="20% - Accent6 2 5 4 3" xfId="2360"/>
    <cellStyle name="20% - Accent6 2 5 4 3 2" xfId="57749"/>
    <cellStyle name="20% - Accent6 2 5 4 3 3" xfId="51941"/>
    <cellStyle name="20% - Accent6 2 5 4 4" xfId="33248"/>
    <cellStyle name="20% - Accent6 2 5 4 4 2" xfId="55046"/>
    <cellStyle name="20% - Accent6 2 5 4 4 3" xfId="44020"/>
    <cellStyle name="20% - Accent6 2 5 4 5" xfId="36295"/>
    <cellStyle name="20% - Accent6 2 5 4 5 2" xfId="53293"/>
    <cellStyle name="20% - Accent6 2 5 4 6" xfId="38822"/>
    <cellStyle name="20% - Accent6 2 5 5" xfId="3793"/>
    <cellStyle name="20% - Accent6 2 5 5 2" xfId="32508"/>
    <cellStyle name="20% - Accent6 2 5 5 2 2" xfId="51357"/>
    <cellStyle name="20% - Accent6 2 5 5 2 2 2" xfId="57165"/>
    <cellStyle name="20% - Accent6 2 5 5 2 3" xfId="53878"/>
    <cellStyle name="20% - Accent6 2 5 5 2 4" xfId="42249"/>
    <cellStyle name="20% - Accent6 2 5 5 3" xfId="35555"/>
    <cellStyle name="20% - Accent6 2 5 5 3 2" xfId="55996"/>
    <cellStyle name="20% - Accent6 2 5 5 3 3" xfId="45233"/>
    <cellStyle name="20% - Accent6 2 5 5 4" xfId="52709"/>
    <cellStyle name="20% - Accent6 2 5 5 5" xfId="38091"/>
    <cellStyle name="20% - Accent6 2 5 6" xfId="3485"/>
    <cellStyle name="20% - Accent6 2 5 6 2" xfId="45010"/>
    <cellStyle name="20% - Accent6 2 5 6 2 2" xfId="55776"/>
    <cellStyle name="20% - Accent6 2 5 6 3" xfId="52489"/>
    <cellStyle name="20% - Accent6 2 5 6 4" xfId="37783"/>
    <cellStyle name="20% - Accent6 2 5 7" xfId="3075"/>
    <cellStyle name="20% - Accent6 2 5 7 2" xfId="44619"/>
    <cellStyle name="20% - Accent6 2 5 7 2 2" xfId="55593"/>
    <cellStyle name="20% - Accent6 2 5 7 3" xfId="53658"/>
    <cellStyle name="20% - Accent6 2 5 7 4" xfId="41944"/>
    <cellStyle name="20% - Accent6 2 5 8" xfId="2046"/>
    <cellStyle name="20% - Accent6 2 5 8 2" xfId="56945"/>
    <cellStyle name="20% - Accent6 2 5 8 3" xfId="51137"/>
    <cellStyle name="20% - Accent6 2 5 9" xfId="32198"/>
    <cellStyle name="20% - Accent6 2 5 9 2" xfId="54790"/>
    <cellStyle name="20% - Accent6 2 5 9 3" xfId="43764"/>
    <cellStyle name="20% - Accent6 2 6" xfId="546"/>
    <cellStyle name="20% - Accent6 2 6 10" xfId="35080"/>
    <cellStyle name="20% - Accent6 2 6 10 2" xfId="52197"/>
    <cellStyle name="20% - Accent6 2 6 11" xfId="37187"/>
    <cellStyle name="20% - Accent6 2 6 2" xfId="995"/>
    <cellStyle name="20% - Accent6 2 6 2 2" xfId="1698"/>
    <cellStyle name="20% - Accent6 2 6 2 2 2" xfId="4673"/>
    <cellStyle name="20% - Accent6 2 6 2 2 2 2" xfId="52123"/>
    <cellStyle name="20% - Accent6 2 6 2 2 2 2 2" xfId="57931"/>
    <cellStyle name="20% - Accent6 2 6 2 2 2 3" xfId="54644"/>
    <cellStyle name="20% - Accent6 2 6 2 2 2 4" xfId="43081"/>
    <cellStyle name="20% - Accent6 2 6 2 2 3" xfId="33491"/>
    <cellStyle name="20% - Accent6 2 6 2 2 3 2" xfId="56762"/>
    <cellStyle name="20% - Accent6 2 6 2 2 3 3" xfId="46054"/>
    <cellStyle name="20% - Accent6 2 6 2 2 4" xfId="36538"/>
    <cellStyle name="20% - Accent6 2 6 2 2 4 2" xfId="53475"/>
    <cellStyle name="20% - Accent6 2 6 2 2 5" xfId="39065"/>
    <cellStyle name="20% - Accent6 2 6 2 3" xfId="4016"/>
    <cellStyle name="20% - Accent6 2 6 2 3 2" xfId="45449"/>
    <cellStyle name="20% - Accent6 2 6 2 3 2 2" xfId="56178"/>
    <cellStyle name="20% - Accent6 2 6 2 3 3" xfId="54060"/>
    <cellStyle name="20% - Accent6 2 6 2 3 4" xfId="42437"/>
    <cellStyle name="20% - Accent6 2 6 2 4" xfId="2656"/>
    <cellStyle name="20% - Accent6 2 6 2 4 2" xfId="57347"/>
    <cellStyle name="20% - Accent6 2 6 2 4 3" xfId="51539"/>
    <cellStyle name="20% - Accent6 2 6 2 5" xfId="32788"/>
    <cellStyle name="20% - Accent6 2 6 2 5 2" xfId="55228"/>
    <cellStyle name="20% - Accent6 2 6 2 5 3" xfId="44202"/>
    <cellStyle name="20% - Accent6 2 6 2 6" xfId="35835"/>
    <cellStyle name="20% - Accent6 2 6 2 6 2" xfId="52891"/>
    <cellStyle name="20% - Accent6 2 6 2 7" xfId="38362"/>
    <cellStyle name="20% - Accent6 2 6 3" xfId="1182"/>
    <cellStyle name="20% - Accent6 2 6 3 2" xfId="4199"/>
    <cellStyle name="20% - Accent6 2 6 3 2 2" xfId="45632"/>
    <cellStyle name="20% - Accent6 2 6 3 2 2 2" xfId="56360"/>
    <cellStyle name="20% - Accent6 2 6 3 2 3" xfId="54242"/>
    <cellStyle name="20% - Accent6 2 6 3 2 4" xfId="42619"/>
    <cellStyle name="20% - Accent6 2 6 3 3" xfId="2840"/>
    <cellStyle name="20% - Accent6 2 6 3 3 2" xfId="57529"/>
    <cellStyle name="20% - Accent6 2 6 3 3 3" xfId="51721"/>
    <cellStyle name="20% - Accent6 2 6 3 4" xfId="32975"/>
    <cellStyle name="20% - Accent6 2 6 3 4 2" xfId="55410"/>
    <cellStyle name="20% - Accent6 2 6 3 4 3" xfId="44384"/>
    <cellStyle name="20% - Accent6 2 6 3 5" xfId="36022"/>
    <cellStyle name="20% - Accent6 2 6 3 5 2" xfId="53073"/>
    <cellStyle name="20% - Accent6 2 6 3 6" xfId="38549"/>
    <cellStyle name="20% - Accent6 2 6 4" xfId="1326"/>
    <cellStyle name="20% - Accent6 2 6 4 2" xfId="4323"/>
    <cellStyle name="20% - Accent6 2 6 4 2 2" xfId="45756"/>
    <cellStyle name="20% - Accent6 2 6 4 2 2 2" xfId="56471"/>
    <cellStyle name="20% - Accent6 2 6 4 2 3" xfId="54353"/>
    <cellStyle name="20% - Accent6 2 6 4 2 4" xfId="42730"/>
    <cellStyle name="20% - Accent6 2 6 4 3" xfId="2234"/>
    <cellStyle name="20% - Accent6 2 6 4 3 2" xfId="57640"/>
    <cellStyle name="20% - Accent6 2 6 4 3 3" xfId="51832"/>
    <cellStyle name="20% - Accent6 2 6 4 4" xfId="33119"/>
    <cellStyle name="20% - Accent6 2 6 4 4 2" xfId="54937"/>
    <cellStyle name="20% - Accent6 2 6 4 4 3" xfId="43911"/>
    <cellStyle name="20% - Accent6 2 6 4 5" xfId="36166"/>
    <cellStyle name="20% - Accent6 2 6 4 5 2" xfId="53184"/>
    <cellStyle name="20% - Accent6 2 6 4 6" xfId="38693"/>
    <cellStyle name="20% - Accent6 2 6 5" xfId="3678"/>
    <cellStyle name="20% - Accent6 2 6 5 2" xfId="32393"/>
    <cellStyle name="20% - Accent6 2 6 5 2 2" xfId="51248"/>
    <cellStyle name="20% - Accent6 2 6 5 2 2 2" xfId="57056"/>
    <cellStyle name="20% - Accent6 2 6 5 2 3" xfId="53769"/>
    <cellStyle name="20% - Accent6 2 6 5 2 4" xfId="42134"/>
    <cellStyle name="20% - Accent6 2 6 5 3" xfId="35440"/>
    <cellStyle name="20% - Accent6 2 6 5 3 2" xfId="55887"/>
    <cellStyle name="20% - Accent6 2 6 5 3 3" xfId="45124"/>
    <cellStyle name="20% - Accent6 2 6 5 4" xfId="52600"/>
    <cellStyle name="20% - Accent6 2 6 5 5" xfId="37976"/>
    <cellStyle name="20% - Accent6 2 6 6" xfId="3342"/>
    <cellStyle name="20% - Accent6 2 6 6 2" xfId="44869"/>
    <cellStyle name="20% - Accent6 2 6 6 2 2" xfId="55667"/>
    <cellStyle name="20% - Accent6 2 6 6 3" xfId="52380"/>
    <cellStyle name="20% - Accent6 2 6 6 4" xfId="37640"/>
    <cellStyle name="20% - Accent6 2 6 7" xfId="2957"/>
    <cellStyle name="20% - Accent6 2 6 7 2" xfId="44501"/>
    <cellStyle name="20% - Accent6 2 6 7 2 2" xfId="55484"/>
    <cellStyle name="20% - Accent6 2 6 7 3" xfId="53549"/>
    <cellStyle name="20% - Accent6 2 6 7 4" xfId="41835"/>
    <cellStyle name="20% - Accent6 2 6 8" xfId="2087"/>
    <cellStyle name="20% - Accent6 2 6 8 2" xfId="56836"/>
    <cellStyle name="20% - Accent6 2 6 8 3" xfId="51028"/>
    <cellStyle name="20% - Accent6 2 6 9" xfId="32033"/>
    <cellStyle name="20% - Accent6 2 6 9 2" xfId="54826"/>
    <cellStyle name="20% - Accent6 2 6 9 3" xfId="43800"/>
    <cellStyle name="20% - Accent6 2 7" xfId="789"/>
    <cellStyle name="20% - Accent6 2 7 2" xfId="1553"/>
    <cellStyle name="20% - Accent6 2 7 2 2" xfId="4528"/>
    <cellStyle name="20% - Accent6 2 7 2 2 2" xfId="51978"/>
    <cellStyle name="20% - Accent6 2 7 2 2 2 2" xfId="57786"/>
    <cellStyle name="20% - Accent6 2 7 2 2 3" xfId="54499"/>
    <cellStyle name="20% - Accent6 2 7 2 2 4" xfId="42936"/>
    <cellStyle name="20% - Accent6 2 7 2 3" xfId="33346"/>
    <cellStyle name="20% - Accent6 2 7 2 3 2" xfId="56617"/>
    <cellStyle name="20% - Accent6 2 7 2 3 3" xfId="45909"/>
    <cellStyle name="20% - Accent6 2 7 2 4" xfId="36393"/>
    <cellStyle name="20% - Accent6 2 7 2 4 2" xfId="53330"/>
    <cellStyle name="20% - Accent6 2 7 2 5" xfId="38920"/>
    <cellStyle name="20% - Accent6 2 7 3" xfId="3856"/>
    <cellStyle name="20% - Accent6 2 7 3 2" xfId="45289"/>
    <cellStyle name="20% - Accent6 2 7 3 2 2" xfId="56033"/>
    <cellStyle name="20% - Accent6 2 7 3 3" xfId="53915"/>
    <cellStyle name="20% - Accent6 2 7 3 4" xfId="42292"/>
    <cellStyle name="20% - Accent6 2 7 4" xfId="2456"/>
    <cellStyle name="20% - Accent6 2 7 4 2" xfId="57202"/>
    <cellStyle name="20% - Accent6 2 7 4 3" xfId="51394"/>
    <cellStyle name="20% - Accent6 2 7 5" xfId="32582"/>
    <cellStyle name="20% - Accent6 2 7 5 2" xfId="55083"/>
    <cellStyle name="20% - Accent6 2 7 5 3" xfId="44057"/>
    <cellStyle name="20% - Accent6 2 7 6" xfId="35629"/>
    <cellStyle name="20% - Accent6 2 7 6 2" xfId="52746"/>
    <cellStyle name="20% - Accent6 2 7 7" xfId="38156"/>
    <cellStyle name="20% - Accent6 2 8" xfId="1037"/>
    <cellStyle name="20% - Accent6 2 8 2" xfId="4054"/>
    <cellStyle name="20% - Accent6 2 8 2 2" xfId="45487"/>
    <cellStyle name="20% - Accent6 2 8 2 2 2" xfId="56215"/>
    <cellStyle name="20% - Accent6 2 8 2 3" xfId="54097"/>
    <cellStyle name="20% - Accent6 2 8 2 4" xfId="42474"/>
    <cellStyle name="20% - Accent6 2 8 3" xfId="2695"/>
    <cellStyle name="20% - Accent6 2 8 3 2" xfId="57384"/>
    <cellStyle name="20% - Accent6 2 8 3 3" xfId="51576"/>
    <cellStyle name="20% - Accent6 2 8 4" xfId="32830"/>
    <cellStyle name="20% - Accent6 2 8 4 2" xfId="55265"/>
    <cellStyle name="20% - Accent6 2 8 4 3" xfId="44239"/>
    <cellStyle name="20% - Accent6 2 8 5" xfId="35877"/>
    <cellStyle name="20% - Accent6 2 8 5 2" xfId="52928"/>
    <cellStyle name="20% - Accent6 2 8 6" xfId="38404"/>
    <cellStyle name="20% - Accent6 2 9" xfId="1223"/>
    <cellStyle name="20% - Accent6 2 9 2" xfId="4238"/>
    <cellStyle name="20% - Accent6 2 9 2 2" xfId="45671"/>
    <cellStyle name="20% - Accent6 2 9 2 2 2" xfId="56397"/>
    <cellStyle name="20% - Accent6 2 9 2 3" xfId="54279"/>
    <cellStyle name="20% - Accent6 2 9 2 4" xfId="42656"/>
    <cellStyle name="20% - Accent6 2 9 3" xfId="2133"/>
    <cellStyle name="20% - Accent6 2 9 3 2" xfId="57566"/>
    <cellStyle name="20% - Accent6 2 9 3 3" xfId="51758"/>
    <cellStyle name="20% - Accent6 2 9 4" xfId="33016"/>
    <cellStyle name="20% - Accent6 2 9 4 2" xfId="54863"/>
    <cellStyle name="20% - Accent6 2 9 4 3" xfId="43837"/>
    <cellStyle name="20% - Accent6 2 9 5" xfId="36063"/>
    <cellStyle name="20% - Accent6 2 9 5 2" xfId="53110"/>
    <cellStyle name="20% - Accent6 2 9 6" xfId="38590"/>
    <cellStyle name="20% - Accent6 3" xfId="206"/>
    <cellStyle name="40% - Accent1 2" xfId="207"/>
    <cellStyle name="40% - Accent1 2 10" xfId="3537"/>
    <cellStyle name="40% - Accent1 2 10 2" xfId="32252"/>
    <cellStyle name="40% - Accent1 2 10 2 2" xfId="51175"/>
    <cellStyle name="40% - Accent1 2 10 2 2 2" xfId="56983"/>
    <cellStyle name="40% - Accent1 2 10 2 3" xfId="53696"/>
    <cellStyle name="40% - Accent1 2 10 2 4" xfId="41993"/>
    <cellStyle name="40% - Accent1 2 10 3" xfId="35299"/>
    <cellStyle name="40% - Accent1 2 10 3 2" xfId="55814"/>
    <cellStyle name="40% - Accent1 2 10 3 3" xfId="45051"/>
    <cellStyle name="40% - Accent1 2 10 4" xfId="52527"/>
    <cellStyle name="40% - Accent1 2 10 5" xfId="37835"/>
    <cellStyle name="40% - Accent1 2 11" xfId="3149"/>
    <cellStyle name="40% - Accent1 2 11 2" xfId="44689"/>
    <cellStyle name="40% - Accent1 2 11 2 2" xfId="55631"/>
    <cellStyle name="40% - Accent1 2 11 3" xfId="52344"/>
    <cellStyle name="40% - Accent1 2 11 4" xfId="37447"/>
    <cellStyle name="40% - Accent1 2 12" xfId="2886"/>
    <cellStyle name="40% - Accent1 2 12 2" xfId="44430"/>
    <cellStyle name="40% - Accent1 2 12 2 2" xfId="55448"/>
    <cellStyle name="40% - Accent1 2 12 3" xfId="53513"/>
    <cellStyle name="40% - Accent1 2 12 4" xfId="41799"/>
    <cellStyle name="40% - Accent1 2 13" xfId="1761"/>
    <cellStyle name="40% - Accent1 2 13 2" xfId="56800"/>
    <cellStyle name="40% - Accent1 2 13 3" xfId="50992"/>
    <cellStyle name="40% - Accent1 2 14" xfId="31953"/>
    <cellStyle name="40% - Accent1 2 14 2" xfId="54682"/>
    <cellStyle name="40% - Accent1 2 14 3" xfId="43656"/>
    <cellStyle name="40% - Accent1 2 15" xfId="35006"/>
    <cellStyle name="40% - Accent1 2 15 2" xfId="52161"/>
    <cellStyle name="40% - Accent1 2 16" xfId="37117"/>
    <cellStyle name="40% - Accent1 2 2" xfId="462"/>
    <cellStyle name="40% - Accent1 2 2 10" xfId="3309"/>
    <cellStyle name="40% - Accent1 2 2 10 2" xfId="44836"/>
    <cellStyle name="40% - Accent1 2 2 10 2 2" xfId="55649"/>
    <cellStyle name="40% - Accent1 2 2 10 3" xfId="52362"/>
    <cellStyle name="40% - Accent1 2 2 10 4" xfId="37607"/>
    <cellStyle name="40% - Accent1 2 2 11" xfId="2932"/>
    <cellStyle name="40% - Accent1 2 2 11 2" xfId="44476"/>
    <cellStyle name="40% - Accent1 2 2 11 2 2" xfId="55466"/>
    <cellStyle name="40% - Accent1 2 2 11 3" xfId="53531"/>
    <cellStyle name="40% - Accent1 2 2 11 4" xfId="41817"/>
    <cellStyle name="40% - Accent1 2 2 12" xfId="1913"/>
    <cellStyle name="40% - Accent1 2 2 12 2" xfId="56818"/>
    <cellStyle name="40% - Accent1 2 2 12 3" xfId="51010"/>
    <cellStyle name="40% - Accent1 2 2 13" xfId="31982"/>
    <cellStyle name="40% - Accent1 2 2 13 2" xfId="54700"/>
    <cellStyle name="40% - Accent1 2 2 13 3" xfId="43674"/>
    <cellStyle name="40% - Accent1 2 2 14" xfId="35029"/>
    <cellStyle name="40% - Accent1 2 2 14 2" xfId="52179"/>
    <cellStyle name="40% - Accent1 2 2 15" xfId="37140"/>
    <cellStyle name="40% - Accent1 2 2 2" xfId="528"/>
    <cellStyle name="40% - Accent1 2 2 2 10" xfId="32123"/>
    <cellStyle name="40% - Accent1 2 2 2 10 2" xfId="54737"/>
    <cellStyle name="40% - Accent1 2 2 2 10 3" xfId="43711"/>
    <cellStyle name="40% - Accent1 2 2 2 11" xfId="35170"/>
    <cellStyle name="40% - Accent1 2 2 2 11 2" xfId="52253"/>
    <cellStyle name="40% - Accent1 2 2 2 12" xfId="37252"/>
    <cellStyle name="40% - Accent1 2 2 2 2" xfId="611"/>
    <cellStyle name="40% - Accent1 2 2 2 2 2" xfId="1386"/>
    <cellStyle name="40% - Accent1 2 2 2 2 2 2" xfId="4382"/>
    <cellStyle name="40% - Accent1 2 2 2 2 2 2 2" xfId="51888"/>
    <cellStyle name="40% - Accent1 2 2 2 2 2 2 2 2" xfId="57696"/>
    <cellStyle name="40% - Accent1 2 2 2 2 2 2 3" xfId="54409"/>
    <cellStyle name="40% - Accent1 2 2 2 2 2 2 4" xfId="42790"/>
    <cellStyle name="40% - Accent1 2 2 2 2 2 3" xfId="33179"/>
    <cellStyle name="40% - Accent1 2 2 2 2 2 3 2" xfId="56527"/>
    <cellStyle name="40% - Accent1 2 2 2 2 2 3 3" xfId="45812"/>
    <cellStyle name="40% - Accent1 2 2 2 2 2 4" xfId="36226"/>
    <cellStyle name="40% - Accent1 2 2 2 2 2 4 2" xfId="53240"/>
    <cellStyle name="40% - Accent1 2 2 2 2 2 5" xfId="38753"/>
    <cellStyle name="40% - Accent1 2 2 2 2 3" xfId="3735"/>
    <cellStyle name="40% - Accent1 2 2 2 2 3 2" xfId="45180"/>
    <cellStyle name="40% - Accent1 2 2 2 2 3 2 2" xfId="55943"/>
    <cellStyle name="40% - Accent1 2 2 2 2 3 3" xfId="53825"/>
    <cellStyle name="40% - Accent1 2 2 2 2 3 4" xfId="42191"/>
    <cellStyle name="40% - Accent1 2 2 2 2 4" xfId="2294"/>
    <cellStyle name="40% - Accent1 2 2 2 2 4 2" xfId="57112"/>
    <cellStyle name="40% - Accent1 2 2 2 2 4 3" xfId="51304"/>
    <cellStyle name="40% - Accent1 2 2 2 2 5" xfId="32450"/>
    <cellStyle name="40% - Accent1 2 2 2 2 5 2" xfId="54993"/>
    <cellStyle name="40% - Accent1 2 2 2 2 5 3" xfId="43967"/>
    <cellStyle name="40% - Accent1 2 2 2 2 6" xfId="35497"/>
    <cellStyle name="40% - Accent1 2 2 2 2 6 2" xfId="52656"/>
    <cellStyle name="40% - Accent1 2 2 2 2 7" xfId="38033"/>
    <cellStyle name="40% - Accent1 2 2 2 3" xfId="879"/>
    <cellStyle name="40% - Accent1 2 2 2 3 2" xfId="1609"/>
    <cellStyle name="40% - Accent1 2 2 2 3 2 2" xfId="4584"/>
    <cellStyle name="40% - Accent1 2 2 2 3 2 2 2" xfId="52034"/>
    <cellStyle name="40% - Accent1 2 2 2 3 2 2 2 2" xfId="57842"/>
    <cellStyle name="40% - Accent1 2 2 2 3 2 2 3" xfId="54555"/>
    <cellStyle name="40% - Accent1 2 2 2 3 2 2 4" xfId="42992"/>
    <cellStyle name="40% - Accent1 2 2 2 3 2 3" xfId="33402"/>
    <cellStyle name="40% - Accent1 2 2 2 3 2 3 2" xfId="56673"/>
    <cellStyle name="40% - Accent1 2 2 2 3 2 3 3" xfId="45965"/>
    <cellStyle name="40% - Accent1 2 2 2 3 2 4" xfId="36449"/>
    <cellStyle name="40% - Accent1 2 2 2 3 2 4 2" xfId="53386"/>
    <cellStyle name="40% - Accent1 2 2 2 3 2 5" xfId="38976"/>
    <cellStyle name="40% - Accent1 2 2 2 3 3" xfId="3920"/>
    <cellStyle name="40% - Accent1 2 2 2 3 3 2" xfId="45353"/>
    <cellStyle name="40% - Accent1 2 2 2 3 3 2 2" xfId="56089"/>
    <cellStyle name="40% - Accent1 2 2 2 3 3 3" xfId="53971"/>
    <cellStyle name="40% - Accent1 2 2 2 3 3 4" xfId="42348"/>
    <cellStyle name="40% - Accent1 2 2 2 3 4" xfId="2545"/>
    <cellStyle name="40% - Accent1 2 2 2 3 4 2" xfId="57258"/>
    <cellStyle name="40% - Accent1 2 2 2 3 4 3" xfId="51450"/>
    <cellStyle name="40% - Accent1 2 2 2 3 5" xfId="32672"/>
    <cellStyle name="40% - Accent1 2 2 2 3 5 2" xfId="55139"/>
    <cellStyle name="40% - Accent1 2 2 2 3 5 3" xfId="44113"/>
    <cellStyle name="40% - Accent1 2 2 2 3 6" xfId="35719"/>
    <cellStyle name="40% - Accent1 2 2 2 3 6 2" xfId="52802"/>
    <cellStyle name="40% - Accent1 2 2 2 3 7" xfId="38246"/>
    <cellStyle name="40% - Accent1 2 2 2 4" xfId="1093"/>
    <cellStyle name="40% - Accent1 2 2 2 4 2" xfId="4110"/>
    <cellStyle name="40% - Accent1 2 2 2 4 2 2" xfId="45543"/>
    <cellStyle name="40% - Accent1 2 2 2 4 2 2 2" xfId="56271"/>
    <cellStyle name="40% - Accent1 2 2 2 4 2 3" xfId="54153"/>
    <cellStyle name="40% - Accent1 2 2 2 4 2 4" xfId="42530"/>
    <cellStyle name="40% - Accent1 2 2 2 4 3" xfId="2751"/>
    <cellStyle name="40% - Accent1 2 2 2 4 3 2" xfId="57440"/>
    <cellStyle name="40% - Accent1 2 2 2 4 3 3" xfId="51632"/>
    <cellStyle name="40% - Accent1 2 2 2 4 4" xfId="32886"/>
    <cellStyle name="40% - Accent1 2 2 2 4 4 2" xfId="55321"/>
    <cellStyle name="40% - Accent1 2 2 2 4 4 3" xfId="44295"/>
    <cellStyle name="40% - Accent1 2 2 2 4 5" xfId="35933"/>
    <cellStyle name="40% - Accent1 2 2 2 4 5 2" xfId="52984"/>
    <cellStyle name="40% - Accent1 2 2 2 4 6" xfId="38460"/>
    <cellStyle name="40% - Accent1 2 2 2 5" xfId="1308"/>
    <cellStyle name="40% - Accent1 2 2 2 5 2" xfId="4305"/>
    <cellStyle name="40% - Accent1 2 2 2 5 2 2" xfId="45738"/>
    <cellStyle name="40% - Accent1 2 2 2 5 2 2 2" xfId="56453"/>
    <cellStyle name="40% - Accent1 2 2 2 5 2 3" xfId="54335"/>
    <cellStyle name="40% - Accent1 2 2 2 5 2 4" xfId="42712"/>
    <cellStyle name="40% - Accent1 2 2 2 5 3" xfId="2216"/>
    <cellStyle name="40% - Accent1 2 2 2 5 3 2" xfId="57622"/>
    <cellStyle name="40% - Accent1 2 2 2 5 3 3" xfId="51814"/>
    <cellStyle name="40% - Accent1 2 2 2 5 4" xfId="33101"/>
    <cellStyle name="40% - Accent1 2 2 2 5 4 2" xfId="54919"/>
    <cellStyle name="40% - Accent1 2 2 2 5 4 3" xfId="43893"/>
    <cellStyle name="40% - Accent1 2 2 2 5 5" xfId="36148"/>
    <cellStyle name="40% - Accent1 2 2 2 5 5 2" xfId="53166"/>
    <cellStyle name="40% - Accent1 2 2 2 5 6" xfId="38675"/>
    <cellStyle name="40% - Accent1 2 2 2 6" xfId="3660"/>
    <cellStyle name="40% - Accent1 2 2 2 6 2" xfId="32375"/>
    <cellStyle name="40% - Accent1 2 2 2 6 2 2" xfId="51230"/>
    <cellStyle name="40% - Accent1 2 2 2 6 2 2 2" xfId="57038"/>
    <cellStyle name="40% - Accent1 2 2 2 6 2 3" xfId="53751"/>
    <cellStyle name="40% - Accent1 2 2 2 6 2 4" xfId="42116"/>
    <cellStyle name="40% - Accent1 2 2 2 6 3" xfId="35422"/>
    <cellStyle name="40% - Accent1 2 2 2 6 3 2" xfId="55869"/>
    <cellStyle name="40% - Accent1 2 2 2 6 3 3" xfId="45106"/>
    <cellStyle name="40% - Accent1 2 2 2 6 4" xfId="52582"/>
    <cellStyle name="40% - Accent1 2 2 2 6 5" xfId="37958"/>
    <cellStyle name="40% - Accent1 2 2 2 7" xfId="3420"/>
    <cellStyle name="40% - Accent1 2 2 2 7 2" xfId="44946"/>
    <cellStyle name="40% - Accent1 2 2 2 7 2 2" xfId="55723"/>
    <cellStyle name="40% - Accent1 2 2 2 7 3" xfId="52436"/>
    <cellStyle name="40% - Accent1 2 2 2 7 4" xfId="37718"/>
    <cellStyle name="40% - Accent1 2 2 2 8" xfId="3017"/>
    <cellStyle name="40% - Accent1 2 2 2 8 2" xfId="44561"/>
    <cellStyle name="40% - Accent1 2 2 2 8 2 2" xfId="55540"/>
    <cellStyle name="40% - Accent1 2 2 2 8 3" xfId="53605"/>
    <cellStyle name="40% - Accent1 2 2 2 8 4" xfId="41891"/>
    <cellStyle name="40% - Accent1 2 2 2 9" xfId="1975"/>
    <cellStyle name="40% - Accent1 2 2 2 9 2" xfId="56892"/>
    <cellStyle name="40% - Accent1 2 2 2 9 3" xfId="51084"/>
    <cellStyle name="40% - Accent1 2 2 3" xfId="669"/>
    <cellStyle name="40% - Accent1 2 2 3 10" xfId="35228"/>
    <cellStyle name="40% - Accent1 2 2 3 10 2" xfId="52289"/>
    <cellStyle name="40% - Accent1 2 2 3 11" xfId="37310"/>
    <cellStyle name="40% - Accent1 2 2 3 2" xfId="937"/>
    <cellStyle name="40% - Accent1 2 2 3 2 2" xfId="1645"/>
    <cellStyle name="40% - Accent1 2 2 3 2 2 2" xfId="4620"/>
    <cellStyle name="40% - Accent1 2 2 3 2 2 2 2" xfId="52070"/>
    <cellStyle name="40% - Accent1 2 2 3 2 2 2 2 2" xfId="57878"/>
    <cellStyle name="40% - Accent1 2 2 3 2 2 2 3" xfId="54591"/>
    <cellStyle name="40% - Accent1 2 2 3 2 2 2 4" xfId="43028"/>
    <cellStyle name="40% - Accent1 2 2 3 2 2 3" xfId="33438"/>
    <cellStyle name="40% - Accent1 2 2 3 2 2 3 2" xfId="56709"/>
    <cellStyle name="40% - Accent1 2 2 3 2 2 3 3" xfId="46001"/>
    <cellStyle name="40% - Accent1 2 2 3 2 2 4" xfId="36485"/>
    <cellStyle name="40% - Accent1 2 2 3 2 2 4 2" xfId="53422"/>
    <cellStyle name="40% - Accent1 2 2 3 2 2 5" xfId="39012"/>
    <cellStyle name="40% - Accent1 2 2 3 2 3" xfId="3962"/>
    <cellStyle name="40% - Accent1 2 2 3 2 3 2" xfId="45395"/>
    <cellStyle name="40% - Accent1 2 2 3 2 3 2 2" xfId="56125"/>
    <cellStyle name="40% - Accent1 2 2 3 2 3 3" xfId="54007"/>
    <cellStyle name="40% - Accent1 2 2 3 2 3 4" xfId="42384"/>
    <cellStyle name="40% - Accent1 2 2 3 2 4" xfId="2599"/>
    <cellStyle name="40% - Accent1 2 2 3 2 4 2" xfId="57294"/>
    <cellStyle name="40% - Accent1 2 2 3 2 4 3" xfId="51486"/>
    <cellStyle name="40% - Accent1 2 2 3 2 5" xfId="32730"/>
    <cellStyle name="40% - Accent1 2 2 3 2 5 2" xfId="55175"/>
    <cellStyle name="40% - Accent1 2 2 3 2 5 3" xfId="44149"/>
    <cellStyle name="40% - Accent1 2 2 3 2 6" xfId="35777"/>
    <cellStyle name="40% - Accent1 2 2 3 2 6 2" xfId="52838"/>
    <cellStyle name="40% - Accent1 2 2 3 2 7" xfId="38304"/>
    <cellStyle name="40% - Accent1 2 2 3 3" xfId="1129"/>
    <cellStyle name="40% - Accent1 2 2 3 3 2" xfId="4146"/>
    <cellStyle name="40% - Accent1 2 2 3 3 2 2" xfId="45579"/>
    <cellStyle name="40% - Accent1 2 2 3 3 2 2 2" xfId="56307"/>
    <cellStyle name="40% - Accent1 2 2 3 3 2 3" xfId="54189"/>
    <cellStyle name="40% - Accent1 2 2 3 3 2 4" xfId="42566"/>
    <cellStyle name="40% - Accent1 2 2 3 3 3" xfId="2787"/>
    <cellStyle name="40% - Accent1 2 2 3 3 3 2" xfId="57476"/>
    <cellStyle name="40% - Accent1 2 2 3 3 3 3" xfId="51668"/>
    <cellStyle name="40% - Accent1 2 2 3 3 4" xfId="32922"/>
    <cellStyle name="40% - Accent1 2 2 3 3 4 2" xfId="55357"/>
    <cellStyle name="40% - Accent1 2 2 3 3 4 3" xfId="44331"/>
    <cellStyle name="40% - Accent1 2 2 3 3 5" xfId="35969"/>
    <cellStyle name="40% - Accent1 2 2 3 3 5 2" xfId="53020"/>
    <cellStyle name="40% - Accent1 2 2 3 3 6" xfId="38496"/>
    <cellStyle name="40% - Accent1 2 2 3 4" xfId="1438"/>
    <cellStyle name="40% - Accent1 2 2 3 4 2" xfId="4423"/>
    <cellStyle name="40% - Accent1 2 2 3 4 2 2" xfId="45853"/>
    <cellStyle name="40% - Accent1 2 2 3 4 2 2 2" xfId="56563"/>
    <cellStyle name="40% - Accent1 2 2 3 4 2 3" xfId="54445"/>
    <cellStyle name="40% - Accent1 2 2 3 4 2 4" xfId="42826"/>
    <cellStyle name="40% - Accent1 2 2 3 4 3" xfId="2343"/>
    <cellStyle name="40% - Accent1 2 2 3 4 3 2" xfId="57732"/>
    <cellStyle name="40% - Accent1 2 2 3 4 3 3" xfId="51924"/>
    <cellStyle name="40% - Accent1 2 2 3 4 4" xfId="33231"/>
    <cellStyle name="40% - Accent1 2 2 3 4 4 2" xfId="55029"/>
    <cellStyle name="40% - Accent1 2 2 3 4 4 3" xfId="44003"/>
    <cellStyle name="40% - Accent1 2 2 3 4 5" xfId="36278"/>
    <cellStyle name="40% - Accent1 2 2 3 4 5 2" xfId="53276"/>
    <cellStyle name="40% - Accent1 2 2 3 4 6" xfId="38805"/>
    <cellStyle name="40% - Accent1 2 2 3 5" xfId="3776"/>
    <cellStyle name="40% - Accent1 2 2 3 5 2" xfId="32491"/>
    <cellStyle name="40% - Accent1 2 2 3 5 2 2" xfId="51340"/>
    <cellStyle name="40% - Accent1 2 2 3 5 2 2 2" xfId="57148"/>
    <cellStyle name="40% - Accent1 2 2 3 5 2 3" xfId="53861"/>
    <cellStyle name="40% - Accent1 2 2 3 5 2 4" xfId="42232"/>
    <cellStyle name="40% - Accent1 2 2 3 5 3" xfId="35538"/>
    <cellStyle name="40% - Accent1 2 2 3 5 3 2" xfId="55979"/>
    <cellStyle name="40% - Accent1 2 2 3 5 3 3" xfId="45216"/>
    <cellStyle name="40% - Accent1 2 2 3 5 4" xfId="52692"/>
    <cellStyle name="40% - Accent1 2 2 3 5 5" xfId="38074"/>
    <cellStyle name="40% - Accent1 2 2 3 6" xfId="3468"/>
    <cellStyle name="40% - Accent1 2 2 3 6 2" xfId="44993"/>
    <cellStyle name="40% - Accent1 2 2 3 6 2 2" xfId="55759"/>
    <cellStyle name="40% - Accent1 2 2 3 6 3" xfId="52472"/>
    <cellStyle name="40% - Accent1 2 2 3 6 4" xfId="37766"/>
    <cellStyle name="40% - Accent1 2 2 3 7" xfId="3058"/>
    <cellStyle name="40% - Accent1 2 2 3 7 2" xfId="44602"/>
    <cellStyle name="40% - Accent1 2 2 3 7 2 2" xfId="55576"/>
    <cellStyle name="40% - Accent1 2 2 3 7 3" xfId="53641"/>
    <cellStyle name="40% - Accent1 2 2 3 7 4" xfId="41927"/>
    <cellStyle name="40% - Accent1 2 2 3 8" xfId="2029"/>
    <cellStyle name="40% - Accent1 2 2 3 8 2" xfId="56928"/>
    <cellStyle name="40% - Accent1 2 2 3 8 3" xfId="51120"/>
    <cellStyle name="40% - Accent1 2 2 3 9" xfId="32181"/>
    <cellStyle name="40% - Accent1 2 2 3 9 2" xfId="54773"/>
    <cellStyle name="40% - Accent1 2 2 3 9 3" xfId="43747"/>
    <cellStyle name="40% - Accent1 2 2 4" xfId="710"/>
    <cellStyle name="40% - Accent1 2 2 4 10" xfId="35269"/>
    <cellStyle name="40% - Accent1 2 2 4 10 2" xfId="52325"/>
    <cellStyle name="40% - Accent1 2 2 4 11" xfId="37351"/>
    <cellStyle name="40% - Accent1 2 2 4 2" xfId="978"/>
    <cellStyle name="40% - Accent1 2 2 4 2 2" xfId="1681"/>
    <cellStyle name="40% - Accent1 2 2 4 2 2 2" xfId="4656"/>
    <cellStyle name="40% - Accent1 2 2 4 2 2 2 2" xfId="52106"/>
    <cellStyle name="40% - Accent1 2 2 4 2 2 2 2 2" xfId="57914"/>
    <cellStyle name="40% - Accent1 2 2 4 2 2 2 3" xfId="54627"/>
    <cellStyle name="40% - Accent1 2 2 4 2 2 2 4" xfId="43064"/>
    <cellStyle name="40% - Accent1 2 2 4 2 2 3" xfId="33474"/>
    <cellStyle name="40% - Accent1 2 2 4 2 2 3 2" xfId="56745"/>
    <cellStyle name="40% - Accent1 2 2 4 2 2 3 3" xfId="46037"/>
    <cellStyle name="40% - Accent1 2 2 4 2 2 4" xfId="36521"/>
    <cellStyle name="40% - Accent1 2 2 4 2 2 4 2" xfId="53458"/>
    <cellStyle name="40% - Accent1 2 2 4 2 2 5" xfId="39048"/>
    <cellStyle name="40% - Accent1 2 2 4 2 3" xfId="3999"/>
    <cellStyle name="40% - Accent1 2 2 4 2 3 2" xfId="45432"/>
    <cellStyle name="40% - Accent1 2 2 4 2 3 2 2" xfId="56161"/>
    <cellStyle name="40% - Accent1 2 2 4 2 3 3" xfId="54043"/>
    <cellStyle name="40% - Accent1 2 2 4 2 3 4" xfId="42420"/>
    <cellStyle name="40% - Accent1 2 2 4 2 4" xfId="2639"/>
    <cellStyle name="40% - Accent1 2 2 4 2 4 2" xfId="57330"/>
    <cellStyle name="40% - Accent1 2 2 4 2 4 3" xfId="51522"/>
    <cellStyle name="40% - Accent1 2 2 4 2 5" xfId="32771"/>
    <cellStyle name="40% - Accent1 2 2 4 2 5 2" xfId="55211"/>
    <cellStyle name="40% - Accent1 2 2 4 2 5 3" xfId="44185"/>
    <cellStyle name="40% - Accent1 2 2 4 2 6" xfId="35818"/>
    <cellStyle name="40% - Accent1 2 2 4 2 6 2" xfId="52874"/>
    <cellStyle name="40% - Accent1 2 2 4 2 7" xfId="38345"/>
    <cellStyle name="40% - Accent1 2 2 4 3" xfId="1165"/>
    <cellStyle name="40% - Accent1 2 2 4 3 2" xfId="4182"/>
    <cellStyle name="40% - Accent1 2 2 4 3 2 2" xfId="45615"/>
    <cellStyle name="40% - Accent1 2 2 4 3 2 2 2" xfId="56343"/>
    <cellStyle name="40% - Accent1 2 2 4 3 2 3" xfId="54225"/>
    <cellStyle name="40% - Accent1 2 2 4 3 2 4" xfId="42602"/>
    <cellStyle name="40% - Accent1 2 2 4 3 3" xfId="2823"/>
    <cellStyle name="40% - Accent1 2 2 4 3 3 2" xfId="57512"/>
    <cellStyle name="40% - Accent1 2 2 4 3 3 3" xfId="51704"/>
    <cellStyle name="40% - Accent1 2 2 4 3 4" xfId="32958"/>
    <cellStyle name="40% - Accent1 2 2 4 3 4 2" xfId="55393"/>
    <cellStyle name="40% - Accent1 2 2 4 3 4 3" xfId="44367"/>
    <cellStyle name="40% - Accent1 2 2 4 3 5" xfId="36005"/>
    <cellStyle name="40% - Accent1 2 2 4 3 5 2" xfId="53056"/>
    <cellStyle name="40% - Accent1 2 2 4 3 6" xfId="38532"/>
    <cellStyle name="40% - Accent1 2 2 4 4" xfId="1479"/>
    <cellStyle name="40% - Accent1 2 2 4 4 2" xfId="4461"/>
    <cellStyle name="40% - Accent1 2 2 4 4 2 2" xfId="45891"/>
    <cellStyle name="40% - Accent1 2 2 4 4 2 2 2" xfId="56599"/>
    <cellStyle name="40% - Accent1 2 2 4 4 2 3" xfId="54481"/>
    <cellStyle name="40% - Accent1 2 2 4 4 2 4" xfId="42862"/>
    <cellStyle name="40% - Accent1 2 2 4 4 3" xfId="2383"/>
    <cellStyle name="40% - Accent1 2 2 4 4 3 2" xfId="57768"/>
    <cellStyle name="40% - Accent1 2 2 4 4 3 3" xfId="51960"/>
    <cellStyle name="40% - Accent1 2 2 4 4 4" xfId="33272"/>
    <cellStyle name="40% - Accent1 2 2 4 4 4 2" xfId="55065"/>
    <cellStyle name="40% - Accent1 2 2 4 4 4 3" xfId="44039"/>
    <cellStyle name="40% - Accent1 2 2 4 4 5" xfId="36319"/>
    <cellStyle name="40% - Accent1 2 2 4 4 5 2" xfId="53312"/>
    <cellStyle name="40% - Accent1 2 2 4 4 6" xfId="38846"/>
    <cellStyle name="40% - Accent1 2 2 4 5" xfId="3814"/>
    <cellStyle name="40% - Accent1 2 2 4 5 2" xfId="32529"/>
    <cellStyle name="40% - Accent1 2 2 4 5 2 2" xfId="51376"/>
    <cellStyle name="40% - Accent1 2 2 4 5 2 2 2" xfId="57184"/>
    <cellStyle name="40% - Accent1 2 2 4 5 2 3" xfId="53897"/>
    <cellStyle name="40% - Accent1 2 2 4 5 2 4" xfId="42270"/>
    <cellStyle name="40% - Accent1 2 2 4 5 3" xfId="35576"/>
    <cellStyle name="40% - Accent1 2 2 4 5 3 2" xfId="56015"/>
    <cellStyle name="40% - Accent1 2 2 4 5 3 3" xfId="45252"/>
    <cellStyle name="40% - Accent1 2 2 4 5 4" xfId="52728"/>
    <cellStyle name="40% - Accent1 2 2 4 5 5" xfId="38112"/>
    <cellStyle name="40% - Accent1 2 2 4 6" xfId="3507"/>
    <cellStyle name="40% - Accent1 2 2 4 6 2" xfId="45032"/>
    <cellStyle name="40% - Accent1 2 2 4 6 2 2" xfId="55795"/>
    <cellStyle name="40% - Accent1 2 2 4 6 3" xfId="52508"/>
    <cellStyle name="40% - Accent1 2 2 4 6 4" xfId="37805"/>
    <cellStyle name="40% - Accent1 2 2 4 7" xfId="3095"/>
    <cellStyle name="40% - Accent1 2 2 4 7 2" xfId="44639"/>
    <cellStyle name="40% - Accent1 2 2 4 7 2 2" xfId="55612"/>
    <cellStyle name="40% - Accent1 2 2 4 7 3" xfId="53677"/>
    <cellStyle name="40% - Accent1 2 2 4 7 4" xfId="41963"/>
    <cellStyle name="40% - Accent1 2 2 4 8" xfId="2070"/>
    <cellStyle name="40% - Accent1 2 2 4 8 2" xfId="56964"/>
    <cellStyle name="40% - Accent1 2 2 4 8 3" xfId="51156"/>
    <cellStyle name="40% - Accent1 2 2 4 9" xfId="32222"/>
    <cellStyle name="40% - Accent1 2 2 4 9 2" xfId="54809"/>
    <cellStyle name="40% - Accent1 2 2 4 9 3" xfId="43783"/>
    <cellStyle name="40% - Accent1 2 2 5" xfId="574"/>
    <cellStyle name="40% - Accent1 2 2 5 10" xfId="35104"/>
    <cellStyle name="40% - Accent1 2 2 5 10 2" xfId="52216"/>
    <cellStyle name="40% - Accent1 2 2 5 11" xfId="37215"/>
    <cellStyle name="40% - Accent1 2 2 5 2" xfId="1019"/>
    <cellStyle name="40% - Accent1 2 2 5 2 2" xfId="1717"/>
    <cellStyle name="40% - Accent1 2 2 5 2 2 2" xfId="4692"/>
    <cellStyle name="40% - Accent1 2 2 5 2 2 2 2" xfId="52142"/>
    <cellStyle name="40% - Accent1 2 2 5 2 2 2 2 2" xfId="57950"/>
    <cellStyle name="40% - Accent1 2 2 5 2 2 2 3" xfId="54663"/>
    <cellStyle name="40% - Accent1 2 2 5 2 2 2 4" xfId="43100"/>
    <cellStyle name="40% - Accent1 2 2 5 2 2 3" xfId="33510"/>
    <cellStyle name="40% - Accent1 2 2 5 2 2 3 2" xfId="56781"/>
    <cellStyle name="40% - Accent1 2 2 5 2 2 3 3" xfId="46073"/>
    <cellStyle name="40% - Accent1 2 2 5 2 2 4" xfId="36557"/>
    <cellStyle name="40% - Accent1 2 2 5 2 2 4 2" xfId="53494"/>
    <cellStyle name="40% - Accent1 2 2 5 2 2 5" xfId="39084"/>
    <cellStyle name="40% - Accent1 2 2 5 2 3" xfId="4036"/>
    <cellStyle name="40% - Accent1 2 2 5 2 3 2" xfId="45469"/>
    <cellStyle name="40% - Accent1 2 2 5 2 3 2 2" xfId="56197"/>
    <cellStyle name="40% - Accent1 2 2 5 2 3 3" xfId="54079"/>
    <cellStyle name="40% - Accent1 2 2 5 2 3 4" xfId="42456"/>
    <cellStyle name="40% - Accent1 2 2 5 2 4" xfId="2677"/>
    <cellStyle name="40% - Accent1 2 2 5 2 4 2" xfId="57366"/>
    <cellStyle name="40% - Accent1 2 2 5 2 4 3" xfId="51558"/>
    <cellStyle name="40% - Accent1 2 2 5 2 5" xfId="32812"/>
    <cellStyle name="40% - Accent1 2 2 5 2 5 2" xfId="55247"/>
    <cellStyle name="40% - Accent1 2 2 5 2 5 3" xfId="44221"/>
    <cellStyle name="40% - Accent1 2 2 5 2 6" xfId="35859"/>
    <cellStyle name="40% - Accent1 2 2 5 2 6 2" xfId="52910"/>
    <cellStyle name="40% - Accent1 2 2 5 2 7" xfId="38386"/>
    <cellStyle name="40% - Accent1 2 2 5 3" xfId="1201"/>
    <cellStyle name="40% - Accent1 2 2 5 3 2" xfId="4218"/>
    <cellStyle name="40% - Accent1 2 2 5 3 2 2" xfId="45651"/>
    <cellStyle name="40% - Accent1 2 2 5 3 2 2 2" xfId="56379"/>
    <cellStyle name="40% - Accent1 2 2 5 3 2 3" xfId="54261"/>
    <cellStyle name="40% - Accent1 2 2 5 3 2 4" xfId="42638"/>
    <cellStyle name="40% - Accent1 2 2 5 3 3" xfId="2859"/>
    <cellStyle name="40% - Accent1 2 2 5 3 3 2" xfId="57548"/>
    <cellStyle name="40% - Accent1 2 2 5 3 3 3" xfId="51740"/>
    <cellStyle name="40% - Accent1 2 2 5 3 4" xfId="32994"/>
    <cellStyle name="40% - Accent1 2 2 5 3 4 2" xfId="55429"/>
    <cellStyle name="40% - Accent1 2 2 5 3 4 3" xfId="44403"/>
    <cellStyle name="40% - Accent1 2 2 5 3 5" xfId="36041"/>
    <cellStyle name="40% - Accent1 2 2 5 3 5 2" xfId="53092"/>
    <cellStyle name="40% - Accent1 2 2 5 3 6" xfId="38568"/>
    <cellStyle name="40% - Accent1 2 2 5 4" xfId="1349"/>
    <cellStyle name="40% - Accent1 2 2 5 4 2" xfId="4345"/>
    <cellStyle name="40% - Accent1 2 2 5 4 2 2" xfId="45775"/>
    <cellStyle name="40% - Accent1 2 2 5 4 2 2 2" xfId="56490"/>
    <cellStyle name="40% - Accent1 2 2 5 4 2 3" xfId="54372"/>
    <cellStyle name="40% - Accent1 2 2 5 4 2 4" xfId="42753"/>
    <cellStyle name="40% - Accent1 2 2 5 4 3" xfId="2257"/>
    <cellStyle name="40% - Accent1 2 2 5 4 3 2" xfId="57659"/>
    <cellStyle name="40% - Accent1 2 2 5 4 3 3" xfId="51851"/>
    <cellStyle name="40% - Accent1 2 2 5 4 4" xfId="33142"/>
    <cellStyle name="40% - Accent1 2 2 5 4 4 2" xfId="54956"/>
    <cellStyle name="40% - Accent1 2 2 5 4 4 3" xfId="43930"/>
    <cellStyle name="40% - Accent1 2 2 5 4 5" xfId="36189"/>
    <cellStyle name="40% - Accent1 2 2 5 4 5 2" xfId="53203"/>
    <cellStyle name="40% - Accent1 2 2 5 4 6" xfId="38716"/>
    <cellStyle name="40% - Accent1 2 2 5 5" xfId="3698"/>
    <cellStyle name="40% - Accent1 2 2 5 5 2" xfId="32413"/>
    <cellStyle name="40% - Accent1 2 2 5 5 2 2" xfId="51267"/>
    <cellStyle name="40% - Accent1 2 2 5 5 2 2 2" xfId="57075"/>
    <cellStyle name="40% - Accent1 2 2 5 5 2 3" xfId="53788"/>
    <cellStyle name="40% - Accent1 2 2 5 5 2 4" xfId="42154"/>
    <cellStyle name="40% - Accent1 2 2 5 5 3" xfId="35460"/>
    <cellStyle name="40% - Accent1 2 2 5 5 3 2" xfId="55906"/>
    <cellStyle name="40% - Accent1 2 2 5 5 3 3" xfId="45143"/>
    <cellStyle name="40% - Accent1 2 2 5 5 4" xfId="52619"/>
    <cellStyle name="40% - Accent1 2 2 5 5 5" xfId="37996"/>
    <cellStyle name="40% - Accent1 2 2 5 6" xfId="3364"/>
    <cellStyle name="40% - Accent1 2 2 5 6 2" xfId="44891"/>
    <cellStyle name="40% - Accent1 2 2 5 6 2 2" xfId="55686"/>
    <cellStyle name="40% - Accent1 2 2 5 6 3" xfId="52399"/>
    <cellStyle name="40% - Accent1 2 2 5 6 4" xfId="37662"/>
    <cellStyle name="40% - Accent1 2 2 5 7" xfId="2980"/>
    <cellStyle name="40% - Accent1 2 2 5 7 2" xfId="44524"/>
    <cellStyle name="40% - Accent1 2 2 5 7 2 2" xfId="55503"/>
    <cellStyle name="40% - Accent1 2 2 5 7 3" xfId="53568"/>
    <cellStyle name="40% - Accent1 2 2 5 7 4" xfId="41854"/>
    <cellStyle name="40% - Accent1 2 2 5 8" xfId="2110"/>
    <cellStyle name="40% - Accent1 2 2 5 8 2" xfId="56855"/>
    <cellStyle name="40% - Accent1 2 2 5 8 3" xfId="51047"/>
    <cellStyle name="40% - Accent1 2 2 5 9" xfId="32057"/>
    <cellStyle name="40% - Accent1 2 2 5 9 2" xfId="54845"/>
    <cellStyle name="40% - Accent1 2 2 5 9 3" xfId="43819"/>
    <cellStyle name="40% - Accent1 2 2 6" xfId="813"/>
    <cellStyle name="40% - Accent1 2 2 6 2" xfId="1572"/>
    <cellStyle name="40% - Accent1 2 2 6 2 2" xfId="4547"/>
    <cellStyle name="40% - Accent1 2 2 6 2 2 2" xfId="51997"/>
    <cellStyle name="40% - Accent1 2 2 6 2 2 2 2" xfId="57805"/>
    <cellStyle name="40% - Accent1 2 2 6 2 2 3" xfId="54518"/>
    <cellStyle name="40% - Accent1 2 2 6 2 2 4" xfId="42955"/>
    <cellStyle name="40% - Accent1 2 2 6 2 3" xfId="33365"/>
    <cellStyle name="40% - Accent1 2 2 6 2 3 2" xfId="56636"/>
    <cellStyle name="40% - Accent1 2 2 6 2 3 3" xfId="45928"/>
    <cellStyle name="40% - Accent1 2 2 6 2 4" xfId="36412"/>
    <cellStyle name="40% - Accent1 2 2 6 2 4 2" xfId="53349"/>
    <cellStyle name="40% - Accent1 2 2 6 2 5" xfId="38939"/>
    <cellStyle name="40% - Accent1 2 2 6 3" xfId="3876"/>
    <cellStyle name="40% - Accent1 2 2 6 3 2" xfId="45309"/>
    <cellStyle name="40% - Accent1 2 2 6 3 2 2" xfId="56052"/>
    <cellStyle name="40% - Accent1 2 2 6 3 3" xfId="53934"/>
    <cellStyle name="40% - Accent1 2 2 6 3 4" xfId="42311"/>
    <cellStyle name="40% - Accent1 2 2 6 4" xfId="2480"/>
    <cellStyle name="40% - Accent1 2 2 6 4 2" xfId="57221"/>
    <cellStyle name="40% - Accent1 2 2 6 4 3" xfId="51413"/>
    <cellStyle name="40% - Accent1 2 2 6 5" xfId="32606"/>
    <cellStyle name="40% - Accent1 2 2 6 5 2" xfId="55102"/>
    <cellStyle name="40% - Accent1 2 2 6 5 3" xfId="44076"/>
    <cellStyle name="40% - Accent1 2 2 6 6" xfId="35653"/>
    <cellStyle name="40% - Accent1 2 2 6 6 2" xfId="52765"/>
    <cellStyle name="40% - Accent1 2 2 6 7" xfId="38180"/>
    <cellStyle name="40% - Accent1 2 2 7" xfId="1056"/>
    <cellStyle name="40% - Accent1 2 2 7 2" xfId="4073"/>
    <cellStyle name="40% - Accent1 2 2 7 2 2" xfId="45506"/>
    <cellStyle name="40% - Accent1 2 2 7 2 2 2" xfId="56234"/>
    <cellStyle name="40% - Accent1 2 2 7 2 3" xfId="54116"/>
    <cellStyle name="40% - Accent1 2 2 7 2 4" xfId="42493"/>
    <cellStyle name="40% - Accent1 2 2 7 3" xfId="2714"/>
    <cellStyle name="40% - Accent1 2 2 7 3 2" xfId="57403"/>
    <cellStyle name="40% - Accent1 2 2 7 3 3" xfId="51595"/>
    <cellStyle name="40% - Accent1 2 2 7 4" xfId="32849"/>
    <cellStyle name="40% - Accent1 2 2 7 4 2" xfId="55284"/>
    <cellStyle name="40% - Accent1 2 2 7 4 3" xfId="44258"/>
    <cellStyle name="40% - Accent1 2 2 7 5" xfId="35896"/>
    <cellStyle name="40% - Accent1 2 2 7 5 2" xfId="52947"/>
    <cellStyle name="40% - Accent1 2 2 7 6" xfId="38423"/>
    <cellStyle name="40% - Accent1 2 2 8" xfId="1242"/>
    <cellStyle name="40% - Accent1 2 2 8 2" xfId="4257"/>
    <cellStyle name="40% - Accent1 2 2 8 2 2" xfId="45690"/>
    <cellStyle name="40% - Accent1 2 2 8 2 2 2" xfId="56416"/>
    <cellStyle name="40% - Accent1 2 2 8 2 3" xfId="54298"/>
    <cellStyle name="40% - Accent1 2 2 8 2 4" xfId="42675"/>
    <cellStyle name="40% - Accent1 2 2 8 3" xfId="2152"/>
    <cellStyle name="40% - Accent1 2 2 8 3 2" xfId="57585"/>
    <cellStyle name="40% - Accent1 2 2 8 3 3" xfId="51777"/>
    <cellStyle name="40% - Accent1 2 2 8 4" xfId="33035"/>
    <cellStyle name="40% - Accent1 2 2 8 4 2" xfId="54882"/>
    <cellStyle name="40% - Accent1 2 2 8 4 3" xfId="43856"/>
    <cellStyle name="40% - Accent1 2 2 8 5" xfId="36082"/>
    <cellStyle name="40% - Accent1 2 2 8 5 2" xfId="53129"/>
    <cellStyle name="40% - Accent1 2 2 8 6" xfId="38609"/>
    <cellStyle name="40% - Accent1 2 2 9" xfId="3614"/>
    <cellStyle name="40% - Accent1 2 2 9 2" xfId="32329"/>
    <cellStyle name="40% - Accent1 2 2 9 2 2" xfId="51193"/>
    <cellStyle name="40% - Accent1 2 2 9 2 2 2" xfId="57001"/>
    <cellStyle name="40% - Accent1 2 2 9 2 3" xfId="53714"/>
    <cellStyle name="40% - Accent1 2 2 9 2 4" xfId="42070"/>
    <cellStyle name="40% - Accent1 2 2 9 3" xfId="35376"/>
    <cellStyle name="40% - Accent1 2 2 9 3 2" xfId="55832"/>
    <cellStyle name="40% - Accent1 2 2 9 3 3" xfId="45069"/>
    <cellStyle name="40% - Accent1 2 2 9 4" xfId="52545"/>
    <cellStyle name="40% - Accent1 2 2 9 5" xfId="37912"/>
    <cellStyle name="40% - Accent1 2 3" xfId="510"/>
    <cellStyle name="40% - Accent1 2 3 10" xfId="32105"/>
    <cellStyle name="40% - Accent1 2 3 10 2" xfId="54719"/>
    <cellStyle name="40% - Accent1 2 3 10 3" xfId="43693"/>
    <cellStyle name="40% - Accent1 2 3 11" xfId="35152"/>
    <cellStyle name="40% - Accent1 2 3 11 2" xfId="52235"/>
    <cellStyle name="40% - Accent1 2 3 12" xfId="37234"/>
    <cellStyle name="40% - Accent1 2 3 2" xfId="593"/>
    <cellStyle name="40% - Accent1 2 3 2 2" xfId="1368"/>
    <cellStyle name="40% - Accent1 2 3 2 2 2" xfId="4364"/>
    <cellStyle name="40% - Accent1 2 3 2 2 2 2" xfId="51870"/>
    <cellStyle name="40% - Accent1 2 3 2 2 2 2 2" xfId="57678"/>
    <cellStyle name="40% - Accent1 2 3 2 2 2 3" xfId="54391"/>
    <cellStyle name="40% - Accent1 2 3 2 2 2 4" xfId="42772"/>
    <cellStyle name="40% - Accent1 2 3 2 2 3" xfId="33161"/>
    <cellStyle name="40% - Accent1 2 3 2 2 3 2" xfId="56509"/>
    <cellStyle name="40% - Accent1 2 3 2 2 3 3" xfId="45794"/>
    <cellStyle name="40% - Accent1 2 3 2 2 4" xfId="36208"/>
    <cellStyle name="40% - Accent1 2 3 2 2 4 2" xfId="53222"/>
    <cellStyle name="40% - Accent1 2 3 2 2 5" xfId="38735"/>
    <cellStyle name="40% - Accent1 2 3 2 3" xfId="3717"/>
    <cellStyle name="40% - Accent1 2 3 2 3 2" xfId="45162"/>
    <cellStyle name="40% - Accent1 2 3 2 3 2 2" xfId="55925"/>
    <cellStyle name="40% - Accent1 2 3 2 3 3" xfId="53807"/>
    <cellStyle name="40% - Accent1 2 3 2 3 4" xfId="42173"/>
    <cellStyle name="40% - Accent1 2 3 2 4" xfId="2276"/>
    <cellStyle name="40% - Accent1 2 3 2 4 2" xfId="57094"/>
    <cellStyle name="40% - Accent1 2 3 2 4 3" xfId="51286"/>
    <cellStyle name="40% - Accent1 2 3 2 5" xfId="32432"/>
    <cellStyle name="40% - Accent1 2 3 2 5 2" xfId="54975"/>
    <cellStyle name="40% - Accent1 2 3 2 5 3" xfId="43949"/>
    <cellStyle name="40% - Accent1 2 3 2 6" xfId="35479"/>
    <cellStyle name="40% - Accent1 2 3 2 6 2" xfId="52638"/>
    <cellStyle name="40% - Accent1 2 3 2 7" xfId="38015"/>
    <cellStyle name="40% - Accent1 2 3 3" xfId="861"/>
    <cellStyle name="40% - Accent1 2 3 3 2" xfId="1591"/>
    <cellStyle name="40% - Accent1 2 3 3 2 2" xfId="4566"/>
    <cellStyle name="40% - Accent1 2 3 3 2 2 2" xfId="52016"/>
    <cellStyle name="40% - Accent1 2 3 3 2 2 2 2" xfId="57824"/>
    <cellStyle name="40% - Accent1 2 3 3 2 2 3" xfId="54537"/>
    <cellStyle name="40% - Accent1 2 3 3 2 2 4" xfId="42974"/>
    <cellStyle name="40% - Accent1 2 3 3 2 3" xfId="33384"/>
    <cellStyle name="40% - Accent1 2 3 3 2 3 2" xfId="56655"/>
    <cellStyle name="40% - Accent1 2 3 3 2 3 3" xfId="45947"/>
    <cellStyle name="40% - Accent1 2 3 3 2 4" xfId="36431"/>
    <cellStyle name="40% - Accent1 2 3 3 2 4 2" xfId="53368"/>
    <cellStyle name="40% - Accent1 2 3 3 2 5" xfId="38958"/>
    <cellStyle name="40% - Accent1 2 3 3 3" xfId="3902"/>
    <cellStyle name="40% - Accent1 2 3 3 3 2" xfId="45335"/>
    <cellStyle name="40% - Accent1 2 3 3 3 2 2" xfId="56071"/>
    <cellStyle name="40% - Accent1 2 3 3 3 3" xfId="53953"/>
    <cellStyle name="40% - Accent1 2 3 3 3 4" xfId="42330"/>
    <cellStyle name="40% - Accent1 2 3 3 4" xfId="2527"/>
    <cellStyle name="40% - Accent1 2 3 3 4 2" xfId="57240"/>
    <cellStyle name="40% - Accent1 2 3 3 4 3" xfId="51432"/>
    <cellStyle name="40% - Accent1 2 3 3 5" xfId="32654"/>
    <cellStyle name="40% - Accent1 2 3 3 5 2" xfId="55121"/>
    <cellStyle name="40% - Accent1 2 3 3 5 3" xfId="44095"/>
    <cellStyle name="40% - Accent1 2 3 3 6" xfId="35701"/>
    <cellStyle name="40% - Accent1 2 3 3 6 2" xfId="52784"/>
    <cellStyle name="40% - Accent1 2 3 3 7" xfId="38228"/>
    <cellStyle name="40% - Accent1 2 3 4" xfId="1075"/>
    <cellStyle name="40% - Accent1 2 3 4 2" xfId="4092"/>
    <cellStyle name="40% - Accent1 2 3 4 2 2" xfId="45525"/>
    <cellStyle name="40% - Accent1 2 3 4 2 2 2" xfId="56253"/>
    <cellStyle name="40% - Accent1 2 3 4 2 3" xfId="54135"/>
    <cellStyle name="40% - Accent1 2 3 4 2 4" xfId="42512"/>
    <cellStyle name="40% - Accent1 2 3 4 3" xfId="2733"/>
    <cellStyle name="40% - Accent1 2 3 4 3 2" xfId="57422"/>
    <cellStyle name="40% - Accent1 2 3 4 3 3" xfId="51614"/>
    <cellStyle name="40% - Accent1 2 3 4 4" xfId="32868"/>
    <cellStyle name="40% - Accent1 2 3 4 4 2" xfId="55303"/>
    <cellStyle name="40% - Accent1 2 3 4 4 3" xfId="44277"/>
    <cellStyle name="40% - Accent1 2 3 4 5" xfId="35915"/>
    <cellStyle name="40% - Accent1 2 3 4 5 2" xfId="52966"/>
    <cellStyle name="40% - Accent1 2 3 4 6" xfId="38442"/>
    <cellStyle name="40% - Accent1 2 3 5" xfId="1290"/>
    <cellStyle name="40% - Accent1 2 3 5 2" xfId="4287"/>
    <cellStyle name="40% - Accent1 2 3 5 2 2" xfId="45720"/>
    <cellStyle name="40% - Accent1 2 3 5 2 2 2" xfId="56435"/>
    <cellStyle name="40% - Accent1 2 3 5 2 3" xfId="54317"/>
    <cellStyle name="40% - Accent1 2 3 5 2 4" xfId="42694"/>
    <cellStyle name="40% - Accent1 2 3 5 3" xfId="2198"/>
    <cellStyle name="40% - Accent1 2 3 5 3 2" xfId="57604"/>
    <cellStyle name="40% - Accent1 2 3 5 3 3" xfId="51796"/>
    <cellStyle name="40% - Accent1 2 3 5 4" xfId="33083"/>
    <cellStyle name="40% - Accent1 2 3 5 4 2" xfId="54901"/>
    <cellStyle name="40% - Accent1 2 3 5 4 3" xfId="43875"/>
    <cellStyle name="40% - Accent1 2 3 5 5" xfId="36130"/>
    <cellStyle name="40% - Accent1 2 3 5 5 2" xfId="53148"/>
    <cellStyle name="40% - Accent1 2 3 5 6" xfId="38657"/>
    <cellStyle name="40% - Accent1 2 3 6" xfId="3642"/>
    <cellStyle name="40% - Accent1 2 3 6 2" xfId="32357"/>
    <cellStyle name="40% - Accent1 2 3 6 2 2" xfId="51212"/>
    <cellStyle name="40% - Accent1 2 3 6 2 2 2" xfId="57020"/>
    <cellStyle name="40% - Accent1 2 3 6 2 3" xfId="53733"/>
    <cellStyle name="40% - Accent1 2 3 6 2 4" xfId="42098"/>
    <cellStyle name="40% - Accent1 2 3 6 3" xfId="35404"/>
    <cellStyle name="40% - Accent1 2 3 6 3 2" xfId="55851"/>
    <cellStyle name="40% - Accent1 2 3 6 3 3" xfId="45088"/>
    <cellStyle name="40% - Accent1 2 3 6 4" xfId="52564"/>
    <cellStyle name="40% - Accent1 2 3 6 5" xfId="37940"/>
    <cellStyle name="40% - Accent1 2 3 7" xfId="3402"/>
    <cellStyle name="40% - Accent1 2 3 7 2" xfId="44928"/>
    <cellStyle name="40% - Accent1 2 3 7 2 2" xfId="55705"/>
    <cellStyle name="40% - Accent1 2 3 7 3" xfId="52418"/>
    <cellStyle name="40% - Accent1 2 3 7 4" xfId="37700"/>
    <cellStyle name="40% - Accent1 2 3 8" xfId="2999"/>
    <cellStyle name="40% - Accent1 2 3 8 2" xfId="44543"/>
    <cellStyle name="40% - Accent1 2 3 8 2 2" xfId="55522"/>
    <cellStyle name="40% - Accent1 2 3 8 3" xfId="53587"/>
    <cellStyle name="40% - Accent1 2 3 8 4" xfId="41873"/>
    <cellStyle name="40% - Accent1 2 3 9" xfId="1957"/>
    <cellStyle name="40% - Accent1 2 3 9 2" xfId="56874"/>
    <cellStyle name="40% - Accent1 2 3 9 3" xfId="51066"/>
    <cellStyle name="40% - Accent1 2 4" xfId="633"/>
    <cellStyle name="40% - Accent1 2 4 10" xfId="35192"/>
    <cellStyle name="40% - Accent1 2 4 10 2" xfId="52271"/>
    <cellStyle name="40% - Accent1 2 4 11" xfId="37274"/>
    <cellStyle name="40% - Accent1 2 4 2" xfId="901"/>
    <cellStyle name="40% - Accent1 2 4 2 2" xfId="1627"/>
    <cellStyle name="40% - Accent1 2 4 2 2 2" xfId="4602"/>
    <cellStyle name="40% - Accent1 2 4 2 2 2 2" xfId="52052"/>
    <cellStyle name="40% - Accent1 2 4 2 2 2 2 2" xfId="57860"/>
    <cellStyle name="40% - Accent1 2 4 2 2 2 3" xfId="54573"/>
    <cellStyle name="40% - Accent1 2 4 2 2 2 4" xfId="43010"/>
    <cellStyle name="40% - Accent1 2 4 2 2 3" xfId="33420"/>
    <cellStyle name="40% - Accent1 2 4 2 2 3 2" xfId="56691"/>
    <cellStyle name="40% - Accent1 2 4 2 2 3 3" xfId="45983"/>
    <cellStyle name="40% - Accent1 2 4 2 2 4" xfId="36467"/>
    <cellStyle name="40% - Accent1 2 4 2 2 4 2" xfId="53404"/>
    <cellStyle name="40% - Accent1 2 4 2 2 5" xfId="38994"/>
    <cellStyle name="40% - Accent1 2 4 2 3" xfId="3938"/>
    <cellStyle name="40% - Accent1 2 4 2 3 2" xfId="45371"/>
    <cellStyle name="40% - Accent1 2 4 2 3 2 2" xfId="56107"/>
    <cellStyle name="40% - Accent1 2 4 2 3 3" xfId="53989"/>
    <cellStyle name="40% - Accent1 2 4 2 3 4" xfId="42366"/>
    <cellStyle name="40% - Accent1 2 4 2 4" xfId="2567"/>
    <cellStyle name="40% - Accent1 2 4 2 4 2" xfId="57276"/>
    <cellStyle name="40% - Accent1 2 4 2 4 3" xfId="51468"/>
    <cellStyle name="40% - Accent1 2 4 2 5" xfId="32694"/>
    <cellStyle name="40% - Accent1 2 4 2 5 2" xfId="55157"/>
    <cellStyle name="40% - Accent1 2 4 2 5 3" xfId="44131"/>
    <cellStyle name="40% - Accent1 2 4 2 6" xfId="35741"/>
    <cellStyle name="40% - Accent1 2 4 2 6 2" xfId="52820"/>
    <cellStyle name="40% - Accent1 2 4 2 7" xfId="38268"/>
    <cellStyle name="40% - Accent1 2 4 3" xfId="1111"/>
    <cellStyle name="40% - Accent1 2 4 3 2" xfId="4128"/>
    <cellStyle name="40% - Accent1 2 4 3 2 2" xfId="45561"/>
    <cellStyle name="40% - Accent1 2 4 3 2 2 2" xfId="56289"/>
    <cellStyle name="40% - Accent1 2 4 3 2 3" xfId="54171"/>
    <cellStyle name="40% - Accent1 2 4 3 2 4" xfId="42548"/>
    <cellStyle name="40% - Accent1 2 4 3 3" xfId="2769"/>
    <cellStyle name="40% - Accent1 2 4 3 3 2" xfId="57458"/>
    <cellStyle name="40% - Accent1 2 4 3 3 3" xfId="51650"/>
    <cellStyle name="40% - Accent1 2 4 3 4" xfId="32904"/>
    <cellStyle name="40% - Accent1 2 4 3 4 2" xfId="55339"/>
    <cellStyle name="40% - Accent1 2 4 3 4 3" xfId="44313"/>
    <cellStyle name="40% - Accent1 2 4 3 5" xfId="35951"/>
    <cellStyle name="40% - Accent1 2 4 3 5 2" xfId="53002"/>
    <cellStyle name="40% - Accent1 2 4 3 6" xfId="38478"/>
    <cellStyle name="40% - Accent1 2 4 4" xfId="1406"/>
    <cellStyle name="40% - Accent1 2 4 4 2" xfId="4400"/>
    <cellStyle name="40% - Accent1 2 4 4 2 2" xfId="45830"/>
    <cellStyle name="40% - Accent1 2 4 4 2 2 2" xfId="56545"/>
    <cellStyle name="40% - Accent1 2 4 4 2 3" xfId="54427"/>
    <cellStyle name="40% - Accent1 2 4 4 2 4" xfId="42808"/>
    <cellStyle name="40% - Accent1 2 4 4 3" xfId="2314"/>
    <cellStyle name="40% - Accent1 2 4 4 3 2" xfId="57714"/>
    <cellStyle name="40% - Accent1 2 4 4 3 3" xfId="51906"/>
    <cellStyle name="40% - Accent1 2 4 4 4" xfId="33199"/>
    <cellStyle name="40% - Accent1 2 4 4 4 2" xfId="55011"/>
    <cellStyle name="40% - Accent1 2 4 4 4 3" xfId="43985"/>
    <cellStyle name="40% - Accent1 2 4 4 5" xfId="36246"/>
    <cellStyle name="40% - Accent1 2 4 4 5 2" xfId="53258"/>
    <cellStyle name="40% - Accent1 2 4 4 6" xfId="38773"/>
    <cellStyle name="40% - Accent1 2 4 5" xfId="3754"/>
    <cellStyle name="40% - Accent1 2 4 5 2" xfId="32469"/>
    <cellStyle name="40% - Accent1 2 4 5 2 2" xfId="51322"/>
    <cellStyle name="40% - Accent1 2 4 5 2 2 2" xfId="57130"/>
    <cellStyle name="40% - Accent1 2 4 5 2 3" xfId="53843"/>
    <cellStyle name="40% - Accent1 2 4 5 2 4" xfId="42210"/>
    <cellStyle name="40% - Accent1 2 4 5 3" xfId="35516"/>
    <cellStyle name="40% - Accent1 2 4 5 3 2" xfId="55961"/>
    <cellStyle name="40% - Accent1 2 4 5 3 3" xfId="45198"/>
    <cellStyle name="40% - Accent1 2 4 5 4" xfId="52674"/>
    <cellStyle name="40% - Accent1 2 4 5 5" xfId="38052"/>
    <cellStyle name="40% - Accent1 2 4 6" xfId="3441"/>
    <cellStyle name="40% - Accent1 2 4 6 2" xfId="44967"/>
    <cellStyle name="40% - Accent1 2 4 6 2 2" xfId="55741"/>
    <cellStyle name="40% - Accent1 2 4 6 3" xfId="52454"/>
    <cellStyle name="40% - Accent1 2 4 6 4" xfId="37739"/>
    <cellStyle name="40% - Accent1 2 4 7" xfId="3035"/>
    <cellStyle name="40% - Accent1 2 4 7 2" xfId="44579"/>
    <cellStyle name="40% - Accent1 2 4 7 2 2" xfId="55558"/>
    <cellStyle name="40% - Accent1 2 4 7 3" xfId="53623"/>
    <cellStyle name="40% - Accent1 2 4 7 4" xfId="41909"/>
    <cellStyle name="40% - Accent1 2 4 8" xfId="1995"/>
    <cellStyle name="40% - Accent1 2 4 8 2" xfId="56910"/>
    <cellStyle name="40% - Accent1 2 4 8 3" xfId="51102"/>
    <cellStyle name="40% - Accent1 2 4 9" xfId="32145"/>
    <cellStyle name="40% - Accent1 2 4 9 2" xfId="54755"/>
    <cellStyle name="40% - Accent1 2 4 9 3" xfId="43729"/>
    <cellStyle name="40% - Accent1 2 5" xfId="687"/>
    <cellStyle name="40% - Accent1 2 5 10" xfId="35246"/>
    <cellStyle name="40% - Accent1 2 5 10 2" xfId="52307"/>
    <cellStyle name="40% - Accent1 2 5 11" xfId="37328"/>
    <cellStyle name="40% - Accent1 2 5 2" xfId="955"/>
    <cellStyle name="40% - Accent1 2 5 2 2" xfId="1663"/>
    <cellStyle name="40% - Accent1 2 5 2 2 2" xfId="4638"/>
    <cellStyle name="40% - Accent1 2 5 2 2 2 2" xfId="52088"/>
    <cellStyle name="40% - Accent1 2 5 2 2 2 2 2" xfId="57896"/>
    <cellStyle name="40% - Accent1 2 5 2 2 2 3" xfId="54609"/>
    <cellStyle name="40% - Accent1 2 5 2 2 2 4" xfId="43046"/>
    <cellStyle name="40% - Accent1 2 5 2 2 3" xfId="33456"/>
    <cellStyle name="40% - Accent1 2 5 2 2 3 2" xfId="56727"/>
    <cellStyle name="40% - Accent1 2 5 2 2 3 3" xfId="46019"/>
    <cellStyle name="40% - Accent1 2 5 2 2 4" xfId="36503"/>
    <cellStyle name="40% - Accent1 2 5 2 2 4 2" xfId="53440"/>
    <cellStyle name="40% - Accent1 2 5 2 2 5" xfId="39030"/>
    <cellStyle name="40% - Accent1 2 5 2 3" xfId="3980"/>
    <cellStyle name="40% - Accent1 2 5 2 3 2" xfId="45413"/>
    <cellStyle name="40% - Accent1 2 5 2 3 2 2" xfId="56143"/>
    <cellStyle name="40% - Accent1 2 5 2 3 3" xfId="54025"/>
    <cellStyle name="40% - Accent1 2 5 2 3 4" xfId="42402"/>
    <cellStyle name="40% - Accent1 2 5 2 4" xfId="2617"/>
    <cellStyle name="40% - Accent1 2 5 2 4 2" xfId="57312"/>
    <cellStyle name="40% - Accent1 2 5 2 4 3" xfId="51504"/>
    <cellStyle name="40% - Accent1 2 5 2 5" xfId="32748"/>
    <cellStyle name="40% - Accent1 2 5 2 5 2" xfId="55193"/>
    <cellStyle name="40% - Accent1 2 5 2 5 3" xfId="44167"/>
    <cellStyle name="40% - Accent1 2 5 2 6" xfId="35795"/>
    <cellStyle name="40% - Accent1 2 5 2 6 2" xfId="52856"/>
    <cellStyle name="40% - Accent1 2 5 2 7" xfId="38322"/>
    <cellStyle name="40% - Accent1 2 5 3" xfId="1147"/>
    <cellStyle name="40% - Accent1 2 5 3 2" xfId="4164"/>
    <cellStyle name="40% - Accent1 2 5 3 2 2" xfId="45597"/>
    <cellStyle name="40% - Accent1 2 5 3 2 2 2" xfId="56325"/>
    <cellStyle name="40% - Accent1 2 5 3 2 3" xfId="54207"/>
    <cellStyle name="40% - Accent1 2 5 3 2 4" xfId="42584"/>
    <cellStyle name="40% - Accent1 2 5 3 3" xfId="2805"/>
    <cellStyle name="40% - Accent1 2 5 3 3 2" xfId="57494"/>
    <cellStyle name="40% - Accent1 2 5 3 3 3" xfId="51686"/>
    <cellStyle name="40% - Accent1 2 5 3 4" xfId="32940"/>
    <cellStyle name="40% - Accent1 2 5 3 4 2" xfId="55375"/>
    <cellStyle name="40% - Accent1 2 5 3 4 3" xfId="44349"/>
    <cellStyle name="40% - Accent1 2 5 3 5" xfId="35987"/>
    <cellStyle name="40% - Accent1 2 5 3 5 2" xfId="53038"/>
    <cellStyle name="40% - Accent1 2 5 3 6" xfId="38514"/>
    <cellStyle name="40% - Accent1 2 5 4" xfId="1456"/>
    <cellStyle name="40% - Accent1 2 5 4 2" xfId="4441"/>
    <cellStyle name="40% - Accent1 2 5 4 2 2" xfId="45871"/>
    <cellStyle name="40% - Accent1 2 5 4 2 2 2" xfId="56581"/>
    <cellStyle name="40% - Accent1 2 5 4 2 3" xfId="54463"/>
    <cellStyle name="40% - Accent1 2 5 4 2 4" xfId="42844"/>
    <cellStyle name="40% - Accent1 2 5 4 3" xfId="2361"/>
    <cellStyle name="40% - Accent1 2 5 4 3 2" xfId="57750"/>
    <cellStyle name="40% - Accent1 2 5 4 3 3" xfId="51942"/>
    <cellStyle name="40% - Accent1 2 5 4 4" xfId="33249"/>
    <cellStyle name="40% - Accent1 2 5 4 4 2" xfId="55047"/>
    <cellStyle name="40% - Accent1 2 5 4 4 3" xfId="44021"/>
    <cellStyle name="40% - Accent1 2 5 4 5" xfId="36296"/>
    <cellStyle name="40% - Accent1 2 5 4 5 2" xfId="53294"/>
    <cellStyle name="40% - Accent1 2 5 4 6" xfId="38823"/>
    <cellStyle name="40% - Accent1 2 5 5" xfId="3794"/>
    <cellStyle name="40% - Accent1 2 5 5 2" xfId="32509"/>
    <cellStyle name="40% - Accent1 2 5 5 2 2" xfId="51358"/>
    <cellStyle name="40% - Accent1 2 5 5 2 2 2" xfId="57166"/>
    <cellStyle name="40% - Accent1 2 5 5 2 3" xfId="53879"/>
    <cellStyle name="40% - Accent1 2 5 5 2 4" xfId="42250"/>
    <cellStyle name="40% - Accent1 2 5 5 3" xfId="35556"/>
    <cellStyle name="40% - Accent1 2 5 5 3 2" xfId="55997"/>
    <cellStyle name="40% - Accent1 2 5 5 3 3" xfId="45234"/>
    <cellStyle name="40% - Accent1 2 5 5 4" xfId="52710"/>
    <cellStyle name="40% - Accent1 2 5 5 5" xfId="38092"/>
    <cellStyle name="40% - Accent1 2 5 6" xfId="3486"/>
    <cellStyle name="40% - Accent1 2 5 6 2" xfId="45011"/>
    <cellStyle name="40% - Accent1 2 5 6 2 2" xfId="55777"/>
    <cellStyle name="40% - Accent1 2 5 6 3" xfId="52490"/>
    <cellStyle name="40% - Accent1 2 5 6 4" xfId="37784"/>
    <cellStyle name="40% - Accent1 2 5 7" xfId="3076"/>
    <cellStyle name="40% - Accent1 2 5 7 2" xfId="44620"/>
    <cellStyle name="40% - Accent1 2 5 7 2 2" xfId="55594"/>
    <cellStyle name="40% - Accent1 2 5 7 3" xfId="53659"/>
    <cellStyle name="40% - Accent1 2 5 7 4" xfId="41945"/>
    <cellStyle name="40% - Accent1 2 5 8" xfId="2047"/>
    <cellStyle name="40% - Accent1 2 5 8 2" xfId="56946"/>
    <cellStyle name="40% - Accent1 2 5 8 3" xfId="51138"/>
    <cellStyle name="40% - Accent1 2 5 9" xfId="32199"/>
    <cellStyle name="40% - Accent1 2 5 9 2" xfId="54791"/>
    <cellStyle name="40% - Accent1 2 5 9 3" xfId="43765"/>
    <cellStyle name="40% - Accent1 2 6" xfId="547"/>
    <cellStyle name="40% - Accent1 2 6 10" xfId="35081"/>
    <cellStyle name="40% - Accent1 2 6 10 2" xfId="52198"/>
    <cellStyle name="40% - Accent1 2 6 11" xfId="37188"/>
    <cellStyle name="40% - Accent1 2 6 2" xfId="996"/>
    <cellStyle name="40% - Accent1 2 6 2 2" xfId="1699"/>
    <cellStyle name="40% - Accent1 2 6 2 2 2" xfId="4674"/>
    <cellStyle name="40% - Accent1 2 6 2 2 2 2" xfId="52124"/>
    <cellStyle name="40% - Accent1 2 6 2 2 2 2 2" xfId="57932"/>
    <cellStyle name="40% - Accent1 2 6 2 2 2 3" xfId="54645"/>
    <cellStyle name="40% - Accent1 2 6 2 2 2 4" xfId="43082"/>
    <cellStyle name="40% - Accent1 2 6 2 2 3" xfId="33492"/>
    <cellStyle name="40% - Accent1 2 6 2 2 3 2" xfId="56763"/>
    <cellStyle name="40% - Accent1 2 6 2 2 3 3" xfId="46055"/>
    <cellStyle name="40% - Accent1 2 6 2 2 4" xfId="36539"/>
    <cellStyle name="40% - Accent1 2 6 2 2 4 2" xfId="53476"/>
    <cellStyle name="40% - Accent1 2 6 2 2 5" xfId="39066"/>
    <cellStyle name="40% - Accent1 2 6 2 3" xfId="4017"/>
    <cellStyle name="40% - Accent1 2 6 2 3 2" xfId="45450"/>
    <cellStyle name="40% - Accent1 2 6 2 3 2 2" xfId="56179"/>
    <cellStyle name="40% - Accent1 2 6 2 3 3" xfId="54061"/>
    <cellStyle name="40% - Accent1 2 6 2 3 4" xfId="42438"/>
    <cellStyle name="40% - Accent1 2 6 2 4" xfId="2657"/>
    <cellStyle name="40% - Accent1 2 6 2 4 2" xfId="57348"/>
    <cellStyle name="40% - Accent1 2 6 2 4 3" xfId="51540"/>
    <cellStyle name="40% - Accent1 2 6 2 5" xfId="32789"/>
    <cellStyle name="40% - Accent1 2 6 2 5 2" xfId="55229"/>
    <cellStyle name="40% - Accent1 2 6 2 5 3" xfId="44203"/>
    <cellStyle name="40% - Accent1 2 6 2 6" xfId="35836"/>
    <cellStyle name="40% - Accent1 2 6 2 6 2" xfId="52892"/>
    <cellStyle name="40% - Accent1 2 6 2 7" xfId="38363"/>
    <cellStyle name="40% - Accent1 2 6 3" xfId="1183"/>
    <cellStyle name="40% - Accent1 2 6 3 2" xfId="4200"/>
    <cellStyle name="40% - Accent1 2 6 3 2 2" xfId="45633"/>
    <cellStyle name="40% - Accent1 2 6 3 2 2 2" xfId="56361"/>
    <cellStyle name="40% - Accent1 2 6 3 2 3" xfId="54243"/>
    <cellStyle name="40% - Accent1 2 6 3 2 4" xfId="42620"/>
    <cellStyle name="40% - Accent1 2 6 3 3" xfId="2841"/>
    <cellStyle name="40% - Accent1 2 6 3 3 2" xfId="57530"/>
    <cellStyle name="40% - Accent1 2 6 3 3 3" xfId="51722"/>
    <cellStyle name="40% - Accent1 2 6 3 4" xfId="32976"/>
    <cellStyle name="40% - Accent1 2 6 3 4 2" xfId="55411"/>
    <cellStyle name="40% - Accent1 2 6 3 4 3" xfId="44385"/>
    <cellStyle name="40% - Accent1 2 6 3 5" xfId="36023"/>
    <cellStyle name="40% - Accent1 2 6 3 5 2" xfId="53074"/>
    <cellStyle name="40% - Accent1 2 6 3 6" xfId="38550"/>
    <cellStyle name="40% - Accent1 2 6 4" xfId="1327"/>
    <cellStyle name="40% - Accent1 2 6 4 2" xfId="4324"/>
    <cellStyle name="40% - Accent1 2 6 4 2 2" xfId="45757"/>
    <cellStyle name="40% - Accent1 2 6 4 2 2 2" xfId="56472"/>
    <cellStyle name="40% - Accent1 2 6 4 2 3" xfId="54354"/>
    <cellStyle name="40% - Accent1 2 6 4 2 4" xfId="42731"/>
    <cellStyle name="40% - Accent1 2 6 4 3" xfId="2235"/>
    <cellStyle name="40% - Accent1 2 6 4 3 2" xfId="57641"/>
    <cellStyle name="40% - Accent1 2 6 4 3 3" xfId="51833"/>
    <cellStyle name="40% - Accent1 2 6 4 4" xfId="33120"/>
    <cellStyle name="40% - Accent1 2 6 4 4 2" xfId="54938"/>
    <cellStyle name="40% - Accent1 2 6 4 4 3" xfId="43912"/>
    <cellStyle name="40% - Accent1 2 6 4 5" xfId="36167"/>
    <cellStyle name="40% - Accent1 2 6 4 5 2" xfId="53185"/>
    <cellStyle name="40% - Accent1 2 6 4 6" xfId="38694"/>
    <cellStyle name="40% - Accent1 2 6 5" xfId="3679"/>
    <cellStyle name="40% - Accent1 2 6 5 2" xfId="32394"/>
    <cellStyle name="40% - Accent1 2 6 5 2 2" xfId="51249"/>
    <cellStyle name="40% - Accent1 2 6 5 2 2 2" xfId="57057"/>
    <cellStyle name="40% - Accent1 2 6 5 2 3" xfId="53770"/>
    <cellStyle name="40% - Accent1 2 6 5 2 4" xfId="42135"/>
    <cellStyle name="40% - Accent1 2 6 5 3" xfId="35441"/>
    <cellStyle name="40% - Accent1 2 6 5 3 2" xfId="55888"/>
    <cellStyle name="40% - Accent1 2 6 5 3 3" xfId="45125"/>
    <cellStyle name="40% - Accent1 2 6 5 4" xfId="52601"/>
    <cellStyle name="40% - Accent1 2 6 5 5" xfId="37977"/>
    <cellStyle name="40% - Accent1 2 6 6" xfId="3343"/>
    <cellStyle name="40% - Accent1 2 6 6 2" xfId="44870"/>
    <cellStyle name="40% - Accent1 2 6 6 2 2" xfId="55668"/>
    <cellStyle name="40% - Accent1 2 6 6 3" xfId="52381"/>
    <cellStyle name="40% - Accent1 2 6 6 4" xfId="37641"/>
    <cellStyle name="40% - Accent1 2 6 7" xfId="2958"/>
    <cellStyle name="40% - Accent1 2 6 7 2" xfId="44502"/>
    <cellStyle name="40% - Accent1 2 6 7 2 2" xfId="55485"/>
    <cellStyle name="40% - Accent1 2 6 7 3" xfId="53550"/>
    <cellStyle name="40% - Accent1 2 6 7 4" xfId="41836"/>
    <cellStyle name="40% - Accent1 2 6 8" xfId="2088"/>
    <cellStyle name="40% - Accent1 2 6 8 2" xfId="56837"/>
    <cellStyle name="40% - Accent1 2 6 8 3" xfId="51029"/>
    <cellStyle name="40% - Accent1 2 6 9" xfId="32034"/>
    <cellStyle name="40% - Accent1 2 6 9 2" xfId="54827"/>
    <cellStyle name="40% - Accent1 2 6 9 3" xfId="43801"/>
    <cellStyle name="40% - Accent1 2 7" xfId="790"/>
    <cellStyle name="40% - Accent1 2 7 2" xfId="1554"/>
    <cellStyle name="40% - Accent1 2 7 2 2" xfId="4529"/>
    <cellStyle name="40% - Accent1 2 7 2 2 2" xfId="51979"/>
    <cellStyle name="40% - Accent1 2 7 2 2 2 2" xfId="57787"/>
    <cellStyle name="40% - Accent1 2 7 2 2 3" xfId="54500"/>
    <cellStyle name="40% - Accent1 2 7 2 2 4" xfId="42937"/>
    <cellStyle name="40% - Accent1 2 7 2 3" xfId="33347"/>
    <cellStyle name="40% - Accent1 2 7 2 3 2" xfId="56618"/>
    <cellStyle name="40% - Accent1 2 7 2 3 3" xfId="45910"/>
    <cellStyle name="40% - Accent1 2 7 2 4" xfId="36394"/>
    <cellStyle name="40% - Accent1 2 7 2 4 2" xfId="53331"/>
    <cellStyle name="40% - Accent1 2 7 2 5" xfId="38921"/>
    <cellStyle name="40% - Accent1 2 7 3" xfId="3857"/>
    <cellStyle name="40% - Accent1 2 7 3 2" xfId="45290"/>
    <cellStyle name="40% - Accent1 2 7 3 2 2" xfId="56034"/>
    <cellStyle name="40% - Accent1 2 7 3 3" xfId="53916"/>
    <cellStyle name="40% - Accent1 2 7 3 4" xfId="42293"/>
    <cellStyle name="40% - Accent1 2 7 4" xfId="2457"/>
    <cellStyle name="40% - Accent1 2 7 4 2" xfId="57203"/>
    <cellStyle name="40% - Accent1 2 7 4 3" xfId="51395"/>
    <cellStyle name="40% - Accent1 2 7 5" xfId="32583"/>
    <cellStyle name="40% - Accent1 2 7 5 2" xfId="55084"/>
    <cellStyle name="40% - Accent1 2 7 5 3" xfId="44058"/>
    <cellStyle name="40% - Accent1 2 7 6" xfId="35630"/>
    <cellStyle name="40% - Accent1 2 7 6 2" xfId="52747"/>
    <cellStyle name="40% - Accent1 2 7 7" xfId="38157"/>
    <cellStyle name="40% - Accent1 2 8" xfId="1038"/>
    <cellStyle name="40% - Accent1 2 8 2" xfId="4055"/>
    <cellStyle name="40% - Accent1 2 8 2 2" xfId="45488"/>
    <cellStyle name="40% - Accent1 2 8 2 2 2" xfId="56216"/>
    <cellStyle name="40% - Accent1 2 8 2 3" xfId="54098"/>
    <cellStyle name="40% - Accent1 2 8 2 4" xfId="42475"/>
    <cellStyle name="40% - Accent1 2 8 3" xfId="2696"/>
    <cellStyle name="40% - Accent1 2 8 3 2" xfId="57385"/>
    <cellStyle name="40% - Accent1 2 8 3 3" xfId="51577"/>
    <cellStyle name="40% - Accent1 2 8 4" xfId="32831"/>
    <cellStyle name="40% - Accent1 2 8 4 2" xfId="55266"/>
    <cellStyle name="40% - Accent1 2 8 4 3" xfId="44240"/>
    <cellStyle name="40% - Accent1 2 8 5" xfId="35878"/>
    <cellStyle name="40% - Accent1 2 8 5 2" xfId="52929"/>
    <cellStyle name="40% - Accent1 2 8 6" xfId="38405"/>
    <cellStyle name="40% - Accent1 2 9" xfId="1224"/>
    <cellStyle name="40% - Accent1 2 9 2" xfId="4239"/>
    <cellStyle name="40% - Accent1 2 9 2 2" xfId="45672"/>
    <cellStyle name="40% - Accent1 2 9 2 2 2" xfId="56398"/>
    <cellStyle name="40% - Accent1 2 9 2 3" xfId="54280"/>
    <cellStyle name="40% - Accent1 2 9 2 4" xfId="42657"/>
    <cellStyle name="40% - Accent1 2 9 3" xfId="2134"/>
    <cellStyle name="40% - Accent1 2 9 3 2" xfId="57567"/>
    <cellStyle name="40% - Accent1 2 9 3 3" xfId="51759"/>
    <cellStyle name="40% - Accent1 2 9 4" xfId="33017"/>
    <cellStyle name="40% - Accent1 2 9 4 2" xfId="54864"/>
    <cellStyle name="40% - Accent1 2 9 4 3" xfId="43838"/>
    <cellStyle name="40% - Accent1 2 9 5" xfId="36064"/>
    <cellStyle name="40% - Accent1 2 9 5 2" xfId="53111"/>
    <cellStyle name="40% - Accent1 2 9 6" xfId="38591"/>
    <cellStyle name="40% - Accent1 3" xfId="208"/>
    <cellStyle name="40% - Accent2 2" xfId="209"/>
    <cellStyle name="40% - Accent2 2 10" xfId="3538"/>
    <cellStyle name="40% - Accent2 2 10 2" xfId="32253"/>
    <cellStyle name="40% - Accent2 2 10 2 2" xfId="51176"/>
    <cellStyle name="40% - Accent2 2 10 2 2 2" xfId="56984"/>
    <cellStyle name="40% - Accent2 2 10 2 3" xfId="53697"/>
    <cellStyle name="40% - Accent2 2 10 2 4" xfId="41994"/>
    <cellStyle name="40% - Accent2 2 10 3" xfId="35300"/>
    <cellStyle name="40% - Accent2 2 10 3 2" xfId="55815"/>
    <cellStyle name="40% - Accent2 2 10 3 3" xfId="45052"/>
    <cellStyle name="40% - Accent2 2 10 4" xfId="52528"/>
    <cellStyle name="40% - Accent2 2 10 5" xfId="37836"/>
    <cellStyle name="40% - Accent2 2 11" xfId="3151"/>
    <cellStyle name="40% - Accent2 2 11 2" xfId="44691"/>
    <cellStyle name="40% - Accent2 2 11 2 2" xfId="55632"/>
    <cellStyle name="40% - Accent2 2 11 3" xfId="52345"/>
    <cellStyle name="40% - Accent2 2 11 4" xfId="37449"/>
    <cellStyle name="40% - Accent2 2 12" xfId="2888"/>
    <cellStyle name="40% - Accent2 2 12 2" xfId="44432"/>
    <cellStyle name="40% - Accent2 2 12 2 2" xfId="55449"/>
    <cellStyle name="40% - Accent2 2 12 3" xfId="53514"/>
    <cellStyle name="40% - Accent2 2 12 4" xfId="41800"/>
    <cellStyle name="40% - Accent2 2 13" xfId="1763"/>
    <cellStyle name="40% - Accent2 2 13 2" xfId="56801"/>
    <cellStyle name="40% - Accent2 2 13 3" xfId="50993"/>
    <cellStyle name="40% - Accent2 2 14" xfId="31954"/>
    <cellStyle name="40% - Accent2 2 14 2" xfId="54683"/>
    <cellStyle name="40% - Accent2 2 14 3" xfId="43657"/>
    <cellStyle name="40% - Accent2 2 15" xfId="35007"/>
    <cellStyle name="40% - Accent2 2 15 2" xfId="52162"/>
    <cellStyle name="40% - Accent2 2 16" xfId="37118"/>
    <cellStyle name="40% - Accent2 2 2" xfId="463"/>
    <cellStyle name="40% - Accent2 2 2 10" xfId="3310"/>
    <cellStyle name="40% - Accent2 2 2 10 2" xfId="44837"/>
    <cellStyle name="40% - Accent2 2 2 10 2 2" xfId="55650"/>
    <cellStyle name="40% - Accent2 2 2 10 3" xfId="52363"/>
    <cellStyle name="40% - Accent2 2 2 10 4" xfId="37608"/>
    <cellStyle name="40% - Accent2 2 2 11" xfId="2933"/>
    <cellStyle name="40% - Accent2 2 2 11 2" xfId="44477"/>
    <cellStyle name="40% - Accent2 2 2 11 2 2" xfId="55467"/>
    <cellStyle name="40% - Accent2 2 2 11 3" xfId="53532"/>
    <cellStyle name="40% - Accent2 2 2 11 4" xfId="41818"/>
    <cellStyle name="40% - Accent2 2 2 12" xfId="1914"/>
    <cellStyle name="40% - Accent2 2 2 12 2" xfId="56819"/>
    <cellStyle name="40% - Accent2 2 2 12 3" xfId="51011"/>
    <cellStyle name="40% - Accent2 2 2 13" xfId="31983"/>
    <cellStyle name="40% - Accent2 2 2 13 2" xfId="54701"/>
    <cellStyle name="40% - Accent2 2 2 13 3" xfId="43675"/>
    <cellStyle name="40% - Accent2 2 2 14" xfId="35030"/>
    <cellStyle name="40% - Accent2 2 2 14 2" xfId="52180"/>
    <cellStyle name="40% - Accent2 2 2 15" xfId="37141"/>
    <cellStyle name="40% - Accent2 2 2 2" xfId="529"/>
    <cellStyle name="40% - Accent2 2 2 2 10" xfId="32124"/>
    <cellStyle name="40% - Accent2 2 2 2 10 2" xfId="54738"/>
    <cellStyle name="40% - Accent2 2 2 2 10 3" xfId="43712"/>
    <cellStyle name="40% - Accent2 2 2 2 11" xfId="35171"/>
    <cellStyle name="40% - Accent2 2 2 2 11 2" xfId="52254"/>
    <cellStyle name="40% - Accent2 2 2 2 12" xfId="37253"/>
    <cellStyle name="40% - Accent2 2 2 2 2" xfId="612"/>
    <cellStyle name="40% - Accent2 2 2 2 2 2" xfId="1387"/>
    <cellStyle name="40% - Accent2 2 2 2 2 2 2" xfId="4383"/>
    <cellStyle name="40% - Accent2 2 2 2 2 2 2 2" xfId="51889"/>
    <cellStyle name="40% - Accent2 2 2 2 2 2 2 2 2" xfId="57697"/>
    <cellStyle name="40% - Accent2 2 2 2 2 2 2 3" xfId="54410"/>
    <cellStyle name="40% - Accent2 2 2 2 2 2 2 4" xfId="42791"/>
    <cellStyle name="40% - Accent2 2 2 2 2 2 3" xfId="33180"/>
    <cellStyle name="40% - Accent2 2 2 2 2 2 3 2" xfId="56528"/>
    <cellStyle name="40% - Accent2 2 2 2 2 2 3 3" xfId="45813"/>
    <cellStyle name="40% - Accent2 2 2 2 2 2 4" xfId="36227"/>
    <cellStyle name="40% - Accent2 2 2 2 2 2 4 2" xfId="53241"/>
    <cellStyle name="40% - Accent2 2 2 2 2 2 5" xfId="38754"/>
    <cellStyle name="40% - Accent2 2 2 2 2 3" xfId="3736"/>
    <cellStyle name="40% - Accent2 2 2 2 2 3 2" xfId="45181"/>
    <cellStyle name="40% - Accent2 2 2 2 2 3 2 2" xfId="55944"/>
    <cellStyle name="40% - Accent2 2 2 2 2 3 3" xfId="53826"/>
    <cellStyle name="40% - Accent2 2 2 2 2 3 4" xfId="42192"/>
    <cellStyle name="40% - Accent2 2 2 2 2 4" xfId="2295"/>
    <cellStyle name="40% - Accent2 2 2 2 2 4 2" xfId="57113"/>
    <cellStyle name="40% - Accent2 2 2 2 2 4 3" xfId="51305"/>
    <cellStyle name="40% - Accent2 2 2 2 2 5" xfId="32451"/>
    <cellStyle name="40% - Accent2 2 2 2 2 5 2" xfId="54994"/>
    <cellStyle name="40% - Accent2 2 2 2 2 5 3" xfId="43968"/>
    <cellStyle name="40% - Accent2 2 2 2 2 6" xfId="35498"/>
    <cellStyle name="40% - Accent2 2 2 2 2 6 2" xfId="52657"/>
    <cellStyle name="40% - Accent2 2 2 2 2 7" xfId="38034"/>
    <cellStyle name="40% - Accent2 2 2 2 3" xfId="880"/>
    <cellStyle name="40% - Accent2 2 2 2 3 2" xfId="1610"/>
    <cellStyle name="40% - Accent2 2 2 2 3 2 2" xfId="4585"/>
    <cellStyle name="40% - Accent2 2 2 2 3 2 2 2" xfId="52035"/>
    <cellStyle name="40% - Accent2 2 2 2 3 2 2 2 2" xfId="57843"/>
    <cellStyle name="40% - Accent2 2 2 2 3 2 2 3" xfId="54556"/>
    <cellStyle name="40% - Accent2 2 2 2 3 2 2 4" xfId="42993"/>
    <cellStyle name="40% - Accent2 2 2 2 3 2 3" xfId="33403"/>
    <cellStyle name="40% - Accent2 2 2 2 3 2 3 2" xfId="56674"/>
    <cellStyle name="40% - Accent2 2 2 2 3 2 3 3" xfId="45966"/>
    <cellStyle name="40% - Accent2 2 2 2 3 2 4" xfId="36450"/>
    <cellStyle name="40% - Accent2 2 2 2 3 2 4 2" xfId="53387"/>
    <cellStyle name="40% - Accent2 2 2 2 3 2 5" xfId="38977"/>
    <cellStyle name="40% - Accent2 2 2 2 3 3" xfId="3921"/>
    <cellStyle name="40% - Accent2 2 2 2 3 3 2" xfId="45354"/>
    <cellStyle name="40% - Accent2 2 2 2 3 3 2 2" xfId="56090"/>
    <cellStyle name="40% - Accent2 2 2 2 3 3 3" xfId="53972"/>
    <cellStyle name="40% - Accent2 2 2 2 3 3 4" xfId="42349"/>
    <cellStyle name="40% - Accent2 2 2 2 3 4" xfId="2546"/>
    <cellStyle name="40% - Accent2 2 2 2 3 4 2" xfId="57259"/>
    <cellStyle name="40% - Accent2 2 2 2 3 4 3" xfId="51451"/>
    <cellStyle name="40% - Accent2 2 2 2 3 5" xfId="32673"/>
    <cellStyle name="40% - Accent2 2 2 2 3 5 2" xfId="55140"/>
    <cellStyle name="40% - Accent2 2 2 2 3 5 3" xfId="44114"/>
    <cellStyle name="40% - Accent2 2 2 2 3 6" xfId="35720"/>
    <cellStyle name="40% - Accent2 2 2 2 3 6 2" xfId="52803"/>
    <cellStyle name="40% - Accent2 2 2 2 3 7" xfId="38247"/>
    <cellStyle name="40% - Accent2 2 2 2 4" xfId="1094"/>
    <cellStyle name="40% - Accent2 2 2 2 4 2" xfId="4111"/>
    <cellStyle name="40% - Accent2 2 2 2 4 2 2" xfId="45544"/>
    <cellStyle name="40% - Accent2 2 2 2 4 2 2 2" xfId="56272"/>
    <cellStyle name="40% - Accent2 2 2 2 4 2 3" xfId="54154"/>
    <cellStyle name="40% - Accent2 2 2 2 4 2 4" xfId="42531"/>
    <cellStyle name="40% - Accent2 2 2 2 4 3" xfId="2752"/>
    <cellStyle name="40% - Accent2 2 2 2 4 3 2" xfId="57441"/>
    <cellStyle name="40% - Accent2 2 2 2 4 3 3" xfId="51633"/>
    <cellStyle name="40% - Accent2 2 2 2 4 4" xfId="32887"/>
    <cellStyle name="40% - Accent2 2 2 2 4 4 2" xfId="55322"/>
    <cellStyle name="40% - Accent2 2 2 2 4 4 3" xfId="44296"/>
    <cellStyle name="40% - Accent2 2 2 2 4 5" xfId="35934"/>
    <cellStyle name="40% - Accent2 2 2 2 4 5 2" xfId="52985"/>
    <cellStyle name="40% - Accent2 2 2 2 4 6" xfId="38461"/>
    <cellStyle name="40% - Accent2 2 2 2 5" xfId="1309"/>
    <cellStyle name="40% - Accent2 2 2 2 5 2" xfId="4306"/>
    <cellStyle name="40% - Accent2 2 2 2 5 2 2" xfId="45739"/>
    <cellStyle name="40% - Accent2 2 2 2 5 2 2 2" xfId="56454"/>
    <cellStyle name="40% - Accent2 2 2 2 5 2 3" xfId="54336"/>
    <cellStyle name="40% - Accent2 2 2 2 5 2 4" xfId="42713"/>
    <cellStyle name="40% - Accent2 2 2 2 5 3" xfId="2217"/>
    <cellStyle name="40% - Accent2 2 2 2 5 3 2" xfId="57623"/>
    <cellStyle name="40% - Accent2 2 2 2 5 3 3" xfId="51815"/>
    <cellStyle name="40% - Accent2 2 2 2 5 4" xfId="33102"/>
    <cellStyle name="40% - Accent2 2 2 2 5 4 2" xfId="54920"/>
    <cellStyle name="40% - Accent2 2 2 2 5 4 3" xfId="43894"/>
    <cellStyle name="40% - Accent2 2 2 2 5 5" xfId="36149"/>
    <cellStyle name="40% - Accent2 2 2 2 5 5 2" xfId="53167"/>
    <cellStyle name="40% - Accent2 2 2 2 5 6" xfId="38676"/>
    <cellStyle name="40% - Accent2 2 2 2 6" xfId="3661"/>
    <cellStyle name="40% - Accent2 2 2 2 6 2" xfId="32376"/>
    <cellStyle name="40% - Accent2 2 2 2 6 2 2" xfId="51231"/>
    <cellStyle name="40% - Accent2 2 2 2 6 2 2 2" xfId="57039"/>
    <cellStyle name="40% - Accent2 2 2 2 6 2 3" xfId="53752"/>
    <cellStyle name="40% - Accent2 2 2 2 6 2 4" xfId="42117"/>
    <cellStyle name="40% - Accent2 2 2 2 6 3" xfId="35423"/>
    <cellStyle name="40% - Accent2 2 2 2 6 3 2" xfId="55870"/>
    <cellStyle name="40% - Accent2 2 2 2 6 3 3" xfId="45107"/>
    <cellStyle name="40% - Accent2 2 2 2 6 4" xfId="52583"/>
    <cellStyle name="40% - Accent2 2 2 2 6 5" xfId="37959"/>
    <cellStyle name="40% - Accent2 2 2 2 7" xfId="3421"/>
    <cellStyle name="40% - Accent2 2 2 2 7 2" xfId="44947"/>
    <cellStyle name="40% - Accent2 2 2 2 7 2 2" xfId="55724"/>
    <cellStyle name="40% - Accent2 2 2 2 7 3" xfId="52437"/>
    <cellStyle name="40% - Accent2 2 2 2 7 4" xfId="37719"/>
    <cellStyle name="40% - Accent2 2 2 2 8" xfId="3018"/>
    <cellStyle name="40% - Accent2 2 2 2 8 2" xfId="44562"/>
    <cellStyle name="40% - Accent2 2 2 2 8 2 2" xfId="55541"/>
    <cellStyle name="40% - Accent2 2 2 2 8 3" xfId="53606"/>
    <cellStyle name="40% - Accent2 2 2 2 8 4" xfId="41892"/>
    <cellStyle name="40% - Accent2 2 2 2 9" xfId="1976"/>
    <cellStyle name="40% - Accent2 2 2 2 9 2" xfId="56893"/>
    <cellStyle name="40% - Accent2 2 2 2 9 3" xfId="51085"/>
    <cellStyle name="40% - Accent2 2 2 3" xfId="670"/>
    <cellStyle name="40% - Accent2 2 2 3 10" xfId="35229"/>
    <cellStyle name="40% - Accent2 2 2 3 10 2" xfId="52290"/>
    <cellStyle name="40% - Accent2 2 2 3 11" xfId="37311"/>
    <cellStyle name="40% - Accent2 2 2 3 2" xfId="938"/>
    <cellStyle name="40% - Accent2 2 2 3 2 2" xfId="1646"/>
    <cellStyle name="40% - Accent2 2 2 3 2 2 2" xfId="4621"/>
    <cellStyle name="40% - Accent2 2 2 3 2 2 2 2" xfId="52071"/>
    <cellStyle name="40% - Accent2 2 2 3 2 2 2 2 2" xfId="57879"/>
    <cellStyle name="40% - Accent2 2 2 3 2 2 2 3" xfId="54592"/>
    <cellStyle name="40% - Accent2 2 2 3 2 2 2 4" xfId="43029"/>
    <cellStyle name="40% - Accent2 2 2 3 2 2 3" xfId="33439"/>
    <cellStyle name="40% - Accent2 2 2 3 2 2 3 2" xfId="56710"/>
    <cellStyle name="40% - Accent2 2 2 3 2 2 3 3" xfId="46002"/>
    <cellStyle name="40% - Accent2 2 2 3 2 2 4" xfId="36486"/>
    <cellStyle name="40% - Accent2 2 2 3 2 2 4 2" xfId="53423"/>
    <cellStyle name="40% - Accent2 2 2 3 2 2 5" xfId="39013"/>
    <cellStyle name="40% - Accent2 2 2 3 2 3" xfId="3963"/>
    <cellStyle name="40% - Accent2 2 2 3 2 3 2" xfId="45396"/>
    <cellStyle name="40% - Accent2 2 2 3 2 3 2 2" xfId="56126"/>
    <cellStyle name="40% - Accent2 2 2 3 2 3 3" xfId="54008"/>
    <cellStyle name="40% - Accent2 2 2 3 2 3 4" xfId="42385"/>
    <cellStyle name="40% - Accent2 2 2 3 2 4" xfId="2600"/>
    <cellStyle name="40% - Accent2 2 2 3 2 4 2" xfId="57295"/>
    <cellStyle name="40% - Accent2 2 2 3 2 4 3" xfId="51487"/>
    <cellStyle name="40% - Accent2 2 2 3 2 5" xfId="32731"/>
    <cellStyle name="40% - Accent2 2 2 3 2 5 2" xfId="55176"/>
    <cellStyle name="40% - Accent2 2 2 3 2 5 3" xfId="44150"/>
    <cellStyle name="40% - Accent2 2 2 3 2 6" xfId="35778"/>
    <cellStyle name="40% - Accent2 2 2 3 2 6 2" xfId="52839"/>
    <cellStyle name="40% - Accent2 2 2 3 2 7" xfId="38305"/>
    <cellStyle name="40% - Accent2 2 2 3 3" xfId="1130"/>
    <cellStyle name="40% - Accent2 2 2 3 3 2" xfId="4147"/>
    <cellStyle name="40% - Accent2 2 2 3 3 2 2" xfId="45580"/>
    <cellStyle name="40% - Accent2 2 2 3 3 2 2 2" xfId="56308"/>
    <cellStyle name="40% - Accent2 2 2 3 3 2 3" xfId="54190"/>
    <cellStyle name="40% - Accent2 2 2 3 3 2 4" xfId="42567"/>
    <cellStyle name="40% - Accent2 2 2 3 3 3" xfId="2788"/>
    <cellStyle name="40% - Accent2 2 2 3 3 3 2" xfId="57477"/>
    <cellStyle name="40% - Accent2 2 2 3 3 3 3" xfId="51669"/>
    <cellStyle name="40% - Accent2 2 2 3 3 4" xfId="32923"/>
    <cellStyle name="40% - Accent2 2 2 3 3 4 2" xfId="55358"/>
    <cellStyle name="40% - Accent2 2 2 3 3 4 3" xfId="44332"/>
    <cellStyle name="40% - Accent2 2 2 3 3 5" xfId="35970"/>
    <cellStyle name="40% - Accent2 2 2 3 3 5 2" xfId="53021"/>
    <cellStyle name="40% - Accent2 2 2 3 3 6" xfId="38497"/>
    <cellStyle name="40% - Accent2 2 2 3 4" xfId="1439"/>
    <cellStyle name="40% - Accent2 2 2 3 4 2" xfId="4424"/>
    <cellStyle name="40% - Accent2 2 2 3 4 2 2" xfId="45854"/>
    <cellStyle name="40% - Accent2 2 2 3 4 2 2 2" xfId="56564"/>
    <cellStyle name="40% - Accent2 2 2 3 4 2 3" xfId="54446"/>
    <cellStyle name="40% - Accent2 2 2 3 4 2 4" xfId="42827"/>
    <cellStyle name="40% - Accent2 2 2 3 4 3" xfId="2344"/>
    <cellStyle name="40% - Accent2 2 2 3 4 3 2" xfId="57733"/>
    <cellStyle name="40% - Accent2 2 2 3 4 3 3" xfId="51925"/>
    <cellStyle name="40% - Accent2 2 2 3 4 4" xfId="33232"/>
    <cellStyle name="40% - Accent2 2 2 3 4 4 2" xfId="55030"/>
    <cellStyle name="40% - Accent2 2 2 3 4 4 3" xfId="44004"/>
    <cellStyle name="40% - Accent2 2 2 3 4 5" xfId="36279"/>
    <cellStyle name="40% - Accent2 2 2 3 4 5 2" xfId="53277"/>
    <cellStyle name="40% - Accent2 2 2 3 4 6" xfId="38806"/>
    <cellStyle name="40% - Accent2 2 2 3 5" xfId="3777"/>
    <cellStyle name="40% - Accent2 2 2 3 5 2" xfId="32492"/>
    <cellStyle name="40% - Accent2 2 2 3 5 2 2" xfId="51341"/>
    <cellStyle name="40% - Accent2 2 2 3 5 2 2 2" xfId="57149"/>
    <cellStyle name="40% - Accent2 2 2 3 5 2 3" xfId="53862"/>
    <cellStyle name="40% - Accent2 2 2 3 5 2 4" xfId="42233"/>
    <cellStyle name="40% - Accent2 2 2 3 5 3" xfId="35539"/>
    <cellStyle name="40% - Accent2 2 2 3 5 3 2" xfId="55980"/>
    <cellStyle name="40% - Accent2 2 2 3 5 3 3" xfId="45217"/>
    <cellStyle name="40% - Accent2 2 2 3 5 4" xfId="52693"/>
    <cellStyle name="40% - Accent2 2 2 3 5 5" xfId="38075"/>
    <cellStyle name="40% - Accent2 2 2 3 6" xfId="3469"/>
    <cellStyle name="40% - Accent2 2 2 3 6 2" xfId="44994"/>
    <cellStyle name="40% - Accent2 2 2 3 6 2 2" xfId="55760"/>
    <cellStyle name="40% - Accent2 2 2 3 6 3" xfId="52473"/>
    <cellStyle name="40% - Accent2 2 2 3 6 4" xfId="37767"/>
    <cellStyle name="40% - Accent2 2 2 3 7" xfId="3059"/>
    <cellStyle name="40% - Accent2 2 2 3 7 2" xfId="44603"/>
    <cellStyle name="40% - Accent2 2 2 3 7 2 2" xfId="55577"/>
    <cellStyle name="40% - Accent2 2 2 3 7 3" xfId="53642"/>
    <cellStyle name="40% - Accent2 2 2 3 7 4" xfId="41928"/>
    <cellStyle name="40% - Accent2 2 2 3 8" xfId="2030"/>
    <cellStyle name="40% - Accent2 2 2 3 8 2" xfId="56929"/>
    <cellStyle name="40% - Accent2 2 2 3 8 3" xfId="51121"/>
    <cellStyle name="40% - Accent2 2 2 3 9" xfId="32182"/>
    <cellStyle name="40% - Accent2 2 2 3 9 2" xfId="54774"/>
    <cellStyle name="40% - Accent2 2 2 3 9 3" xfId="43748"/>
    <cellStyle name="40% - Accent2 2 2 4" xfId="711"/>
    <cellStyle name="40% - Accent2 2 2 4 10" xfId="35270"/>
    <cellStyle name="40% - Accent2 2 2 4 10 2" xfId="52326"/>
    <cellStyle name="40% - Accent2 2 2 4 11" xfId="37352"/>
    <cellStyle name="40% - Accent2 2 2 4 2" xfId="979"/>
    <cellStyle name="40% - Accent2 2 2 4 2 2" xfId="1682"/>
    <cellStyle name="40% - Accent2 2 2 4 2 2 2" xfId="4657"/>
    <cellStyle name="40% - Accent2 2 2 4 2 2 2 2" xfId="52107"/>
    <cellStyle name="40% - Accent2 2 2 4 2 2 2 2 2" xfId="57915"/>
    <cellStyle name="40% - Accent2 2 2 4 2 2 2 3" xfId="54628"/>
    <cellStyle name="40% - Accent2 2 2 4 2 2 2 4" xfId="43065"/>
    <cellStyle name="40% - Accent2 2 2 4 2 2 3" xfId="33475"/>
    <cellStyle name="40% - Accent2 2 2 4 2 2 3 2" xfId="56746"/>
    <cellStyle name="40% - Accent2 2 2 4 2 2 3 3" xfId="46038"/>
    <cellStyle name="40% - Accent2 2 2 4 2 2 4" xfId="36522"/>
    <cellStyle name="40% - Accent2 2 2 4 2 2 4 2" xfId="53459"/>
    <cellStyle name="40% - Accent2 2 2 4 2 2 5" xfId="39049"/>
    <cellStyle name="40% - Accent2 2 2 4 2 3" xfId="4000"/>
    <cellStyle name="40% - Accent2 2 2 4 2 3 2" xfId="45433"/>
    <cellStyle name="40% - Accent2 2 2 4 2 3 2 2" xfId="56162"/>
    <cellStyle name="40% - Accent2 2 2 4 2 3 3" xfId="54044"/>
    <cellStyle name="40% - Accent2 2 2 4 2 3 4" xfId="42421"/>
    <cellStyle name="40% - Accent2 2 2 4 2 4" xfId="2640"/>
    <cellStyle name="40% - Accent2 2 2 4 2 4 2" xfId="57331"/>
    <cellStyle name="40% - Accent2 2 2 4 2 4 3" xfId="51523"/>
    <cellStyle name="40% - Accent2 2 2 4 2 5" xfId="32772"/>
    <cellStyle name="40% - Accent2 2 2 4 2 5 2" xfId="55212"/>
    <cellStyle name="40% - Accent2 2 2 4 2 5 3" xfId="44186"/>
    <cellStyle name="40% - Accent2 2 2 4 2 6" xfId="35819"/>
    <cellStyle name="40% - Accent2 2 2 4 2 6 2" xfId="52875"/>
    <cellStyle name="40% - Accent2 2 2 4 2 7" xfId="38346"/>
    <cellStyle name="40% - Accent2 2 2 4 3" xfId="1166"/>
    <cellStyle name="40% - Accent2 2 2 4 3 2" xfId="4183"/>
    <cellStyle name="40% - Accent2 2 2 4 3 2 2" xfId="45616"/>
    <cellStyle name="40% - Accent2 2 2 4 3 2 2 2" xfId="56344"/>
    <cellStyle name="40% - Accent2 2 2 4 3 2 3" xfId="54226"/>
    <cellStyle name="40% - Accent2 2 2 4 3 2 4" xfId="42603"/>
    <cellStyle name="40% - Accent2 2 2 4 3 3" xfId="2824"/>
    <cellStyle name="40% - Accent2 2 2 4 3 3 2" xfId="57513"/>
    <cellStyle name="40% - Accent2 2 2 4 3 3 3" xfId="51705"/>
    <cellStyle name="40% - Accent2 2 2 4 3 4" xfId="32959"/>
    <cellStyle name="40% - Accent2 2 2 4 3 4 2" xfId="55394"/>
    <cellStyle name="40% - Accent2 2 2 4 3 4 3" xfId="44368"/>
    <cellStyle name="40% - Accent2 2 2 4 3 5" xfId="36006"/>
    <cellStyle name="40% - Accent2 2 2 4 3 5 2" xfId="53057"/>
    <cellStyle name="40% - Accent2 2 2 4 3 6" xfId="38533"/>
    <cellStyle name="40% - Accent2 2 2 4 4" xfId="1480"/>
    <cellStyle name="40% - Accent2 2 2 4 4 2" xfId="4462"/>
    <cellStyle name="40% - Accent2 2 2 4 4 2 2" xfId="45892"/>
    <cellStyle name="40% - Accent2 2 2 4 4 2 2 2" xfId="56600"/>
    <cellStyle name="40% - Accent2 2 2 4 4 2 3" xfId="54482"/>
    <cellStyle name="40% - Accent2 2 2 4 4 2 4" xfId="42863"/>
    <cellStyle name="40% - Accent2 2 2 4 4 3" xfId="2384"/>
    <cellStyle name="40% - Accent2 2 2 4 4 3 2" xfId="57769"/>
    <cellStyle name="40% - Accent2 2 2 4 4 3 3" xfId="51961"/>
    <cellStyle name="40% - Accent2 2 2 4 4 4" xfId="33273"/>
    <cellStyle name="40% - Accent2 2 2 4 4 4 2" xfId="55066"/>
    <cellStyle name="40% - Accent2 2 2 4 4 4 3" xfId="44040"/>
    <cellStyle name="40% - Accent2 2 2 4 4 5" xfId="36320"/>
    <cellStyle name="40% - Accent2 2 2 4 4 5 2" xfId="53313"/>
    <cellStyle name="40% - Accent2 2 2 4 4 6" xfId="38847"/>
    <cellStyle name="40% - Accent2 2 2 4 5" xfId="3815"/>
    <cellStyle name="40% - Accent2 2 2 4 5 2" xfId="32530"/>
    <cellStyle name="40% - Accent2 2 2 4 5 2 2" xfId="51377"/>
    <cellStyle name="40% - Accent2 2 2 4 5 2 2 2" xfId="57185"/>
    <cellStyle name="40% - Accent2 2 2 4 5 2 3" xfId="53898"/>
    <cellStyle name="40% - Accent2 2 2 4 5 2 4" xfId="42271"/>
    <cellStyle name="40% - Accent2 2 2 4 5 3" xfId="35577"/>
    <cellStyle name="40% - Accent2 2 2 4 5 3 2" xfId="56016"/>
    <cellStyle name="40% - Accent2 2 2 4 5 3 3" xfId="45253"/>
    <cellStyle name="40% - Accent2 2 2 4 5 4" xfId="52729"/>
    <cellStyle name="40% - Accent2 2 2 4 5 5" xfId="38113"/>
    <cellStyle name="40% - Accent2 2 2 4 6" xfId="3508"/>
    <cellStyle name="40% - Accent2 2 2 4 6 2" xfId="45033"/>
    <cellStyle name="40% - Accent2 2 2 4 6 2 2" xfId="55796"/>
    <cellStyle name="40% - Accent2 2 2 4 6 3" xfId="52509"/>
    <cellStyle name="40% - Accent2 2 2 4 6 4" xfId="37806"/>
    <cellStyle name="40% - Accent2 2 2 4 7" xfId="3096"/>
    <cellStyle name="40% - Accent2 2 2 4 7 2" xfId="44640"/>
    <cellStyle name="40% - Accent2 2 2 4 7 2 2" xfId="55613"/>
    <cellStyle name="40% - Accent2 2 2 4 7 3" xfId="53678"/>
    <cellStyle name="40% - Accent2 2 2 4 7 4" xfId="41964"/>
    <cellStyle name="40% - Accent2 2 2 4 8" xfId="2071"/>
    <cellStyle name="40% - Accent2 2 2 4 8 2" xfId="56965"/>
    <cellStyle name="40% - Accent2 2 2 4 8 3" xfId="51157"/>
    <cellStyle name="40% - Accent2 2 2 4 9" xfId="32223"/>
    <cellStyle name="40% - Accent2 2 2 4 9 2" xfId="54810"/>
    <cellStyle name="40% - Accent2 2 2 4 9 3" xfId="43784"/>
    <cellStyle name="40% - Accent2 2 2 5" xfId="575"/>
    <cellStyle name="40% - Accent2 2 2 5 10" xfId="35105"/>
    <cellStyle name="40% - Accent2 2 2 5 10 2" xfId="52217"/>
    <cellStyle name="40% - Accent2 2 2 5 11" xfId="37216"/>
    <cellStyle name="40% - Accent2 2 2 5 2" xfId="1020"/>
    <cellStyle name="40% - Accent2 2 2 5 2 2" xfId="1718"/>
    <cellStyle name="40% - Accent2 2 2 5 2 2 2" xfId="4693"/>
    <cellStyle name="40% - Accent2 2 2 5 2 2 2 2" xfId="52143"/>
    <cellStyle name="40% - Accent2 2 2 5 2 2 2 2 2" xfId="57951"/>
    <cellStyle name="40% - Accent2 2 2 5 2 2 2 3" xfId="54664"/>
    <cellStyle name="40% - Accent2 2 2 5 2 2 2 4" xfId="43101"/>
    <cellStyle name="40% - Accent2 2 2 5 2 2 3" xfId="33511"/>
    <cellStyle name="40% - Accent2 2 2 5 2 2 3 2" xfId="56782"/>
    <cellStyle name="40% - Accent2 2 2 5 2 2 3 3" xfId="46074"/>
    <cellStyle name="40% - Accent2 2 2 5 2 2 4" xfId="36558"/>
    <cellStyle name="40% - Accent2 2 2 5 2 2 4 2" xfId="53495"/>
    <cellStyle name="40% - Accent2 2 2 5 2 2 5" xfId="39085"/>
    <cellStyle name="40% - Accent2 2 2 5 2 3" xfId="4037"/>
    <cellStyle name="40% - Accent2 2 2 5 2 3 2" xfId="45470"/>
    <cellStyle name="40% - Accent2 2 2 5 2 3 2 2" xfId="56198"/>
    <cellStyle name="40% - Accent2 2 2 5 2 3 3" xfId="54080"/>
    <cellStyle name="40% - Accent2 2 2 5 2 3 4" xfId="42457"/>
    <cellStyle name="40% - Accent2 2 2 5 2 4" xfId="2678"/>
    <cellStyle name="40% - Accent2 2 2 5 2 4 2" xfId="57367"/>
    <cellStyle name="40% - Accent2 2 2 5 2 4 3" xfId="51559"/>
    <cellStyle name="40% - Accent2 2 2 5 2 5" xfId="32813"/>
    <cellStyle name="40% - Accent2 2 2 5 2 5 2" xfId="55248"/>
    <cellStyle name="40% - Accent2 2 2 5 2 5 3" xfId="44222"/>
    <cellStyle name="40% - Accent2 2 2 5 2 6" xfId="35860"/>
    <cellStyle name="40% - Accent2 2 2 5 2 6 2" xfId="52911"/>
    <cellStyle name="40% - Accent2 2 2 5 2 7" xfId="38387"/>
    <cellStyle name="40% - Accent2 2 2 5 3" xfId="1202"/>
    <cellStyle name="40% - Accent2 2 2 5 3 2" xfId="4219"/>
    <cellStyle name="40% - Accent2 2 2 5 3 2 2" xfId="45652"/>
    <cellStyle name="40% - Accent2 2 2 5 3 2 2 2" xfId="56380"/>
    <cellStyle name="40% - Accent2 2 2 5 3 2 3" xfId="54262"/>
    <cellStyle name="40% - Accent2 2 2 5 3 2 4" xfId="42639"/>
    <cellStyle name="40% - Accent2 2 2 5 3 3" xfId="2860"/>
    <cellStyle name="40% - Accent2 2 2 5 3 3 2" xfId="57549"/>
    <cellStyle name="40% - Accent2 2 2 5 3 3 3" xfId="51741"/>
    <cellStyle name="40% - Accent2 2 2 5 3 4" xfId="32995"/>
    <cellStyle name="40% - Accent2 2 2 5 3 4 2" xfId="55430"/>
    <cellStyle name="40% - Accent2 2 2 5 3 4 3" xfId="44404"/>
    <cellStyle name="40% - Accent2 2 2 5 3 5" xfId="36042"/>
    <cellStyle name="40% - Accent2 2 2 5 3 5 2" xfId="53093"/>
    <cellStyle name="40% - Accent2 2 2 5 3 6" xfId="38569"/>
    <cellStyle name="40% - Accent2 2 2 5 4" xfId="1350"/>
    <cellStyle name="40% - Accent2 2 2 5 4 2" xfId="4346"/>
    <cellStyle name="40% - Accent2 2 2 5 4 2 2" xfId="45776"/>
    <cellStyle name="40% - Accent2 2 2 5 4 2 2 2" xfId="56491"/>
    <cellStyle name="40% - Accent2 2 2 5 4 2 3" xfId="54373"/>
    <cellStyle name="40% - Accent2 2 2 5 4 2 4" xfId="42754"/>
    <cellStyle name="40% - Accent2 2 2 5 4 3" xfId="2258"/>
    <cellStyle name="40% - Accent2 2 2 5 4 3 2" xfId="57660"/>
    <cellStyle name="40% - Accent2 2 2 5 4 3 3" xfId="51852"/>
    <cellStyle name="40% - Accent2 2 2 5 4 4" xfId="33143"/>
    <cellStyle name="40% - Accent2 2 2 5 4 4 2" xfId="54957"/>
    <cellStyle name="40% - Accent2 2 2 5 4 4 3" xfId="43931"/>
    <cellStyle name="40% - Accent2 2 2 5 4 5" xfId="36190"/>
    <cellStyle name="40% - Accent2 2 2 5 4 5 2" xfId="53204"/>
    <cellStyle name="40% - Accent2 2 2 5 4 6" xfId="38717"/>
    <cellStyle name="40% - Accent2 2 2 5 5" xfId="3699"/>
    <cellStyle name="40% - Accent2 2 2 5 5 2" xfId="32414"/>
    <cellStyle name="40% - Accent2 2 2 5 5 2 2" xfId="51268"/>
    <cellStyle name="40% - Accent2 2 2 5 5 2 2 2" xfId="57076"/>
    <cellStyle name="40% - Accent2 2 2 5 5 2 3" xfId="53789"/>
    <cellStyle name="40% - Accent2 2 2 5 5 2 4" xfId="42155"/>
    <cellStyle name="40% - Accent2 2 2 5 5 3" xfId="35461"/>
    <cellStyle name="40% - Accent2 2 2 5 5 3 2" xfId="55907"/>
    <cellStyle name="40% - Accent2 2 2 5 5 3 3" xfId="45144"/>
    <cellStyle name="40% - Accent2 2 2 5 5 4" xfId="52620"/>
    <cellStyle name="40% - Accent2 2 2 5 5 5" xfId="37997"/>
    <cellStyle name="40% - Accent2 2 2 5 6" xfId="3365"/>
    <cellStyle name="40% - Accent2 2 2 5 6 2" xfId="44892"/>
    <cellStyle name="40% - Accent2 2 2 5 6 2 2" xfId="55687"/>
    <cellStyle name="40% - Accent2 2 2 5 6 3" xfId="52400"/>
    <cellStyle name="40% - Accent2 2 2 5 6 4" xfId="37663"/>
    <cellStyle name="40% - Accent2 2 2 5 7" xfId="2981"/>
    <cellStyle name="40% - Accent2 2 2 5 7 2" xfId="44525"/>
    <cellStyle name="40% - Accent2 2 2 5 7 2 2" xfId="55504"/>
    <cellStyle name="40% - Accent2 2 2 5 7 3" xfId="53569"/>
    <cellStyle name="40% - Accent2 2 2 5 7 4" xfId="41855"/>
    <cellStyle name="40% - Accent2 2 2 5 8" xfId="2111"/>
    <cellStyle name="40% - Accent2 2 2 5 8 2" xfId="56856"/>
    <cellStyle name="40% - Accent2 2 2 5 8 3" xfId="51048"/>
    <cellStyle name="40% - Accent2 2 2 5 9" xfId="32058"/>
    <cellStyle name="40% - Accent2 2 2 5 9 2" xfId="54846"/>
    <cellStyle name="40% - Accent2 2 2 5 9 3" xfId="43820"/>
    <cellStyle name="40% - Accent2 2 2 6" xfId="814"/>
    <cellStyle name="40% - Accent2 2 2 6 2" xfId="1573"/>
    <cellStyle name="40% - Accent2 2 2 6 2 2" xfId="4548"/>
    <cellStyle name="40% - Accent2 2 2 6 2 2 2" xfId="51998"/>
    <cellStyle name="40% - Accent2 2 2 6 2 2 2 2" xfId="57806"/>
    <cellStyle name="40% - Accent2 2 2 6 2 2 3" xfId="54519"/>
    <cellStyle name="40% - Accent2 2 2 6 2 2 4" xfId="42956"/>
    <cellStyle name="40% - Accent2 2 2 6 2 3" xfId="33366"/>
    <cellStyle name="40% - Accent2 2 2 6 2 3 2" xfId="56637"/>
    <cellStyle name="40% - Accent2 2 2 6 2 3 3" xfId="45929"/>
    <cellStyle name="40% - Accent2 2 2 6 2 4" xfId="36413"/>
    <cellStyle name="40% - Accent2 2 2 6 2 4 2" xfId="53350"/>
    <cellStyle name="40% - Accent2 2 2 6 2 5" xfId="38940"/>
    <cellStyle name="40% - Accent2 2 2 6 3" xfId="3877"/>
    <cellStyle name="40% - Accent2 2 2 6 3 2" xfId="45310"/>
    <cellStyle name="40% - Accent2 2 2 6 3 2 2" xfId="56053"/>
    <cellStyle name="40% - Accent2 2 2 6 3 3" xfId="53935"/>
    <cellStyle name="40% - Accent2 2 2 6 3 4" xfId="42312"/>
    <cellStyle name="40% - Accent2 2 2 6 4" xfId="2481"/>
    <cellStyle name="40% - Accent2 2 2 6 4 2" xfId="57222"/>
    <cellStyle name="40% - Accent2 2 2 6 4 3" xfId="51414"/>
    <cellStyle name="40% - Accent2 2 2 6 5" xfId="32607"/>
    <cellStyle name="40% - Accent2 2 2 6 5 2" xfId="55103"/>
    <cellStyle name="40% - Accent2 2 2 6 5 3" xfId="44077"/>
    <cellStyle name="40% - Accent2 2 2 6 6" xfId="35654"/>
    <cellStyle name="40% - Accent2 2 2 6 6 2" xfId="52766"/>
    <cellStyle name="40% - Accent2 2 2 6 7" xfId="38181"/>
    <cellStyle name="40% - Accent2 2 2 7" xfId="1057"/>
    <cellStyle name="40% - Accent2 2 2 7 2" xfId="4074"/>
    <cellStyle name="40% - Accent2 2 2 7 2 2" xfId="45507"/>
    <cellStyle name="40% - Accent2 2 2 7 2 2 2" xfId="56235"/>
    <cellStyle name="40% - Accent2 2 2 7 2 3" xfId="54117"/>
    <cellStyle name="40% - Accent2 2 2 7 2 4" xfId="42494"/>
    <cellStyle name="40% - Accent2 2 2 7 3" xfId="2715"/>
    <cellStyle name="40% - Accent2 2 2 7 3 2" xfId="57404"/>
    <cellStyle name="40% - Accent2 2 2 7 3 3" xfId="51596"/>
    <cellStyle name="40% - Accent2 2 2 7 4" xfId="32850"/>
    <cellStyle name="40% - Accent2 2 2 7 4 2" xfId="55285"/>
    <cellStyle name="40% - Accent2 2 2 7 4 3" xfId="44259"/>
    <cellStyle name="40% - Accent2 2 2 7 5" xfId="35897"/>
    <cellStyle name="40% - Accent2 2 2 7 5 2" xfId="52948"/>
    <cellStyle name="40% - Accent2 2 2 7 6" xfId="38424"/>
    <cellStyle name="40% - Accent2 2 2 8" xfId="1243"/>
    <cellStyle name="40% - Accent2 2 2 8 2" xfId="4258"/>
    <cellStyle name="40% - Accent2 2 2 8 2 2" xfId="45691"/>
    <cellStyle name="40% - Accent2 2 2 8 2 2 2" xfId="56417"/>
    <cellStyle name="40% - Accent2 2 2 8 2 3" xfId="54299"/>
    <cellStyle name="40% - Accent2 2 2 8 2 4" xfId="42676"/>
    <cellStyle name="40% - Accent2 2 2 8 3" xfId="2153"/>
    <cellStyle name="40% - Accent2 2 2 8 3 2" xfId="57586"/>
    <cellStyle name="40% - Accent2 2 2 8 3 3" xfId="51778"/>
    <cellStyle name="40% - Accent2 2 2 8 4" xfId="33036"/>
    <cellStyle name="40% - Accent2 2 2 8 4 2" xfId="54883"/>
    <cellStyle name="40% - Accent2 2 2 8 4 3" xfId="43857"/>
    <cellStyle name="40% - Accent2 2 2 8 5" xfId="36083"/>
    <cellStyle name="40% - Accent2 2 2 8 5 2" xfId="53130"/>
    <cellStyle name="40% - Accent2 2 2 8 6" xfId="38610"/>
    <cellStyle name="40% - Accent2 2 2 9" xfId="3615"/>
    <cellStyle name="40% - Accent2 2 2 9 2" xfId="32330"/>
    <cellStyle name="40% - Accent2 2 2 9 2 2" xfId="51194"/>
    <cellStyle name="40% - Accent2 2 2 9 2 2 2" xfId="57002"/>
    <cellStyle name="40% - Accent2 2 2 9 2 3" xfId="53715"/>
    <cellStyle name="40% - Accent2 2 2 9 2 4" xfId="42071"/>
    <cellStyle name="40% - Accent2 2 2 9 3" xfId="35377"/>
    <cellStyle name="40% - Accent2 2 2 9 3 2" xfId="55833"/>
    <cellStyle name="40% - Accent2 2 2 9 3 3" xfId="45070"/>
    <cellStyle name="40% - Accent2 2 2 9 4" xfId="52546"/>
    <cellStyle name="40% - Accent2 2 2 9 5" xfId="37913"/>
    <cellStyle name="40% - Accent2 2 3" xfId="511"/>
    <cellStyle name="40% - Accent2 2 3 10" xfId="32106"/>
    <cellStyle name="40% - Accent2 2 3 10 2" xfId="54720"/>
    <cellStyle name="40% - Accent2 2 3 10 3" xfId="43694"/>
    <cellStyle name="40% - Accent2 2 3 11" xfId="35153"/>
    <cellStyle name="40% - Accent2 2 3 11 2" xfId="52236"/>
    <cellStyle name="40% - Accent2 2 3 12" xfId="37235"/>
    <cellStyle name="40% - Accent2 2 3 2" xfId="594"/>
    <cellStyle name="40% - Accent2 2 3 2 2" xfId="1369"/>
    <cellStyle name="40% - Accent2 2 3 2 2 2" xfId="4365"/>
    <cellStyle name="40% - Accent2 2 3 2 2 2 2" xfId="51871"/>
    <cellStyle name="40% - Accent2 2 3 2 2 2 2 2" xfId="57679"/>
    <cellStyle name="40% - Accent2 2 3 2 2 2 3" xfId="54392"/>
    <cellStyle name="40% - Accent2 2 3 2 2 2 4" xfId="42773"/>
    <cellStyle name="40% - Accent2 2 3 2 2 3" xfId="33162"/>
    <cellStyle name="40% - Accent2 2 3 2 2 3 2" xfId="56510"/>
    <cellStyle name="40% - Accent2 2 3 2 2 3 3" xfId="45795"/>
    <cellStyle name="40% - Accent2 2 3 2 2 4" xfId="36209"/>
    <cellStyle name="40% - Accent2 2 3 2 2 4 2" xfId="53223"/>
    <cellStyle name="40% - Accent2 2 3 2 2 5" xfId="38736"/>
    <cellStyle name="40% - Accent2 2 3 2 3" xfId="3718"/>
    <cellStyle name="40% - Accent2 2 3 2 3 2" xfId="45163"/>
    <cellStyle name="40% - Accent2 2 3 2 3 2 2" xfId="55926"/>
    <cellStyle name="40% - Accent2 2 3 2 3 3" xfId="53808"/>
    <cellStyle name="40% - Accent2 2 3 2 3 4" xfId="42174"/>
    <cellStyle name="40% - Accent2 2 3 2 4" xfId="2277"/>
    <cellStyle name="40% - Accent2 2 3 2 4 2" xfId="57095"/>
    <cellStyle name="40% - Accent2 2 3 2 4 3" xfId="51287"/>
    <cellStyle name="40% - Accent2 2 3 2 5" xfId="32433"/>
    <cellStyle name="40% - Accent2 2 3 2 5 2" xfId="54976"/>
    <cellStyle name="40% - Accent2 2 3 2 5 3" xfId="43950"/>
    <cellStyle name="40% - Accent2 2 3 2 6" xfId="35480"/>
    <cellStyle name="40% - Accent2 2 3 2 6 2" xfId="52639"/>
    <cellStyle name="40% - Accent2 2 3 2 7" xfId="38016"/>
    <cellStyle name="40% - Accent2 2 3 3" xfId="862"/>
    <cellStyle name="40% - Accent2 2 3 3 2" xfId="1592"/>
    <cellStyle name="40% - Accent2 2 3 3 2 2" xfId="4567"/>
    <cellStyle name="40% - Accent2 2 3 3 2 2 2" xfId="52017"/>
    <cellStyle name="40% - Accent2 2 3 3 2 2 2 2" xfId="57825"/>
    <cellStyle name="40% - Accent2 2 3 3 2 2 3" xfId="54538"/>
    <cellStyle name="40% - Accent2 2 3 3 2 2 4" xfId="42975"/>
    <cellStyle name="40% - Accent2 2 3 3 2 3" xfId="33385"/>
    <cellStyle name="40% - Accent2 2 3 3 2 3 2" xfId="56656"/>
    <cellStyle name="40% - Accent2 2 3 3 2 3 3" xfId="45948"/>
    <cellStyle name="40% - Accent2 2 3 3 2 4" xfId="36432"/>
    <cellStyle name="40% - Accent2 2 3 3 2 4 2" xfId="53369"/>
    <cellStyle name="40% - Accent2 2 3 3 2 5" xfId="38959"/>
    <cellStyle name="40% - Accent2 2 3 3 3" xfId="3903"/>
    <cellStyle name="40% - Accent2 2 3 3 3 2" xfId="45336"/>
    <cellStyle name="40% - Accent2 2 3 3 3 2 2" xfId="56072"/>
    <cellStyle name="40% - Accent2 2 3 3 3 3" xfId="53954"/>
    <cellStyle name="40% - Accent2 2 3 3 3 4" xfId="42331"/>
    <cellStyle name="40% - Accent2 2 3 3 4" xfId="2528"/>
    <cellStyle name="40% - Accent2 2 3 3 4 2" xfId="57241"/>
    <cellStyle name="40% - Accent2 2 3 3 4 3" xfId="51433"/>
    <cellStyle name="40% - Accent2 2 3 3 5" xfId="32655"/>
    <cellStyle name="40% - Accent2 2 3 3 5 2" xfId="55122"/>
    <cellStyle name="40% - Accent2 2 3 3 5 3" xfId="44096"/>
    <cellStyle name="40% - Accent2 2 3 3 6" xfId="35702"/>
    <cellStyle name="40% - Accent2 2 3 3 6 2" xfId="52785"/>
    <cellStyle name="40% - Accent2 2 3 3 7" xfId="38229"/>
    <cellStyle name="40% - Accent2 2 3 4" xfId="1076"/>
    <cellStyle name="40% - Accent2 2 3 4 2" xfId="4093"/>
    <cellStyle name="40% - Accent2 2 3 4 2 2" xfId="45526"/>
    <cellStyle name="40% - Accent2 2 3 4 2 2 2" xfId="56254"/>
    <cellStyle name="40% - Accent2 2 3 4 2 3" xfId="54136"/>
    <cellStyle name="40% - Accent2 2 3 4 2 4" xfId="42513"/>
    <cellStyle name="40% - Accent2 2 3 4 3" xfId="2734"/>
    <cellStyle name="40% - Accent2 2 3 4 3 2" xfId="57423"/>
    <cellStyle name="40% - Accent2 2 3 4 3 3" xfId="51615"/>
    <cellStyle name="40% - Accent2 2 3 4 4" xfId="32869"/>
    <cellStyle name="40% - Accent2 2 3 4 4 2" xfId="55304"/>
    <cellStyle name="40% - Accent2 2 3 4 4 3" xfId="44278"/>
    <cellStyle name="40% - Accent2 2 3 4 5" xfId="35916"/>
    <cellStyle name="40% - Accent2 2 3 4 5 2" xfId="52967"/>
    <cellStyle name="40% - Accent2 2 3 4 6" xfId="38443"/>
    <cellStyle name="40% - Accent2 2 3 5" xfId="1291"/>
    <cellStyle name="40% - Accent2 2 3 5 2" xfId="4288"/>
    <cellStyle name="40% - Accent2 2 3 5 2 2" xfId="45721"/>
    <cellStyle name="40% - Accent2 2 3 5 2 2 2" xfId="56436"/>
    <cellStyle name="40% - Accent2 2 3 5 2 3" xfId="54318"/>
    <cellStyle name="40% - Accent2 2 3 5 2 4" xfId="42695"/>
    <cellStyle name="40% - Accent2 2 3 5 3" xfId="2199"/>
    <cellStyle name="40% - Accent2 2 3 5 3 2" xfId="57605"/>
    <cellStyle name="40% - Accent2 2 3 5 3 3" xfId="51797"/>
    <cellStyle name="40% - Accent2 2 3 5 4" xfId="33084"/>
    <cellStyle name="40% - Accent2 2 3 5 4 2" xfId="54902"/>
    <cellStyle name="40% - Accent2 2 3 5 4 3" xfId="43876"/>
    <cellStyle name="40% - Accent2 2 3 5 5" xfId="36131"/>
    <cellStyle name="40% - Accent2 2 3 5 5 2" xfId="53149"/>
    <cellStyle name="40% - Accent2 2 3 5 6" xfId="38658"/>
    <cellStyle name="40% - Accent2 2 3 6" xfId="3643"/>
    <cellStyle name="40% - Accent2 2 3 6 2" xfId="32358"/>
    <cellStyle name="40% - Accent2 2 3 6 2 2" xfId="51213"/>
    <cellStyle name="40% - Accent2 2 3 6 2 2 2" xfId="57021"/>
    <cellStyle name="40% - Accent2 2 3 6 2 3" xfId="53734"/>
    <cellStyle name="40% - Accent2 2 3 6 2 4" xfId="42099"/>
    <cellStyle name="40% - Accent2 2 3 6 3" xfId="35405"/>
    <cellStyle name="40% - Accent2 2 3 6 3 2" xfId="55852"/>
    <cellStyle name="40% - Accent2 2 3 6 3 3" xfId="45089"/>
    <cellStyle name="40% - Accent2 2 3 6 4" xfId="52565"/>
    <cellStyle name="40% - Accent2 2 3 6 5" xfId="37941"/>
    <cellStyle name="40% - Accent2 2 3 7" xfId="3403"/>
    <cellStyle name="40% - Accent2 2 3 7 2" xfId="44929"/>
    <cellStyle name="40% - Accent2 2 3 7 2 2" xfId="55706"/>
    <cellStyle name="40% - Accent2 2 3 7 3" xfId="52419"/>
    <cellStyle name="40% - Accent2 2 3 7 4" xfId="37701"/>
    <cellStyle name="40% - Accent2 2 3 8" xfId="3000"/>
    <cellStyle name="40% - Accent2 2 3 8 2" xfId="44544"/>
    <cellStyle name="40% - Accent2 2 3 8 2 2" xfId="55523"/>
    <cellStyle name="40% - Accent2 2 3 8 3" xfId="53588"/>
    <cellStyle name="40% - Accent2 2 3 8 4" xfId="41874"/>
    <cellStyle name="40% - Accent2 2 3 9" xfId="1958"/>
    <cellStyle name="40% - Accent2 2 3 9 2" xfId="56875"/>
    <cellStyle name="40% - Accent2 2 3 9 3" xfId="51067"/>
    <cellStyle name="40% - Accent2 2 4" xfId="634"/>
    <cellStyle name="40% - Accent2 2 4 10" xfId="35193"/>
    <cellStyle name="40% - Accent2 2 4 10 2" xfId="52272"/>
    <cellStyle name="40% - Accent2 2 4 11" xfId="37275"/>
    <cellStyle name="40% - Accent2 2 4 2" xfId="902"/>
    <cellStyle name="40% - Accent2 2 4 2 2" xfId="1628"/>
    <cellStyle name="40% - Accent2 2 4 2 2 2" xfId="4603"/>
    <cellStyle name="40% - Accent2 2 4 2 2 2 2" xfId="52053"/>
    <cellStyle name="40% - Accent2 2 4 2 2 2 2 2" xfId="57861"/>
    <cellStyle name="40% - Accent2 2 4 2 2 2 3" xfId="54574"/>
    <cellStyle name="40% - Accent2 2 4 2 2 2 4" xfId="43011"/>
    <cellStyle name="40% - Accent2 2 4 2 2 3" xfId="33421"/>
    <cellStyle name="40% - Accent2 2 4 2 2 3 2" xfId="56692"/>
    <cellStyle name="40% - Accent2 2 4 2 2 3 3" xfId="45984"/>
    <cellStyle name="40% - Accent2 2 4 2 2 4" xfId="36468"/>
    <cellStyle name="40% - Accent2 2 4 2 2 4 2" xfId="53405"/>
    <cellStyle name="40% - Accent2 2 4 2 2 5" xfId="38995"/>
    <cellStyle name="40% - Accent2 2 4 2 3" xfId="3939"/>
    <cellStyle name="40% - Accent2 2 4 2 3 2" xfId="45372"/>
    <cellStyle name="40% - Accent2 2 4 2 3 2 2" xfId="56108"/>
    <cellStyle name="40% - Accent2 2 4 2 3 3" xfId="53990"/>
    <cellStyle name="40% - Accent2 2 4 2 3 4" xfId="42367"/>
    <cellStyle name="40% - Accent2 2 4 2 4" xfId="2568"/>
    <cellStyle name="40% - Accent2 2 4 2 4 2" xfId="57277"/>
    <cellStyle name="40% - Accent2 2 4 2 4 3" xfId="51469"/>
    <cellStyle name="40% - Accent2 2 4 2 5" xfId="32695"/>
    <cellStyle name="40% - Accent2 2 4 2 5 2" xfId="55158"/>
    <cellStyle name="40% - Accent2 2 4 2 5 3" xfId="44132"/>
    <cellStyle name="40% - Accent2 2 4 2 6" xfId="35742"/>
    <cellStyle name="40% - Accent2 2 4 2 6 2" xfId="52821"/>
    <cellStyle name="40% - Accent2 2 4 2 7" xfId="38269"/>
    <cellStyle name="40% - Accent2 2 4 3" xfId="1112"/>
    <cellStyle name="40% - Accent2 2 4 3 2" xfId="4129"/>
    <cellStyle name="40% - Accent2 2 4 3 2 2" xfId="45562"/>
    <cellStyle name="40% - Accent2 2 4 3 2 2 2" xfId="56290"/>
    <cellStyle name="40% - Accent2 2 4 3 2 3" xfId="54172"/>
    <cellStyle name="40% - Accent2 2 4 3 2 4" xfId="42549"/>
    <cellStyle name="40% - Accent2 2 4 3 3" xfId="2770"/>
    <cellStyle name="40% - Accent2 2 4 3 3 2" xfId="57459"/>
    <cellStyle name="40% - Accent2 2 4 3 3 3" xfId="51651"/>
    <cellStyle name="40% - Accent2 2 4 3 4" xfId="32905"/>
    <cellStyle name="40% - Accent2 2 4 3 4 2" xfId="55340"/>
    <cellStyle name="40% - Accent2 2 4 3 4 3" xfId="44314"/>
    <cellStyle name="40% - Accent2 2 4 3 5" xfId="35952"/>
    <cellStyle name="40% - Accent2 2 4 3 5 2" xfId="53003"/>
    <cellStyle name="40% - Accent2 2 4 3 6" xfId="38479"/>
    <cellStyle name="40% - Accent2 2 4 4" xfId="1407"/>
    <cellStyle name="40% - Accent2 2 4 4 2" xfId="4401"/>
    <cellStyle name="40% - Accent2 2 4 4 2 2" xfId="45831"/>
    <cellStyle name="40% - Accent2 2 4 4 2 2 2" xfId="56546"/>
    <cellStyle name="40% - Accent2 2 4 4 2 3" xfId="54428"/>
    <cellStyle name="40% - Accent2 2 4 4 2 4" xfId="42809"/>
    <cellStyle name="40% - Accent2 2 4 4 3" xfId="2315"/>
    <cellStyle name="40% - Accent2 2 4 4 3 2" xfId="57715"/>
    <cellStyle name="40% - Accent2 2 4 4 3 3" xfId="51907"/>
    <cellStyle name="40% - Accent2 2 4 4 4" xfId="33200"/>
    <cellStyle name="40% - Accent2 2 4 4 4 2" xfId="55012"/>
    <cellStyle name="40% - Accent2 2 4 4 4 3" xfId="43986"/>
    <cellStyle name="40% - Accent2 2 4 4 5" xfId="36247"/>
    <cellStyle name="40% - Accent2 2 4 4 5 2" xfId="53259"/>
    <cellStyle name="40% - Accent2 2 4 4 6" xfId="38774"/>
    <cellStyle name="40% - Accent2 2 4 5" xfId="3755"/>
    <cellStyle name="40% - Accent2 2 4 5 2" xfId="32470"/>
    <cellStyle name="40% - Accent2 2 4 5 2 2" xfId="51323"/>
    <cellStyle name="40% - Accent2 2 4 5 2 2 2" xfId="57131"/>
    <cellStyle name="40% - Accent2 2 4 5 2 3" xfId="53844"/>
    <cellStyle name="40% - Accent2 2 4 5 2 4" xfId="42211"/>
    <cellStyle name="40% - Accent2 2 4 5 3" xfId="35517"/>
    <cellStyle name="40% - Accent2 2 4 5 3 2" xfId="55962"/>
    <cellStyle name="40% - Accent2 2 4 5 3 3" xfId="45199"/>
    <cellStyle name="40% - Accent2 2 4 5 4" xfId="52675"/>
    <cellStyle name="40% - Accent2 2 4 5 5" xfId="38053"/>
    <cellStyle name="40% - Accent2 2 4 6" xfId="3442"/>
    <cellStyle name="40% - Accent2 2 4 6 2" xfId="44968"/>
    <cellStyle name="40% - Accent2 2 4 6 2 2" xfId="55742"/>
    <cellStyle name="40% - Accent2 2 4 6 3" xfId="52455"/>
    <cellStyle name="40% - Accent2 2 4 6 4" xfId="37740"/>
    <cellStyle name="40% - Accent2 2 4 7" xfId="3036"/>
    <cellStyle name="40% - Accent2 2 4 7 2" xfId="44580"/>
    <cellStyle name="40% - Accent2 2 4 7 2 2" xfId="55559"/>
    <cellStyle name="40% - Accent2 2 4 7 3" xfId="53624"/>
    <cellStyle name="40% - Accent2 2 4 7 4" xfId="41910"/>
    <cellStyle name="40% - Accent2 2 4 8" xfId="1996"/>
    <cellStyle name="40% - Accent2 2 4 8 2" xfId="56911"/>
    <cellStyle name="40% - Accent2 2 4 8 3" xfId="51103"/>
    <cellStyle name="40% - Accent2 2 4 9" xfId="32146"/>
    <cellStyle name="40% - Accent2 2 4 9 2" xfId="54756"/>
    <cellStyle name="40% - Accent2 2 4 9 3" xfId="43730"/>
    <cellStyle name="40% - Accent2 2 5" xfId="688"/>
    <cellStyle name="40% - Accent2 2 5 10" xfId="35247"/>
    <cellStyle name="40% - Accent2 2 5 10 2" xfId="52308"/>
    <cellStyle name="40% - Accent2 2 5 11" xfId="37329"/>
    <cellStyle name="40% - Accent2 2 5 2" xfId="956"/>
    <cellStyle name="40% - Accent2 2 5 2 2" xfId="1664"/>
    <cellStyle name="40% - Accent2 2 5 2 2 2" xfId="4639"/>
    <cellStyle name="40% - Accent2 2 5 2 2 2 2" xfId="52089"/>
    <cellStyle name="40% - Accent2 2 5 2 2 2 2 2" xfId="57897"/>
    <cellStyle name="40% - Accent2 2 5 2 2 2 3" xfId="54610"/>
    <cellStyle name="40% - Accent2 2 5 2 2 2 4" xfId="43047"/>
    <cellStyle name="40% - Accent2 2 5 2 2 3" xfId="33457"/>
    <cellStyle name="40% - Accent2 2 5 2 2 3 2" xfId="56728"/>
    <cellStyle name="40% - Accent2 2 5 2 2 3 3" xfId="46020"/>
    <cellStyle name="40% - Accent2 2 5 2 2 4" xfId="36504"/>
    <cellStyle name="40% - Accent2 2 5 2 2 4 2" xfId="53441"/>
    <cellStyle name="40% - Accent2 2 5 2 2 5" xfId="39031"/>
    <cellStyle name="40% - Accent2 2 5 2 3" xfId="3981"/>
    <cellStyle name="40% - Accent2 2 5 2 3 2" xfId="45414"/>
    <cellStyle name="40% - Accent2 2 5 2 3 2 2" xfId="56144"/>
    <cellStyle name="40% - Accent2 2 5 2 3 3" xfId="54026"/>
    <cellStyle name="40% - Accent2 2 5 2 3 4" xfId="42403"/>
    <cellStyle name="40% - Accent2 2 5 2 4" xfId="2618"/>
    <cellStyle name="40% - Accent2 2 5 2 4 2" xfId="57313"/>
    <cellStyle name="40% - Accent2 2 5 2 4 3" xfId="51505"/>
    <cellStyle name="40% - Accent2 2 5 2 5" xfId="32749"/>
    <cellStyle name="40% - Accent2 2 5 2 5 2" xfId="55194"/>
    <cellStyle name="40% - Accent2 2 5 2 5 3" xfId="44168"/>
    <cellStyle name="40% - Accent2 2 5 2 6" xfId="35796"/>
    <cellStyle name="40% - Accent2 2 5 2 6 2" xfId="52857"/>
    <cellStyle name="40% - Accent2 2 5 2 7" xfId="38323"/>
    <cellStyle name="40% - Accent2 2 5 3" xfId="1148"/>
    <cellStyle name="40% - Accent2 2 5 3 2" xfId="4165"/>
    <cellStyle name="40% - Accent2 2 5 3 2 2" xfId="45598"/>
    <cellStyle name="40% - Accent2 2 5 3 2 2 2" xfId="56326"/>
    <cellStyle name="40% - Accent2 2 5 3 2 3" xfId="54208"/>
    <cellStyle name="40% - Accent2 2 5 3 2 4" xfId="42585"/>
    <cellStyle name="40% - Accent2 2 5 3 3" xfId="2806"/>
    <cellStyle name="40% - Accent2 2 5 3 3 2" xfId="57495"/>
    <cellStyle name="40% - Accent2 2 5 3 3 3" xfId="51687"/>
    <cellStyle name="40% - Accent2 2 5 3 4" xfId="32941"/>
    <cellStyle name="40% - Accent2 2 5 3 4 2" xfId="55376"/>
    <cellStyle name="40% - Accent2 2 5 3 4 3" xfId="44350"/>
    <cellStyle name="40% - Accent2 2 5 3 5" xfId="35988"/>
    <cellStyle name="40% - Accent2 2 5 3 5 2" xfId="53039"/>
    <cellStyle name="40% - Accent2 2 5 3 6" xfId="38515"/>
    <cellStyle name="40% - Accent2 2 5 4" xfId="1457"/>
    <cellStyle name="40% - Accent2 2 5 4 2" xfId="4442"/>
    <cellStyle name="40% - Accent2 2 5 4 2 2" xfId="45872"/>
    <cellStyle name="40% - Accent2 2 5 4 2 2 2" xfId="56582"/>
    <cellStyle name="40% - Accent2 2 5 4 2 3" xfId="54464"/>
    <cellStyle name="40% - Accent2 2 5 4 2 4" xfId="42845"/>
    <cellStyle name="40% - Accent2 2 5 4 3" xfId="2362"/>
    <cellStyle name="40% - Accent2 2 5 4 3 2" xfId="57751"/>
    <cellStyle name="40% - Accent2 2 5 4 3 3" xfId="51943"/>
    <cellStyle name="40% - Accent2 2 5 4 4" xfId="33250"/>
    <cellStyle name="40% - Accent2 2 5 4 4 2" xfId="55048"/>
    <cellStyle name="40% - Accent2 2 5 4 4 3" xfId="44022"/>
    <cellStyle name="40% - Accent2 2 5 4 5" xfId="36297"/>
    <cellStyle name="40% - Accent2 2 5 4 5 2" xfId="53295"/>
    <cellStyle name="40% - Accent2 2 5 4 6" xfId="38824"/>
    <cellStyle name="40% - Accent2 2 5 5" xfId="3795"/>
    <cellStyle name="40% - Accent2 2 5 5 2" xfId="32510"/>
    <cellStyle name="40% - Accent2 2 5 5 2 2" xfId="51359"/>
    <cellStyle name="40% - Accent2 2 5 5 2 2 2" xfId="57167"/>
    <cellStyle name="40% - Accent2 2 5 5 2 3" xfId="53880"/>
    <cellStyle name="40% - Accent2 2 5 5 2 4" xfId="42251"/>
    <cellStyle name="40% - Accent2 2 5 5 3" xfId="35557"/>
    <cellStyle name="40% - Accent2 2 5 5 3 2" xfId="55998"/>
    <cellStyle name="40% - Accent2 2 5 5 3 3" xfId="45235"/>
    <cellStyle name="40% - Accent2 2 5 5 4" xfId="52711"/>
    <cellStyle name="40% - Accent2 2 5 5 5" xfId="38093"/>
    <cellStyle name="40% - Accent2 2 5 6" xfId="3487"/>
    <cellStyle name="40% - Accent2 2 5 6 2" xfId="45012"/>
    <cellStyle name="40% - Accent2 2 5 6 2 2" xfId="55778"/>
    <cellStyle name="40% - Accent2 2 5 6 3" xfId="52491"/>
    <cellStyle name="40% - Accent2 2 5 6 4" xfId="37785"/>
    <cellStyle name="40% - Accent2 2 5 7" xfId="3077"/>
    <cellStyle name="40% - Accent2 2 5 7 2" xfId="44621"/>
    <cellStyle name="40% - Accent2 2 5 7 2 2" xfId="55595"/>
    <cellStyle name="40% - Accent2 2 5 7 3" xfId="53660"/>
    <cellStyle name="40% - Accent2 2 5 7 4" xfId="41946"/>
    <cellStyle name="40% - Accent2 2 5 8" xfId="2048"/>
    <cellStyle name="40% - Accent2 2 5 8 2" xfId="56947"/>
    <cellStyle name="40% - Accent2 2 5 8 3" xfId="51139"/>
    <cellStyle name="40% - Accent2 2 5 9" xfId="32200"/>
    <cellStyle name="40% - Accent2 2 5 9 2" xfId="54792"/>
    <cellStyle name="40% - Accent2 2 5 9 3" xfId="43766"/>
    <cellStyle name="40% - Accent2 2 6" xfId="548"/>
    <cellStyle name="40% - Accent2 2 6 10" xfId="35082"/>
    <cellStyle name="40% - Accent2 2 6 10 2" xfId="52199"/>
    <cellStyle name="40% - Accent2 2 6 11" xfId="37189"/>
    <cellStyle name="40% - Accent2 2 6 2" xfId="997"/>
    <cellStyle name="40% - Accent2 2 6 2 2" xfId="1700"/>
    <cellStyle name="40% - Accent2 2 6 2 2 2" xfId="4675"/>
    <cellStyle name="40% - Accent2 2 6 2 2 2 2" xfId="52125"/>
    <cellStyle name="40% - Accent2 2 6 2 2 2 2 2" xfId="57933"/>
    <cellStyle name="40% - Accent2 2 6 2 2 2 3" xfId="54646"/>
    <cellStyle name="40% - Accent2 2 6 2 2 2 4" xfId="43083"/>
    <cellStyle name="40% - Accent2 2 6 2 2 3" xfId="33493"/>
    <cellStyle name="40% - Accent2 2 6 2 2 3 2" xfId="56764"/>
    <cellStyle name="40% - Accent2 2 6 2 2 3 3" xfId="46056"/>
    <cellStyle name="40% - Accent2 2 6 2 2 4" xfId="36540"/>
    <cellStyle name="40% - Accent2 2 6 2 2 4 2" xfId="53477"/>
    <cellStyle name="40% - Accent2 2 6 2 2 5" xfId="39067"/>
    <cellStyle name="40% - Accent2 2 6 2 3" xfId="4018"/>
    <cellStyle name="40% - Accent2 2 6 2 3 2" xfId="45451"/>
    <cellStyle name="40% - Accent2 2 6 2 3 2 2" xfId="56180"/>
    <cellStyle name="40% - Accent2 2 6 2 3 3" xfId="54062"/>
    <cellStyle name="40% - Accent2 2 6 2 3 4" xfId="42439"/>
    <cellStyle name="40% - Accent2 2 6 2 4" xfId="2658"/>
    <cellStyle name="40% - Accent2 2 6 2 4 2" xfId="57349"/>
    <cellStyle name="40% - Accent2 2 6 2 4 3" xfId="51541"/>
    <cellStyle name="40% - Accent2 2 6 2 5" xfId="32790"/>
    <cellStyle name="40% - Accent2 2 6 2 5 2" xfId="55230"/>
    <cellStyle name="40% - Accent2 2 6 2 5 3" xfId="44204"/>
    <cellStyle name="40% - Accent2 2 6 2 6" xfId="35837"/>
    <cellStyle name="40% - Accent2 2 6 2 6 2" xfId="52893"/>
    <cellStyle name="40% - Accent2 2 6 2 7" xfId="38364"/>
    <cellStyle name="40% - Accent2 2 6 3" xfId="1184"/>
    <cellStyle name="40% - Accent2 2 6 3 2" xfId="4201"/>
    <cellStyle name="40% - Accent2 2 6 3 2 2" xfId="45634"/>
    <cellStyle name="40% - Accent2 2 6 3 2 2 2" xfId="56362"/>
    <cellStyle name="40% - Accent2 2 6 3 2 3" xfId="54244"/>
    <cellStyle name="40% - Accent2 2 6 3 2 4" xfId="42621"/>
    <cellStyle name="40% - Accent2 2 6 3 3" xfId="2842"/>
    <cellStyle name="40% - Accent2 2 6 3 3 2" xfId="57531"/>
    <cellStyle name="40% - Accent2 2 6 3 3 3" xfId="51723"/>
    <cellStyle name="40% - Accent2 2 6 3 4" xfId="32977"/>
    <cellStyle name="40% - Accent2 2 6 3 4 2" xfId="55412"/>
    <cellStyle name="40% - Accent2 2 6 3 4 3" xfId="44386"/>
    <cellStyle name="40% - Accent2 2 6 3 5" xfId="36024"/>
    <cellStyle name="40% - Accent2 2 6 3 5 2" xfId="53075"/>
    <cellStyle name="40% - Accent2 2 6 3 6" xfId="38551"/>
    <cellStyle name="40% - Accent2 2 6 4" xfId="1328"/>
    <cellStyle name="40% - Accent2 2 6 4 2" xfId="4325"/>
    <cellStyle name="40% - Accent2 2 6 4 2 2" xfId="45758"/>
    <cellStyle name="40% - Accent2 2 6 4 2 2 2" xfId="56473"/>
    <cellStyle name="40% - Accent2 2 6 4 2 3" xfId="54355"/>
    <cellStyle name="40% - Accent2 2 6 4 2 4" xfId="42732"/>
    <cellStyle name="40% - Accent2 2 6 4 3" xfId="2236"/>
    <cellStyle name="40% - Accent2 2 6 4 3 2" xfId="57642"/>
    <cellStyle name="40% - Accent2 2 6 4 3 3" xfId="51834"/>
    <cellStyle name="40% - Accent2 2 6 4 4" xfId="33121"/>
    <cellStyle name="40% - Accent2 2 6 4 4 2" xfId="54939"/>
    <cellStyle name="40% - Accent2 2 6 4 4 3" xfId="43913"/>
    <cellStyle name="40% - Accent2 2 6 4 5" xfId="36168"/>
    <cellStyle name="40% - Accent2 2 6 4 5 2" xfId="53186"/>
    <cellStyle name="40% - Accent2 2 6 4 6" xfId="38695"/>
    <cellStyle name="40% - Accent2 2 6 5" xfId="3680"/>
    <cellStyle name="40% - Accent2 2 6 5 2" xfId="32395"/>
    <cellStyle name="40% - Accent2 2 6 5 2 2" xfId="51250"/>
    <cellStyle name="40% - Accent2 2 6 5 2 2 2" xfId="57058"/>
    <cellStyle name="40% - Accent2 2 6 5 2 3" xfId="53771"/>
    <cellStyle name="40% - Accent2 2 6 5 2 4" xfId="42136"/>
    <cellStyle name="40% - Accent2 2 6 5 3" xfId="35442"/>
    <cellStyle name="40% - Accent2 2 6 5 3 2" xfId="55889"/>
    <cellStyle name="40% - Accent2 2 6 5 3 3" xfId="45126"/>
    <cellStyle name="40% - Accent2 2 6 5 4" xfId="52602"/>
    <cellStyle name="40% - Accent2 2 6 5 5" xfId="37978"/>
    <cellStyle name="40% - Accent2 2 6 6" xfId="3344"/>
    <cellStyle name="40% - Accent2 2 6 6 2" xfId="44871"/>
    <cellStyle name="40% - Accent2 2 6 6 2 2" xfId="55669"/>
    <cellStyle name="40% - Accent2 2 6 6 3" xfId="52382"/>
    <cellStyle name="40% - Accent2 2 6 6 4" xfId="37642"/>
    <cellStyle name="40% - Accent2 2 6 7" xfId="2959"/>
    <cellStyle name="40% - Accent2 2 6 7 2" xfId="44503"/>
    <cellStyle name="40% - Accent2 2 6 7 2 2" xfId="55486"/>
    <cellStyle name="40% - Accent2 2 6 7 3" xfId="53551"/>
    <cellStyle name="40% - Accent2 2 6 7 4" xfId="41837"/>
    <cellStyle name="40% - Accent2 2 6 8" xfId="2089"/>
    <cellStyle name="40% - Accent2 2 6 8 2" xfId="56838"/>
    <cellStyle name="40% - Accent2 2 6 8 3" xfId="51030"/>
    <cellStyle name="40% - Accent2 2 6 9" xfId="32035"/>
    <cellStyle name="40% - Accent2 2 6 9 2" xfId="54828"/>
    <cellStyle name="40% - Accent2 2 6 9 3" xfId="43802"/>
    <cellStyle name="40% - Accent2 2 7" xfId="791"/>
    <cellStyle name="40% - Accent2 2 7 2" xfId="1555"/>
    <cellStyle name="40% - Accent2 2 7 2 2" xfId="4530"/>
    <cellStyle name="40% - Accent2 2 7 2 2 2" xfId="51980"/>
    <cellStyle name="40% - Accent2 2 7 2 2 2 2" xfId="57788"/>
    <cellStyle name="40% - Accent2 2 7 2 2 3" xfId="54501"/>
    <cellStyle name="40% - Accent2 2 7 2 2 4" xfId="42938"/>
    <cellStyle name="40% - Accent2 2 7 2 3" xfId="33348"/>
    <cellStyle name="40% - Accent2 2 7 2 3 2" xfId="56619"/>
    <cellStyle name="40% - Accent2 2 7 2 3 3" xfId="45911"/>
    <cellStyle name="40% - Accent2 2 7 2 4" xfId="36395"/>
    <cellStyle name="40% - Accent2 2 7 2 4 2" xfId="53332"/>
    <cellStyle name="40% - Accent2 2 7 2 5" xfId="38922"/>
    <cellStyle name="40% - Accent2 2 7 3" xfId="3858"/>
    <cellStyle name="40% - Accent2 2 7 3 2" xfId="45291"/>
    <cellStyle name="40% - Accent2 2 7 3 2 2" xfId="56035"/>
    <cellStyle name="40% - Accent2 2 7 3 3" xfId="53917"/>
    <cellStyle name="40% - Accent2 2 7 3 4" xfId="42294"/>
    <cellStyle name="40% - Accent2 2 7 4" xfId="2458"/>
    <cellStyle name="40% - Accent2 2 7 4 2" xfId="57204"/>
    <cellStyle name="40% - Accent2 2 7 4 3" xfId="51396"/>
    <cellStyle name="40% - Accent2 2 7 5" xfId="32584"/>
    <cellStyle name="40% - Accent2 2 7 5 2" xfId="55085"/>
    <cellStyle name="40% - Accent2 2 7 5 3" xfId="44059"/>
    <cellStyle name="40% - Accent2 2 7 6" xfId="35631"/>
    <cellStyle name="40% - Accent2 2 7 6 2" xfId="52748"/>
    <cellStyle name="40% - Accent2 2 7 7" xfId="38158"/>
    <cellStyle name="40% - Accent2 2 8" xfId="1039"/>
    <cellStyle name="40% - Accent2 2 8 2" xfId="4056"/>
    <cellStyle name="40% - Accent2 2 8 2 2" xfId="45489"/>
    <cellStyle name="40% - Accent2 2 8 2 2 2" xfId="56217"/>
    <cellStyle name="40% - Accent2 2 8 2 3" xfId="54099"/>
    <cellStyle name="40% - Accent2 2 8 2 4" xfId="42476"/>
    <cellStyle name="40% - Accent2 2 8 3" xfId="2697"/>
    <cellStyle name="40% - Accent2 2 8 3 2" xfId="57386"/>
    <cellStyle name="40% - Accent2 2 8 3 3" xfId="51578"/>
    <cellStyle name="40% - Accent2 2 8 4" xfId="32832"/>
    <cellStyle name="40% - Accent2 2 8 4 2" xfId="55267"/>
    <cellStyle name="40% - Accent2 2 8 4 3" xfId="44241"/>
    <cellStyle name="40% - Accent2 2 8 5" xfId="35879"/>
    <cellStyle name="40% - Accent2 2 8 5 2" xfId="52930"/>
    <cellStyle name="40% - Accent2 2 8 6" xfId="38406"/>
    <cellStyle name="40% - Accent2 2 9" xfId="1225"/>
    <cellStyle name="40% - Accent2 2 9 2" xfId="4240"/>
    <cellStyle name="40% - Accent2 2 9 2 2" xfId="45673"/>
    <cellStyle name="40% - Accent2 2 9 2 2 2" xfId="56399"/>
    <cellStyle name="40% - Accent2 2 9 2 3" xfId="54281"/>
    <cellStyle name="40% - Accent2 2 9 2 4" xfId="42658"/>
    <cellStyle name="40% - Accent2 2 9 3" xfId="2135"/>
    <cellStyle name="40% - Accent2 2 9 3 2" xfId="57568"/>
    <cellStyle name="40% - Accent2 2 9 3 3" xfId="51760"/>
    <cellStyle name="40% - Accent2 2 9 4" xfId="33018"/>
    <cellStyle name="40% - Accent2 2 9 4 2" xfId="54865"/>
    <cellStyle name="40% - Accent2 2 9 4 3" xfId="43839"/>
    <cellStyle name="40% - Accent2 2 9 5" xfId="36065"/>
    <cellStyle name="40% - Accent2 2 9 5 2" xfId="53112"/>
    <cellStyle name="40% - Accent2 2 9 6" xfId="38592"/>
    <cellStyle name="40% - Accent2 3" xfId="210"/>
    <cellStyle name="40% - Accent3 2" xfId="211"/>
    <cellStyle name="40% - Accent3 2 10" xfId="3539"/>
    <cellStyle name="40% - Accent3 2 10 2" xfId="32254"/>
    <cellStyle name="40% - Accent3 2 10 2 2" xfId="51177"/>
    <cellStyle name="40% - Accent3 2 10 2 2 2" xfId="56985"/>
    <cellStyle name="40% - Accent3 2 10 2 3" xfId="53698"/>
    <cellStyle name="40% - Accent3 2 10 2 4" xfId="41995"/>
    <cellStyle name="40% - Accent3 2 10 3" xfId="35301"/>
    <cellStyle name="40% - Accent3 2 10 3 2" xfId="55816"/>
    <cellStyle name="40% - Accent3 2 10 3 3" xfId="45053"/>
    <cellStyle name="40% - Accent3 2 10 4" xfId="52529"/>
    <cellStyle name="40% - Accent3 2 10 5" xfId="37837"/>
    <cellStyle name="40% - Accent3 2 11" xfId="3152"/>
    <cellStyle name="40% - Accent3 2 11 2" xfId="44692"/>
    <cellStyle name="40% - Accent3 2 11 2 2" xfId="55633"/>
    <cellStyle name="40% - Accent3 2 11 3" xfId="52346"/>
    <cellStyle name="40% - Accent3 2 11 4" xfId="37450"/>
    <cellStyle name="40% - Accent3 2 12" xfId="2890"/>
    <cellStyle name="40% - Accent3 2 12 2" xfId="44434"/>
    <cellStyle name="40% - Accent3 2 12 2 2" xfId="55450"/>
    <cellStyle name="40% - Accent3 2 12 3" xfId="53515"/>
    <cellStyle name="40% - Accent3 2 12 4" xfId="41801"/>
    <cellStyle name="40% - Accent3 2 13" xfId="1765"/>
    <cellStyle name="40% - Accent3 2 13 2" xfId="56802"/>
    <cellStyle name="40% - Accent3 2 13 3" xfId="50994"/>
    <cellStyle name="40% - Accent3 2 14" xfId="31955"/>
    <cellStyle name="40% - Accent3 2 14 2" xfId="54684"/>
    <cellStyle name="40% - Accent3 2 14 3" xfId="43658"/>
    <cellStyle name="40% - Accent3 2 15" xfId="35008"/>
    <cellStyle name="40% - Accent3 2 15 2" xfId="52163"/>
    <cellStyle name="40% - Accent3 2 16" xfId="37119"/>
    <cellStyle name="40% - Accent3 2 2" xfId="464"/>
    <cellStyle name="40% - Accent3 2 2 10" xfId="3311"/>
    <cellStyle name="40% - Accent3 2 2 10 2" xfId="44838"/>
    <cellStyle name="40% - Accent3 2 2 10 2 2" xfId="55651"/>
    <cellStyle name="40% - Accent3 2 2 10 3" xfId="52364"/>
    <cellStyle name="40% - Accent3 2 2 10 4" xfId="37609"/>
    <cellStyle name="40% - Accent3 2 2 11" xfId="2934"/>
    <cellStyle name="40% - Accent3 2 2 11 2" xfId="44478"/>
    <cellStyle name="40% - Accent3 2 2 11 2 2" xfId="55468"/>
    <cellStyle name="40% - Accent3 2 2 11 3" xfId="53533"/>
    <cellStyle name="40% - Accent3 2 2 11 4" xfId="41819"/>
    <cellStyle name="40% - Accent3 2 2 12" xfId="1915"/>
    <cellStyle name="40% - Accent3 2 2 12 2" xfId="56820"/>
    <cellStyle name="40% - Accent3 2 2 12 3" xfId="51012"/>
    <cellStyle name="40% - Accent3 2 2 13" xfId="31984"/>
    <cellStyle name="40% - Accent3 2 2 13 2" xfId="54702"/>
    <cellStyle name="40% - Accent3 2 2 13 3" xfId="43676"/>
    <cellStyle name="40% - Accent3 2 2 14" xfId="35031"/>
    <cellStyle name="40% - Accent3 2 2 14 2" xfId="52181"/>
    <cellStyle name="40% - Accent3 2 2 15" xfId="37142"/>
    <cellStyle name="40% - Accent3 2 2 2" xfId="530"/>
    <cellStyle name="40% - Accent3 2 2 2 10" xfId="32125"/>
    <cellStyle name="40% - Accent3 2 2 2 10 2" xfId="54739"/>
    <cellStyle name="40% - Accent3 2 2 2 10 3" xfId="43713"/>
    <cellStyle name="40% - Accent3 2 2 2 11" xfId="35172"/>
    <cellStyle name="40% - Accent3 2 2 2 11 2" xfId="52255"/>
    <cellStyle name="40% - Accent3 2 2 2 12" xfId="37254"/>
    <cellStyle name="40% - Accent3 2 2 2 2" xfId="613"/>
    <cellStyle name="40% - Accent3 2 2 2 2 2" xfId="1388"/>
    <cellStyle name="40% - Accent3 2 2 2 2 2 2" xfId="4384"/>
    <cellStyle name="40% - Accent3 2 2 2 2 2 2 2" xfId="51890"/>
    <cellStyle name="40% - Accent3 2 2 2 2 2 2 2 2" xfId="57698"/>
    <cellStyle name="40% - Accent3 2 2 2 2 2 2 3" xfId="54411"/>
    <cellStyle name="40% - Accent3 2 2 2 2 2 2 4" xfId="42792"/>
    <cellStyle name="40% - Accent3 2 2 2 2 2 3" xfId="33181"/>
    <cellStyle name="40% - Accent3 2 2 2 2 2 3 2" xfId="56529"/>
    <cellStyle name="40% - Accent3 2 2 2 2 2 3 3" xfId="45814"/>
    <cellStyle name="40% - Accent3 2 2 2 2 2 4" xfId="36228"/>
    <cellStyle name="40% - Accent3 2 2 2 2 2 4 2" xfId="53242"/>
    <cellStyle name="40% - Accent3 2 2 2 2 2 5" xfId="38755"/>
    <cellStyle name="40% - Accent3 2 2 2 2 3" xfId="3737"/>
    <cellStyle name="40% - Accent3 2 2 2 2 3 2" xfId="45182"/>
    <cellStyle name="40% - Accent3 2 2 2 2 3 2 2" xfId="55945"/>
    <cellStyle name="40% - Accent3 2 2 2 2 3 3" xfId="53827"/>
    <cellStyle name="40% - Accent3 2 2 2 2 3 4" xfId="42193"/>
    <cellStyle name="40% - Accent3 2 2 2 2 4" xfId="2296"/>
    <cellStyle name="40% - Accent3 2 2 2 2 4 2" xfId="57114"/>
    <cellStyle name="40% - Accent3 2 2 2 2 4 3" xfId="51306"/>
    <cellStyle name="40% - Accent3 2 2 2 2 5" xfId="32452"/>
    <cellStyle name="40% - Accent3 2 2 2 2 5 2" xfId="54995"/>
    <cellStyle name="40% - Accent3 2 2 2 2 5 3" xfId="43969"/>
    <cellStyle name="40% - Accent3 2 2 2 2 6" xfId="35499"/>
    <cellStyle name="40% - Accent3 2 2 2 2 6 2" xfId="52658"/>
    <cellStyle name="40% - Accent3 2 2 2 2 7" xfId="38035"/>
    <cellStyle name="40% - Accent3 2 2 2 3" xfId="881"/>
    <cellStyle name="40% - Accent3 2 2 2 3 2" xfId="1611"/>
    <cellStyle name="40% - Accent3 2 2 2 3 2 2" xfId="4586"/>
    <cellStyle name="40% - Accent3 2 2 2 3 2 2 2" xfId="52036"/>
    <cellStyle name="40% - Accent3 2 2 2 3 2 2 2 2" xfId="57844"/>
    <cellStyle name="40% - Accent3 2 2 2 3 2 2 3" xfId="54557"/>
    <cellStyle name="40% - Accent3 2 2 2 3 2 2 4" xfId="42994"/>
    <cellStyle name="40% - Accent3 2 2 2 3 2 3" xfId="33404"/>
    <cellStyle name="40% - Accent3 2 2 2 3 2 3 2" xfId="56675"/>
    <cellStyle name="40% - Accent3 2 2 2 3 2 3 3" xfId="45967"/>
    <cellStyle name="40% - Accent3 2 2 2 3 2 4" xfId="36451"/>
    <cellStyle name="40% - Accent3 2 2 2 3 2 4 2" xfId="53388"/>
    <cellStyle name="40% - Accent3 2 2 2 3 2 5" xfId="38978"/>
    <cellStyle name="40% - Accent3 2 2 2 3 3" xfId="3922"/>
    <cellStyle name="40% - Accent3 2 2 2 3 3 2" xfId="45355"/>
    <cellStyle name="40% - Accent3 2 2 2 3 3 2 2" xfId="56091"/>
    <cellStyle name="40% - Accent3 2 2 2 3 3 3" xfId="53973"/>
    <cellStyle name="40% - Accent3 2 2 2 3 3 4" xfId="42350"/>
    <cellStyle name="40% - Accent3 2 2 2 3 4" xfId="2547"/>
    <cellStyle name="40% - Accent3 2 2 2 3 4 2" xfId="57260"/>
    <cellStyle name="40% - Accent3 2 2 2 3 4 3" xfId="51452"/>
    <cellStyle name="40% - Accent3 2 2 2 3 5" xfId="32674"/>
    <cellStyle name="40% - Accent3 2 2 2 3 5 2" xfId="55141"/>
    <cellStyle name="40% - Accent3 2 2 2 3 5 3" xfId="44115"/>
    <cellStyle name="40% - Accent3 2 2 2 3 6" xfId="35721"/>
    <cellStyle name="40% - Accent3 2 2 2 3 6 2" xfId="52804"/>
    <cellStyle name="40% - Accent3 2 2 2 3 7" xfId="38248"/>
    <cellStyle name="40% - Accent3 2 2 2 4" xfId="1095"/>
    <cellStyle name="40% - Accent3 2 2 2 4 2" xfId="4112"/>
    <cellStyle name="40% - Accent3 2 2 2 4 2 2" xfId="45545"/>
    <cellStyle name="40% - Accent3 2 2 2 4 2 2 2" xfId="56273"/>
    <cellStyle name="40% - Accent3 2 2 2 4 2 3" xfId="54155"/>
    <cellStyle name="40% - Accent3 2 2 2 4 2 4" xfId="42532"/>
    <cellStyle name="40% - Accent3 2 2 2 4 3" xfId="2753"/>
    <cellStyle name="40% - Accent3 2 2 2 4 3 2" xfId="57442"/>
    <cellStyle name="40% - Accent3 2 2 2 4 3 3" xfId="51634"/>
    <cellStyle name="40% - Accent3 2 2 2 4 4" xfId="32888"/>
    <cellStyle name="40% - Accent3 2 2 2 4 4 2" xfId="55323"/>
    <cellStyle name="40% - Accent3 2 2 2 4 4 3" xfId="44297"/>
    <cellStyle name="40% - Accent3 2 2 2 4 5" xfId="35935"/>
    <cellStyle name="40% - Accent3 2 2 2 4 5 2" xfId="52986"/>
    <cellStyle name="40% - Accent3 2 2 2 4 6" xfId="38462"/>
    <cellStyle name="40% - Accent3 2 2 2 5" xfId="1310"/>
    <cellStyle name="40% - Accent3 2 2 2 5 2" xfId="4307"/>
    <cellStyle name="40% - Accent3 2 2 2 5 2 2" xfId="45740"/>
    <cellStyle name="40% - Accent3 2 2 2 5 2 2 2" xfId="56455"/>
    <cellStyle name="40% - Accent3 2 2 2 5 2 3" xfId="54337"/>
    <cellStyle name="40% - Accent3 2 2 2 5 2 4" xfId="42714"/>
    <cellStyle name="40% - Accent3 2 2 2 5 3" xfId="2218"/>
    <cellStyle name="40% - Accent3 2 2 2 5 3 2" xfId="57624"/>
    <cellStyle name="40% - Accent3 2 2 2 5 3 3" xfId="51816"/>
    <cellStyle name="40% - Accent3 2 2 2 5 4" xfId="33103"/>
    <cellStyle name="40% - Accent3 2 2 2 5 4 2" xfId="54921"/>
    <cellStyle name="40% - Accent3 2 2 2 5 4 3" xfId="43895"/>
    <cellStyle name="40% - Accent3 2 2 2 5 5" xfId="36150"/>
    <cellStyle name="40% - Accent3 2 2 2 5 5 2" xfId="53168"/>
    <cellStyle name="40% - Accent3 2 2 2 5 6" xfId="38677"/>
    <cellStyle name="40% - Accent3 2 2 2 6" xfId="3662"/>
    <cellStyle name="40% - Accent3 2 2 2 6 2" xfId="32377"/>
    <cellStyle name="40% - Accent3 2 2 2 6 2 2" xfId="51232"/>
    <cellStyle name="40% - Accent3 2 2 2 6 2 2 2" xfId="57040"/>
    <cellStyle name="40% - Accent3 2 2 2 6 2 3" xfId="53753"/>
    <cellStyle name="40% - Accent3 2 2 2 6 2 4" xfId="42118"/>
    <cellStyle name="40% - Accent3 2 2 2 6 3" xfId="35424"/>
    <cellStyle name="40% - Accent3 2 2 2 6 3 2" xfId="55871"/>
    <cellStyle name="40% - Accent3 2 2 2 6 3 3" xfId="45108"/>
    <cellStyle name="40% - Accent3 2 2 2 6 4" xfId="52584"/>
    <cellStyle name="40% - Accent3 2 2 2 6 5" xfId="37960"/>
    <cellStyle name="40% - Accent3 2 2 2 7" xfId="3422"/>
    <cellStyle name="40% - Accent3 2 2 2 7 2" xfId="44948"/>
    <cellStyle name="40% - Accent3 2 2 2 7 2 2" xfId="55725"/>
    <cellStyle name="40% - Accent3 2 2 2 7 3" xfId="52438"/>
    <cellStyle name="40% - Accent3 2 2 2 7 4" xfId="37720"/>
    <cellStyle name="40% - Accent3 2 2 2 8" xfId="3019"/>
    <cellStyle name="40% - Accent3 2 2 2 8 2" xfId="44563"/>
    <cellStyle name="40% - Accent3 2 2 2 8 2 2" xfId="55542"/>
    <cellStyle name="40% - Accent3 2 2 2 8 3" xfId="53607"/>
    <cellStyle name="40% - Accent3 2 2 2 8 4" xfId="41893"/>
    <cellStyle name="40% - Accent3 2 2 2 9" xfId="1977"/>
    <cellStyle name="40% - Accent3 2 2 2 9 2" xfId="56894"/>
    <cellStyle name="40% - Accent3 2 2 2 9 3" xfId="51086"/>
    <cellStyle name="40% - Accent3 2 2 3" xfId="671"/>
    <cellStyle name="40% - Accent3 2 2 3 10" xfId="35230"/>
    <cellStyle name="40% - Accent3 2 2 3 10 2" xfId="52291"/>
    <cellStyle name="40% - Accent3 2 2 3 11" xfId="37312"/>
    <cellStyle name="40% - Accent3 2 2 3 2" xfId="939"/>
    <cellStyle name="40% - Accent3 2 2 3 2 2" xfId="1647"/>
    <cellStyle name="40% - Accent3 2 2 3 2 2 2" xfId="4622"/>
    <cellStyle name="40% - Accent3 2 2 3 2 2 2 2" xfId="52072"/>
    <cellStyle name="40% - Accent3 2 2 3 2 2 2 2 2" xfId="57880"/>
    <cellStyle name="40% - Accent3 2 2 3 2 2 2 3" xfId="54593"/>
    <cellStyle name="40% - Accent3 2 2 3 2 2 2 4" xfId="43030"/>
    <cellStyle name="40% - Accent3 2 2 3 2 2 3" xfId="33440"/>
    <cellStyle name="40% - Accent3 2 2 3 2 2 3 2" xfId="56711"/>
    <cellStyle name="40% - Accent3 2 2 3 2 2 3 3" xfId="46003"/>
    <cellStyle name="40% - Accent3 2 2 3 2 2 4" xfId="36487"/>
    <cellStyle name="40% - Accent3 2 2 3 2 2 4 2" xfId="53424"/>
    <cellStyle name="40% - Accent3 2 2 3 2 2 5" xfId="39014"/>
    <cellStyle name="40% - Accent3 2 2 3 2 3" xfId="3964"/>
    <cellStyle name="40% - Accent3 2 2 3 2 3 2" xfId="45397"/>
    <cellStyle name="40% - Accent3 2 2 3 2 3 2 2" xfId="56127"/>
    <cellStyle name="40% - Accent3 2 2 3 2 3 3" xfId="54009"/>
    <cellStyle name="40% - Accent3 2 2 3 2 3 4" xfId="42386"/>
    <cellStyle name="40% - Accent3 2 2 3 2 4" xfId="2601"/>
    <cellStyle name="40% - Accent3 2 2 3 2 4 2" xfId="57296"/>
    <cellStyle name="40% - Accent3 2 2 3 2 4 3" xfId="51488"/>
    <cellStyle name="40% - Accent3 2 2 3 2 5" xfId="32732"/>
    <cellStyle name="40% - Accent3 2 2 3 2 5 2" xfId="55177"/>
    <cellStyle name="40% - Accent3 2 2 3 2 5 3" xfId="44151"/>
    <cellStyle name="40% - Accent3 2 2 3 2 6" xfId="35779"/>
    <cellStyle name="40% - Accent3 2 2 3 2 6 2" xfId="52840"/>
    <cellStyle name="40% - Accent3 2 2 3 2 7" xfId="38306"/>
    <cellStyle name="40% - Accent3 2 2 3 3" xfId="1131"/>
    <cellStyle name="40% - Accent3 2 2 3 3 2" xfId="4148"/>
    <cellStyle name="40% - Accent3 2 2 3 3 2 2" xfId="45581"/>
    <cellStyle name="40% - Accent3 2 2 3 3 2 2 2" xfId="56309"/>
    <cellStyle name="40% - Accent3 2 2 3 3 2 3" xfId="54191"/>
    <cellStyle name="40% - Accent3 2 2 3 3 2 4" xfId="42568"/>
    <cellStyle name="40% - Accent3 2 2 3 3 3" xfId="2789"/>
    <cellStyle name="40% - Accent3 2 2 3 3 3 2" xfId="57478"/>
    <cellStyle name="40% - Accent3 2 2 3 3 3 3" xfId="51670"/>
    <cellStyle name="40% - Accent3 2 2 3 3 4" xfId="32924"/>
    <cellStyle name="40% - Accent3 2 2 3 3 4 2" xfId="55359"/>
    <cellStyle name="40% - Accent3 2 2 3 3 4 3" xfId="44333"/>
    <cellStyle name="40% - Accent3 2 2 3 3 5" xfId="35971"/>
    <cellStyle name="40% - Accent3 2 2 3 3 5 2" xfId="53022"/>
    <cellStyle name="40% - Accent3 2 2 3 3 6" xfId="38498"/>
    <cellStyle name="40% - Accent3 2 2 3 4" xfId="1440"/>
    <cellStyle name="40% - Accent3 2 2 3 4 2" xfId="4425"/>
    <cellStyle name="40% - Accent3 2 2 3 4 2 2" xfId="45855"/>
    <cellStyle name="40% - Accent3 2 2 3 4 2 2 2" xfId="56565"/>
    <cellStyle name="40% - Accent3 2 2 3 4 2 3" xfId="54447"/>
    <cellStyle name="40% - Accent3 2 2 3 4 2 4" xfId="42828"/>
    <cellStyle name="40% - Accent3 2 2 3 4 3" xfId="2345"/>
    <cellStyle name="40% - Accent3 2 2 3 4 3 2" xfId="57734"/>
    <cellStyle name="40% - Accent3 2 2 3 4 3 3" xfId="51926"/>
    <cellStyle name="40% - Accent3 2 2 3 4 4" xfId="33233"/>
    <cellStyle name="40% - Accent3 2 2 3 4 4 2" xfId="55031"/>
    <cellStyle name="40% - Accent3 2 2 3 4 4 3" xfId="44005"/>
    <cellStyle name="40% - Accent3 2 2 3 4 5" xfId="36280"/>
    <cellStyle name="40% - Accent3 2 2 3 4 5 2" xfId="53278"/>
    <cellStyle name="40% - Accent3 2 2 3 4 6" xfId="38807"/>
    <cellStyle name="40% - Accent3 2 2 3 5" xfId="3778"/>
    <cellStyle name="40% - Accent3 2 2 3 5 2" xfId="32493"/>
    <cellStyle name="40% - Accent3 2 2 3 5 2 2" xfId="51342"/>
    <cellStyle name="40% - Accent3 2 2 3 5 2 2 2" xfId="57150"/>
    <cellStyle name="40% - Accent3 2 2 3 5 2 3" xfId="53863"/>
    <cellStyle name="40% - Accent3 2 2 3 5 2 4" xfId="42234"/>
    <cellStyle name="40% - Accent3 2 2 3 5 3" xfId="35540"/>
    <cellStyle name="40% - Accent3 2 2 3 5 3 2" xfId="55981"/>
    <cellStyle name="40% - Accent3 2 2 3 5 3 3" xfId="45218"/>
    <cellStyle name="40% - Accent3 2 2 3 5 4" xfId="52694"/>
    <cellStyle name="40% - Accent3 2 2 3 5 5" xfId="38076"/>
    <cellStyle name="40% - Accent3 2 2 3 6" xfId="3470"/>
    <cellStyle name="40% - Accent3 2 2 3 6 2" xfId="44995"/>
    <cellStyle name="40% - Accent3 2 2 3 6 2 2" xfId="55761"/>
    <cellStyle name="40% - Accent3 2 2 3 6 3" xfId="52474"/>
    <cellStyle name="40% - Accent3 2 2 3 6 4" xfId="37768"/>
    <cellStyle name="40% - Accent3 2 2 3 7" xfId="3060"/>
    <cellStyle name="40% - Accent3 2 2 3 7 2" xfId="44604"/>
    <cellStyle name="40% - Accent3 2 2 3 7 2 2" xfId="55578"/>
    <cellStyle name="40% - Accent3 2 2 3 7 3" xfId="53643"/>
    <cellStyle name="40% - Accent3 2 2 3 7 4" xfId="41929"/>
    <cellStyle name="40% - Accent3 2 2 3 8" xfId="2031"/>
    <cellStyle name="40% - Accent3 2 2 3 8 2" xfId="56930"/>
    <cellStyle name="40% - Accent3 2 2 3 8 3" xfId="51122"/>
    <cellStyle name="40% - Accent3 2 2 3 9" xfId="32183"/>
    <cellStyle name="40% - Accent3 2 2 3 9 2" xfId="54775"/>
    <cellStyle name="40% - Accent3 2 2 3 9 3" xfId="43749"/>
    <cellStyle name="40% - Accent3 2 2 4" xfId="712"/>
    <cellStyle name="40% - Accent3 2 2 4 10" xfId="35271"/>
    <cellStyle name="40% - Accent3 2 2 4 10 2" xfId="52327"/>
    <cellStyle name="40% - Accent3 2 2 4 11" xfId="37353"/>
    <cellStyle name="40% - Accent3 2 2 4 2" xfId="980"/>
    <cellStyle name="40% - Accent3 2 2 4 2 2" xfId="1683"/>
    <cellStyle name="40% - Accent3 2 2 4 2 2 2" xfId="4658"/>
    <cellStyle name="40% - Accent3 2 2 4 2 2 2 2" xfId="52108"/>
    <cellStyle name="40% - Accent3 2 2 4 2 2 2 2 2" xfId="57916"/>
    <cellStyle name="40% - Accent3 2 2 4 2 2 2 3" xfId="54629"/>
    <cellStyle name="40% - Accent3 2 2 4 2 2 2 4" xfId="43066"/>
    <cellStyle name="40% - Accent3 2 2 4 2 2 3" xfId="33476"/>
    <cellStyle name="40% - Accent3 2 2 4 2 2 3 2" xfId="56747"/>
    <cellStyle name="40% - Accent3 2 2 4 2 2 3 3" xfId="46039"/>
    <cellStyle name="40% - Accent3 2 2 4 2 2 4" xfId="36523"/>
    <cellStyle name="40% - Accent3 2 2 4 2 2 4 2" xfId="53460"/>
    <cellStyle name="40% - Accent3 2 2 4 2 2 5" xfId="39050"/>
    <cellStyle name="40% - Accent3 2 2 4 2 3" xfId="4001"/>
    <cellStyle name="40% - Accent3 2 2 4 2 3 2" xfId="45434"/>
    <cellStyle name="40% - Accent3 2 2 4 2 3 2 2" xfId="56163"/>
    <cellStyle name="40% - Accent3 2 2 4 2 3 3" xfId="54045"/>
    <cellStyle name="40% - Accent3 2 2 4 2 3 4" xfId="42422"/>
    <cellStyle name="40% - Accent3 2 2 4 2 4" xfId="2641"/>
    <cellStyle name="40% - Accent3 2 2 4 2 4 2" xfId="57332"/>
    <cellStyle name="40% - Accent3 2 2 4 2 4 3" xfId="51524"/>
    <cellStyle name="40% - Accent3 2 2 4 2 5" xfId="32773"/>
    <cellStyle name="40% - Accent3 2 2 4 2 5 2" xfId="55213"/>
    <cellStyle name="40% - Accent3 2 2 4 2 5 3" xfId="44187"/>
    <cellStyle name="40% - Accent3 2 2 4 2 6" xfId="35820"/>
    <cellStyle name="40% - Accent3 2 2 4 2 6 2" xfId="52876"/>
    <cellStyle name="40% - Accent3 2 2 4 2 7" xfId="38347"/>
    <cellStyle name="40% - Accent3 2 2 4 3" xfId="1167"/>
    <cellStyle name="40% - Accent3 2 2 4 3 2" xfId="4184"/>
    <cellStyle name="40% - Accent3 2 2 4 3 2 2" xfId="45617"/>
    <cellStyle name="40% - Accent3 2 2 4 3 2 2 2" xfId="56345"/>
    <cellStyle name="40% - Accent3 2 2 4 3 2 3" xfId="54227"/>
    <cellStyle name="40% - Accent3 2 2 4 3 2 4" xfId="42604"/>
    <cellStyle name="40% - Accent3 2 2 4 3 3" xfId="2825"/>
    <cellStyle name="40% - Accent3 2 2 4 3 3 2" xfId="57514"/>
    <cellStyle name="40% - Accent3 2 2 4 3 3 3" xfId="51706"/>
    <cellStyle name="40% - Accent3 2 2 4 3 4" xfId="32960"/>
    <cellStyle name="40% - Accent3 2 2 4 3 4 2" xfId="55395"/>
    <cellStyle name="40% - Accent3 2 2 4 3 4 3" xfId="44369"/>
    <cellStyle name="40% - Accent3 2 2 4 3 5" xfId="36007"/>
    <cellStyle name="40% - Accent3 2 2 4 3 5 2" xfId="53058"/>
    <cellStyle name="40% - Accent3 2 2 4 3 6" xfId="38534"/>
    <cellStyle name="40% - Accent3 2 2 4 4" xfId="1481"/>
    <cellStyle name="40% - Accent3 2 2 4 4 2" xfId="4463"/>
    <cellStyle name="40% - Accent3 2 2 4 4 2 2" xfId="45893"/>
    <cellStyle name="40% - Accent3 2 2 4 4 2 2 2" xfId="56601"/>
    <cellStyle name="40% - Accent3 2 2 4 4 2 3" xfId="54483"/>
    <cellStyle name="40% - Accent3 2 2 4 4 2 4" xfId="42864"/>
    <cellStyle name="40% - Accent3 2 2 4 4 3" xfId="2385"/>
    <cellStyle name="40% - Accent3 2 2 4 4 3 2" xfId="57770"/>
    <cellStyle name="40% - Accent3 2 2 4 4 3 3" xfId="51962"/>
    <cellStyle name="40% - Accent3 2 2 4 4 4" xfId="33274"/>
    <cellStyle name="40% - Accent3 2 2 4 4 4 2" xfId="55067"/>
    <cellStyle name="40% - Accent3 2 2 4 4 4 3" xfId="44041"/>
    <cellStyle name="40% - Accent3 2 2 4 4 5" xfId="36321"/>
    <cellStyle name="40% - Accent3 2 2 4 4 5 2" xfId="53314"/>
    <cellStyle name="40% - Accent3 2 2 4 4 6" xfId="38848"/>
    <cellStyle name="40% - Accent3 2 2 4 5" xfId="3816"/>
    <cellStyle name="40% - Accent3 2 2 4 5 2" xfId="32531"/>
    <cellStyle name="40% - Accent3 2 2 4 5 2 2" xfId="51378"/>
    <cellStyle name="40% - Accent3 2 2 4 5 2 2 2" xfId="57186"/>
    <cellStyle name="40% - Accent3 2 2 4 5 2 3" xfId="53899"/>
    <cellStyle name="40% - Accent3 2 2 4 5 2 4" xfId="42272"/>
    <cellStyle name="40% - Accent3 2 2 4 5 3" xfId="35578"/>
    <cellStyle name="40% - Accent3 2 2 4 5 3 2" xfId="56017"/>
    <cellStyle name="40% - Accent3 2 2 4 5 3 3" xfId="45254"/>
    <cellStyle name="40% - Accent3 2 2 4 5 4" xfId="52730"/>
    <cellStyle name="40% - Accent3 2 2 4 5 5" xfId="38114"/>
    <cellStyle name="40% - Accent3 2 2 4 6" xfId="3509"/>
    <cellStyle name="40% - Accent3 2 2 4 6 2" xfId="45034"/>
    <cellStyle name="40% - Accent3 2 2 4 6 2 2" xfId="55797"/>
    <cellStyle name="40% - Accent3 2 2 4 6 3" xfId="52510"/>
    <cellStyle name="40% - Accent3 2 2 4 6 4" xfId="37807"/>
    <cellStyle name="40% - Accent3 2 2 4 7" xfId="3097"/>
    <cellStyle name="40% - Accent3 2 2 4 7 2" xfId="44641"/>
    <cellStyle name="40% - Accent3 2 2 4 7 2 2" xfId="55614"/>
    <cellStyle name="40% - Accent3 2 2 4 7 3" xfId="53679"/>
    <cellStyle name="40% - Accent3 2 2 4 7 4" xfId="41965"/>
    <cellStyle name="40% - Accent3 2 2 4 8" xfId="2072"/>
    <cellStyle name="40% - Accent3 2 2 4 8 2" xfId="56966"/>
    <cellStyle name="40% - Accent3 2 2 4 8 3" xfId="51158"/>
    <cellStyle name="40% - Accent3 2 2 4 9" xfId="32224"/>
    <cellStyle name="40% - Accent3 2 2 4 9 2" xfId="54811"/>
    <cellStyle name="40% - Accent3 2 2 4 9 3" xfId="43785"/>
    <cellStyle name="40% - Accent3 2 2 5" xfId="576"/>
    <cellStyle name="40% - Accent3 2 2 5 10" xfId="35106"/>
    <cellStyle name="40% - Accent3 2 2 5 10 2" xfId="52218"/>
    <cellStyle name="40% - Accent3 2 2 5 11" xfId="37217"/>
    <cellStyle name="40% - Accent3 2 2 5 2" xfId="1021"/>
    <cellStyle name="40% - Accent3 2 2 5 2 2" xfId="1719"/>
    <cellStyle name="40% - Accent3 2 2 5 2 2 2" xfId="4694"/>
    <cellStyle name="40% - Accent3 2 2 5 2 2 2 2" xfId="52144"/>
    <cellStyle name="40% - Accent3 2 2 5 2 2 2 2 2" xfId="57952"/>
    <cellStyle name="40% - Accent3 2 2 5 2 2 2 3" xfId="54665"/>
    <cellStyle name="40% - Accent3 2 2 5 2 2 2 4" xfId="43102"/>
    <cellStyle name="40% - Accent3 2 2 5 2 2 3" xfId="33512"/>
    <cellStyle name="40% - Accent3 2 2 5 2 2 3 2" xfId="56783"/>
    <cellStyle name="40% - Accent3 2 2 5 2 2 3 3" xfId="46075"/>
    <cellStyle name="40% - Accent3 2 2 5 2 2 4" xfId="36559"/>
    <cellStyle name="40% - Accent3 2 2 5 2 2 4 2" xfId="53496"/>
    <cellStyle name="40% - Accent3 2 2 5 2 2 5" xfId="39086"/>
    <cellStyle name="40% - Accent3 2 2 5 2 3" xfId="4038"/>
    <cellStyle name="40% - Accent3 2 2 5 2 3 2" xfId="45471"/>
    <cellStyle name="40% - Accent3 2 2 5 2 3 2 2" xfId="56199"/>
    <cellStyle name="40% - Accent3 2 2 5 2 3 3" xfId="54081"/>
    <cellStyle name="40% - Accent3 2 2 5 2 3 4" xfId="42458"/>
    <cellStyle name="40% - Accent3 2 2 5 2 4" xfId="2679"/>
    <cellStyle name="40% - Accent3 2 2 5 2 4 2" xfId="57368"/>
    <cellStyle name="40% - Accent3 2 2 5 2 4 3" xfId="51560"/>
    <cellStyle name="40% - Accent3 2 2 5 2 5" xfId="32814"/>
    <cellStyle name="40% - Accent3 2 2 5 2 5 2" xfId="55249"/>
    <cellStyle name="40% - Accent3 2 2 5 2 5 3" xfId="44223"/>
    <cellStyle name="40% - Accent3 2 2 5 2 6" xfId="35861"/>
    <cellStyle name="40% - Accent3 2 2 5 2 6 2" xfId="52912"/>
    <cellStyle name="40% - Accent3 2 2 5 2 7" xfId="38388"/>
    <cellStyle name="40% - Accent3 2 2 5 3" xfId="1203"/>
    <cellStyle name="40% - Accent3 2 2 5 3 2" xfId="4220"/>
    <cellStyle name="40% - Accent3 2 2 5 3 2 2" xfId="45653"/>
    <cellStyle name="40% - Accent3 2 2 5 3 2 2 2" xfId="56381"/>
    <cellStyle name="40% - Accent3 2 2 5 3 2 3" xfId="54263"/>
    <cellStyle name="40% - Accent3 2 2 5 3 2 4" xfId="42640"/>
    <cellStyle name="40% - Accent3 2 2 5 3 3" xfId="2861"/>
    <cellStyle name="40% - Accent3 2 2 5 3 3 2" xfId="57550"/>
    <cellStyle name="40% - Accent3 2 2 5 3 3 3" xfId="51742"/>
    <cellStyle name="40% - Accent3 2 2 5 3 4" xfId="32996"/>
    <cellStyle name="40% - Accent3 2 2 5 3 4 2" xfId="55431"/>
    <cellStyle name="40% - Accent3 2 2 5 3 4 3" xfId="44405"/>
    <cellStyle name="40% - Accent3 2 2 5 3 5" xfId="36043"/>
    <cellStyle name="40% - Accent3 2 2 5 3 5 2" xfId="53094"/>
    <cellStyle name="40% - Accent3 2 2 5 3 6" xfId="38570"/>
    <cellStyle name="40% - Accent3 2 2 5 4" xfId="1351"/>
    <cellStyle name="40% - Accent3 2 2 5 4 2" xfId="4347"/>
    <cellStyle name="40% - Accent3 2 2 5 4 2 2" xfId="45777"/>
    <cellStyle name="40% - Accent3 2 2 5 4 2 2 2" xfId="56492"/>
    <cellStyle name="40% - Accent3 2 2 5 4 2 3" xfId="54374"/>
    <cellStyle name="40% - Accent3 2 2 5 4 2 4" xfId="42755"/>
    <cellStyle name="40% - Accent3 2 2 5 4 3" xfId="2259"/>
    <cellStyle name="40% - Accent3 2 2 5 4 3 2" xfId="57661"/>
    <cellStyle name="40% - Accent3 2 2 5 4 3 3" xfId="51853"/>
    <cellStyle name="40% - Accent3 2 2 5 4 4" xfId="33144"/>
    <cellStyle name="40% - Accent3 2 2 5 4 4 2" xfId="54958"/>
    <cellStyle name="40% - Accent3 2 2 5 4 4 3" xfId="43932"/>
    <cellStyle name="40% - Accent3 2 2 5 4 5" xfId="36191"/>
    <cellStyle name="40% - Accent3 2 2 5 4 5 2" xfId="53205"/>
    <cellStyle name="40% - Accent3 2 2 5 4 6" xfId="38718"/>
    <cellStyle name="40% - Accent3 2 2 5 5" xfId="3700"/>
    <cellStyle name="40% - Accent3 2 2 5 5 2" xfId="32415"/>
    <cellStyle name="40% - Accent3 2 2 5 5 2 2" xfId="51269"/>
    <cellStyle name="40% - Accent3 2 2 5 5 2 2 2" xfId="57077"/>
    <cellStyle name="40% - Accent3 2 2 5 5 2 3" xfId="53790"/>
    <cellStyle name="40% - Accent3 2 2 5 5 2 4" xfId="42156"/>
    <cellStyle name="40% - Accent3 2 2 5 5 3" xfId="35462"/>
    <cellStyle name="40% - Accent3 2 2 5 5 3 2" xfId="55908"/>
    <cellStyle name="40% - Accent3 2 2 5 5 3 3" xfId="45145"/>
    <cellStyle name="40% - Accent3 2 2 5 5 4" xfId="52621"/>
    <cellStyle name="40% - Accent3 2 2 5 5 5" xfId="37998"/>
    <cellStyle name="40% - Accent3 2 2 5 6" xfId="3366"/>
    <cellStyle name="40% - Accent3 2 2 5 6 2" xfId="44893"/>
    <cellStyle name="40% - Accent3 2 2 5 6 2 2" xfId="55688"/>
    <cellStyle name="40% - Accent3 2 2 5 6 3" xfId="52401"/>
    <cellStyle name="40% - Accent3 2 2 5 6 4" xfId="37664"/>
    <cellStyle name="40% - Accent3 2 2 5 7" xfId="2982"/>
    <cellStyle name="40% - Accent3 2 2 5 7 2" xfId="44526"/>
    <cellStyle name="40% - Accent3 2 2 5 7 2 2" xfId="55505"/>
    <cellStyle name="40% - Accent3 2 2 5 7 3" xfId="53570"/>
    <cellStyle name="40% - Accent3 2 2 5 7 4" xfId="41856"/>
    <cellStyle name="40% - Accent3 2 2 5 8" xfId="2112"/>
    <cellStyle name="40% - Accent3 2 2 5 8 2" xfId="56857"/>
    <cellStyle name="40% - Accent3 2 2 5 8 3" xfId="51049"/>
    <cellStyle name="40% - Accent3 2 2 5 9" xfId="32059"/>
    <cellStyle name="40% - Accent3 2 2 5 9 2" xfId="54847"/>
    <cellStyle name="40% - Accent3 2 2 5 9 3" xfId="43821"/>
    <cellStyle name="40% - Accent3 2 2 6" xfId="815"/>
    <cellStyle name="40% - Accent3 2 2 6 2" xfId="1574"/>
    <cellStyle name="40% - Accent3 2 2 6 2 2" xfId="4549"/>
    <cellStyle name="40% - Accent3 2 2 6 2 2 2" xfId="51999"/>
    <cellStyle name="40% - Accent3 2 2 6 2 2 2 2" xfId="57807"/>
    <cellStyle name="40% - Accent3 2 2 6 2 2 3" xfId="54520"/>
    <cellStyle name="40% - Accent3 2 2 6 2 2 4" xfId="42957"/>
    <cellStyle name="40% - Accent3 2 2 6 2 3" xfId="33367"/>
    <cellStyle name="40% - Accent3 2 2 6 2 3 2" xfId="56638"/>
    <cellStyle name="40% - Accent3 2 2 6 2 3 3" xfId="45930"/>
    <cellStyle name="40% - Accent3 2 2 6 2 4" xfId="36414"/>
    <cellStyle name="40% - Accent3 2 2 6 2 4 2" xfId="53351"/>
    <cellStyle name="40% - Accent3 2 2 6 2 5" xfId="38941"/>
    <cellStyle name="40% - Accent3 2 2 6 3" xfId="3878"/>
    <cellStyle name="40% - Accent3 2 2 6 3 2" xfId="45311"/>
    <cellStyle name="40% - Accent3 2 2 6 3 2 2" xfId="56054"/>
    <cellStyle name="40% - Accent3 2 2 6 3 3" xfId="53936"/>
    <cellStyle name="40% - Accent3 2 2 6 3 4" xfId="42313"/>
    <cellStyle name="40% - Accent3 2 2 6 4" xfId="2482"/>
    <cellStyle name="40% - Accent3 2 2 6 4 2" xfId="57223"/>
    <cellStyle name="40% - Accent3 2 2 6 4 3" xfId="51415"/>
    <cellStyle name="40% - Accent3 2 2 6 5" xfId="32608"/>
    <cellStyle name="40% - Accent3 2 2 6 5 2" xfId="55104"/>
    <cellStyle name="40% - Accent3 2 2 6 5 3" xfId="44078"/>
    <cellStyle name="40% - Accent3 2 2 6 6" xfId="35655"/>
    <cellStyle name="40% - Accent3 2 2 6 6 2" xfId="52767"/>
    <cellStyle name="40% - Accent3 2 2 6 7" xfId="38182"/>
    <cellStyle name="40% - Accent3 2 2 7" xfId="1058"/>
    <cellStyle name="40% - Accent3 2 2 7 2" xfId="4075"/>
    <cellStyle name="40% - Accent3 2 2 7 2 2" xfId="45508"/>
    <cellStyle name="40% - Accent3 2 2 7 2 2 2" xfId="56236"/>
    <cellStyle name="40% - Accent3 2 2 7 2 3" xfId="54118"/>
    <cellStyle name="40% - Accent3 2 2 7 2 4" xfId="42495"/>
    <cellStyle name="40% - Accent3 2 2 7 3" xfId="2716"/>
    <cellStyle name="40% - Accent3 2 2 7 3 2" xfId="57405"/>
    <cellStyle name="40% - Accent3 2 2 7 3 3" xfId="51597"/>
    <cellStyle name="40% - Accent3 2 2 7 4" xfId="32851"/>
    <cellStyle name="40% - Accent3 2 2 7 4 2" xfId="55286"/>
    <cellStyle name="40% - Accent3 2 2 7 4 3" xfId="44260"/>
    <cellStyle name="40% - Accent3 2 2 7 5" xfId="35898"/>
    <cellStyle name="40% - Accent3 2 2 7 5 2" xfId="52949"/>
    <cellStyle name="40% - Accent3 2 2 7 6" xfId="38425"/>
    <cellStyle name="40% - Accent3 2 2 8" xfId="1244"/>
    <cellStyle name="40% - Accent3 2 2 8 2" xfId="4259"/>
    <cellStyle name="40% - Accent3 2 2 8 2 2" xfId="45692"/>
    <cellStyle name="40% - Accent3 2 2 8 2 2 2" xfId="56418"/>
    <cellStyle name="40% - Accent3 2 2 8 2 3" xfId="54300"/>
    <cellStyle name="40% - Accent3 2 2 8 2 4" xfId="42677"/>
    <cellStyle name="40% - Accent3 2 2 8 3" xfId="2154"/>
    <cellStyle name="40% - Accent3 2 2 8 3 2" xfId="57587"/>
    <cellStyle name="40% - Accent3 2 2 8 3 3" xfId="51779"/>
    <cellStyle name="40% - Accent3 2 2 8 4" xfId="33037"/>
    <cellStyle name="40% - Accent3 2 2 8 4 2" xfId="54884"/>
    <cellStyle name="40% - Accent3 2 2 8 4 3" xfId="43858"/>
    <cellStyle name="40% - Accent3 2 2 8 5" xfId="36084"/>
    <cellStyle name="40% - Accent3 2 2 8 5 2" xfId="53131"/>
    <cellStyle name="40% - Accent3 2 2 8 6" xfId="38611"/>
    <cellStyle name="40% - Accent3 2 2 9" xfId="3616"/>
    <cellStyle name="40% - Accent3 2 2 9 2" xfId="32331"/>
    <cellStyle name="40% - Accent3 2 2 9 2 2" xfId="51195"/>
    <cellStyle name="40% - Accent3 2 2 9 2 2 2" xfId="57003"/>
    <cellStyle name="40% - Accent3 2 2 9 2 3" xfId="53716"/>
    <cellStyle name="40% - Accent3 2 2 9 2 4" xfId="42072"/>
    <cellStyle name="40% - Accent3 2 2 9 3" xfId="35378"/>
    <cellStyle name="40% - Accent3 2 2 9 3 2" xfId="55834"/>
    <cellStyle name="40% - Accent3 2 2 9 3 3" xfId="45071"/>
    <cellStyle name="40% - Accent3 2 2 9 4" xfId="52547"/>
    <cellStyle name="40% - Accent3 2 2 9 5" xfId="37914"/>
    <cellStyle name="40% - Accent3 2 3" xfId="512"/>
    <cellStyle name="40% - Accent3 2 3 10" xfId="32107"/>
    <cellStyle name="40% - Accent3 2 3 10 2" xfId="54721"/>
    <cellStyle name="40% - Accent3 2 3 10 3" xfId="43695"/>
    <cellStyle name="40% - Accent3 2 3 11" xfId="35154"/>
    <cellStyle name="40% - Accent3 2 3 11 2" xfId="52237"/>
    <cellStyle name="40% - Accent3 2 3 12" xfId="37236"/>
    <cellStyle name="40% - Accent3 2 3 2" xfId="595"/>
    <cellStyle name="40% - Accent3 2 3 2 2" xfId="1370"/>
    <cellStyle name="40% - Accent3 2 3 2 2 2" xfId="4366"/>
    <cellStyle name="40% - Accent3 2 3 2 2 2 2" xfId="51872"/>
    <cellStyle name="40% - Accent3 2 3 2 2 2 2 2" xfId="57680"/>
    <cellStyle name="40% - Accent3 2 3 2 2 2 3" xfId="54393"/>
    <cellStyle name="40% - Accent3 2 3 2 2 2 4" xfId="42774"/>
    <cellStyle name="40% - Accent3 2 3 2 2 3" xfId="33163"/>
    <cellStyle name="40% - Accent3 2 3 2 2 3 2" xfId="56511"/>
    <cellStyle name="40% - Accent3 2 3 2 2 3 3" xfId="45796"/>
    <cellStyle name="40% - Accent3 2 3 2 2 4" xfId="36210"/>
    <cellStyle name="40% - Accent3 2 3 2 2 4 2" xfId="53224"/>
    <cellStyle name="40% - Accent3 2 3 2 2 5" xfId="38737"/>
    <cellStyle name="40% - Accent3 2 3 2 3" xfId="3719"/>
    <cellStyle name="40% - Accent3 2 3 2 3 2" xfId="45164"/>
    <cellStyle name="40% - Accent3 2 3 2 3 2 2" xfId="55927"/>
    <cellStyle name="40% - Accent3 2 3 2 3 3" xfId="53809"/>
    <cellStyle name="40% - Accent3 2 3 2 3 4" xfId="42175"/>
    <cellStyle name="40% - Accent3 2 3 2 4" xfId="2278"/>
    <cellStyle name="40% - Accent3 2 3 2 4 2" xfId="57096"/>
    <cellStyle name="40% - Accent3 2 3 2 4 3" xfId="51288"/>
    <cellStyle name="40% - Accent3 2 3 2 5" xfId="32434"/>
    <cellStyle name="40% - Accent3 2 3 2 5 2" xfId="54977"/>
    <cellStyle name="40% - Accent3 2 3 2 5 3" xfId="43951"/>
    <cellStyle name="40% - Accent3 2 3 2 6" xfId="35481"/>
    <cellStyle name="40% - Accent3 2 3 2 6 2" xfId="52640"/>
    <cellStyle name="40% - Accent3 2 3 2 7" xfId="38017"/>
    <cellStyle name="40% - Accent3 2 3 3" xfId="863"/>
    <cellStyle name="40% - Accent3 2 3 3 2" xfId="1593"/>
    <cellStyle name="40% - Accent3 2 3 3 2 2" xfId="4568"/>
    <cellStyle name="40% - Accent3 2 3 3 2 2 2" xfId="52018"/>
    <cellStyle name="40% - Accent3 2 3 3 2 2 2 2" xfId="57826"/>
    <cellStyle name="40% - Accent3 2 3 3 2 2 3" xfId="54539"/>
    <cellStyle name="40% - Accent3 2 3 3 2 2 4" xfId="42976"/>
    <cellStyle name="40% - Accent3 2 3 3 2 3" xfId="33386"/>
    <cellStyle name="40% - Accent3 2 3 3 2 3 2" xfId="56657"/>
    <cellStyle name="40% - Accent3 2 3 3 2 3 3" xfId="45949"/>
    <cellStyle name="40% - Accent3 2 3 3 2 4" xfId="36433"/>
    <cellStyle name="40% - Accent3 2 3 3 2 4 2" xfId="53370"/>
    <cellStyle name="40% - Accent3 2 3 3 2 5" xfId="38960"/>
    <cellStyle name="40% - Accent3 2 3 3 3" xfId="3904"/>
    <cellStyle name="40% - Accent3 2 3 3 3 2" xfId="45337"/>
    <cellStyle name="40% - Accent3 2 3 3 3 2 2" xfId="56073"/>
    <cellStyle name="40% - Accent3 2 3 3 3 3" xfId="53955"/>
    <cellStyle name="40% - Accent3 2 3 3 3 4" xfId="42332"/>
    <cellStyle name="40% - Accent3 2 3 3 4" xfId="2529"/>
    <cellStyle name="40% - Accent3 2 3 3 4 2" xfId="57242"/>
    <cellStyle name="40% - Accent3 2 3 3 4 3" xfId="51434"/>
    <cellStyle name="40% - Accent3 2 3 3 5" xfId="32656"/>
    <cellStyle name="40% - Accent3 2 3 3 5 2" xfId="55123"/>
    <cellStyle name="40% - Accent3 2 3 3 5 3" xfId="44097"/>
    <cellStyle name="40% - Accent3 2 3 3 6" xfId="35703"/>
    <cellStyle name="40% - Accent3 2 3 3 6 2" xfId="52786"/>
    <cellStyle name="40% - Accent3 2 3 3 7" xfId="38230"/>
    <cellStyle name="40% - Accent3 2 3 4" xfId="1077"/>
    <cellStyle name="40% - Accent3 2 3 4 2" xfId="4094"/>
    <cellStyle name="40% - Accent3 2 3 4 2 2" xfId="45527"/>
    <cellStyle name="40% - Accent3 2 3 4 2 2 2" xfId="56255"/>
    <cellStyle name="40% - Accent3 2 3 4 2 3" xfId="54137"/>
    <cellStyle name="40% - Accent3 2 3 4 2 4" xfId="42514"/>
    <cellStyle name="40% - Accent3 2 3 4 3" xfId="2735"/>
    <cellStyle name="40% - Accent3 2 3 4 3 2" xfId="57424"/>
    <cellStyle name="40% - Accent3 2 3 4 3 3" xfId="51616"/>
    <cellStyle name="40% - Accent3 2 3 4 4" xfId="32870"/>
    <cellStyle name="40% - Accent3 2 3 4 4 2" xfId="55305"/>
    <cellStyle name="40% - Accent3 2 3 4 4 3" xfId="44279"/>
    <cellStyle name="40% - Accent3 2 3 4 5" xfId="35917"/>
    <cellStyle name="40% - Accent3 2 3 4 5 2" xfId="52968"/>
    <cellStyle name="40% - Accent3 2 3 4 6" xfId="38444"/>
    <cellStyle name="40% - Accent3 2 3 5" xfId="1292"/>
    <cellStyle name="40% - Accent3 2 3 5 2" xfId="4289"/>
    <cellStyle name="40% - Accent3 2 3 5 2 2" xfId="45722"/>
    <cellStyle name="40% - Accent3 2 3 5 2 2 2" xfId="56437"/>
    <cellStyle name="40% - Accent3 2 3 5 2 3" xfId="54319"/>
    <cellStyle name="40% - Accent3 2 3 5 2 4" xfId="42696"/>
    <cellStyle name="40% - Accent3 2 3 5 3" xfId="2200"/>
    <cellStyle name="40% - Accent3 2 3 5 3 2" xfId="57606"/>
    <cellStyle name="40% - Accent3 2 3 5 3 3" xfId="51798"/>
    <cellStyle name="40% - Accent3 2 3 5 4" xfId="33085"/>
    <cellStyle name="40% - Accent3 2 3 5 4 2" xfId="54903"/>
    <cellStyle name="40% - Accent3 2 3 5 4 3" xfId="43877"/>
    <cellStyle name="40% - Accent3 2 3 5 5" xfId="36132"/>
    <cellStyle name="40% - Accent3 2 3 5 5 2" xfId="53150"/>
    <cellStyle name="40% - Accent3 2 3 5 6" xfId="38659"/>
    <cellStyle name="40% - Accent3 2 3 6" xfId="3644"/>
    <cellStyle name="40% - Accent3 2 3 6 2" xfId="32359"/>
    <cellStyle name="40% - Accent3 2 3 6 2 2" xfId="51214"/>
    <cellStyle name="40% - Accent3 2 3 6 2 2 2" xfId="57022"/>
    <cellStyle name="40% - Accent3 2 3 6 2 3" xfId="53735"/>
    <cellStyle name="40% - Accent3 2 3 6 2 4" xfId="42100"/>
    <cellStyle name="40% - Accent3 2 3 6 3" xfId="35406"/>
    <cellStyle name="40% - Accent3 2 3 6 3 2" xfId="55853"/>
    <cellStyle name="40% - Accent3 2 3 6 3 3" xfId="45090"/>
    <cellStyle name="40% - Accent3 2 3 6 4" xfId="52566"/>
    <cellStyle name="40% - Accent3 2 3 6 5" xfId="37942"/>
    <cellStyle name="40% - Accent3 2 3 7" xfId="3404"/>
    <cellStyle name="40% - Accent3 2 3 7 2" xfId="44930"/>
    <cellStyle name="40% - Accent3 2 3 7 2 2" xfId="55707"/>
    <cellStyle name="40% - Accent3 2 3 7 3" xfId="52420"/>
    <cellStyle name="40% - Accent3 2 3 7 4" xfId="37702"/>
    <cellStyle name="40% - Accent3 2 3 8" xfId="3001"/>
    <cellStyle name="40% - Accent3 2 3 8 2" xfId="44545"/>
    <cellStyle name="40% - Accent3 2 3 8 2 2" xfId="55524"/>
    <cellStyle name="40% - Accent3 2 3 8 3" xfId="53589"/>
    <cellStyle name="40% - Accent3 2 3 8 4" xfId="41875"/>
    <cellStyle name="40% - Accent3 2 3 9" xfId="1959"/>
    <cellStyle name="40% - Accent3 2 3 9 2" xfId="56876"/>
    <cellStyle name="40% - Accent3 2 3 9 3" xfId="51068"/>
    <cellStyle name="40% - Accent3 2 4" xfId="635"/>
    <cellStyle name="40% - Accent3 2 4 10" xfId="35194"/>
    <cellStyle name="40% - Accent3 2 4 10 2" xfId="52273"/>
    <cellStyle name="40% - Accent3 2 4 11" xfId="37276"/>
    <cellStyle name="40% - Accent3 2 4 2" xfId="903"/>
    <cellStyle name="40% - Accent3 2 4 2 2" xfId="1629"/>
    <cellStyle name="40% - Accent3 2 4 2 2 2" xfId="4604"/>
    <cellStyle name="40% - Accent3 2 4 2 2 2 2" xfId="52054"/>
    <cellStyle name="40% - Accent3 2 4 2 2 2 2 2" xfId="57862"/>
    <cellStyle name="40% - Accent3 2 4 2 2 2 3" xfId="54575"/>
    <cellStyle name="40% - Accent3 2 4 2 2 2 4" xfId="43012"/>
    <cellStyle name="40% - Accent3 2 4 2 2 3" xfId="33422"/>
    <cellStyle name="40% - Accent3 2 4 2 2 3 2" xfId="56693"/>
    <cellStyle name="40% - Accent3 2 4 2 2 3 3" xfId="45985"/>
    <cellStyle name="40% - Accent3 2 4 2 2 4" xfId="36469"/>
    <cellStyle name="40% - Accent3 2 4 2 2 4 2" xfId="53406"/>
    <cellStyle name="40% - Accent3 2 4 2 2 5" xfId="38996"/>
    <cellStyle name="40% - Accent3 2 4 2 3" xfId="3940"/>
    <cellStyle name="40% - Accent3 2 4 2 3 2" xfId="45373"/>
    <cellStyle name="40% - Accent3 2 4 2 3 2 2" xfId="56109"/>
    <cellStyle name="40% - Accent3 2 4 2 3 3" xfId="53991"/>
    <cellStyle name="40% - Accent3 2 4 2 3 4" xfId="42368"/>
    <cellStyle name="40% - Accent3 2 4 2 4" xfId="2569"/>
    <cellStyle name="40% - Accent3 2 4 2 4 2" xfId="57278"/>
    <cellStyle name="40% - Accent3 2 4 2 4 3" xfId="51470"/>
    <cellStyle name="40% - Accent3 2 4 2 5" xfId="32696"/>
    <cellStyle name="40% - Accent3 2 4 2 5 2" xfId="55159"/>
    <cellStyle name="40% - Accent3 2 4 2 5 3" xfId="44133"/>
    <cellStyle name="40% - Accent3 2 4 2 6" xfId="35743"/>
    <cellStyle name="40% - Accent3 2 4 2 6 2" xfId="52822"/>
    <cellStyle name="40% - Accent3 2 4 2 7" xfId="38270"/>
    <cellStyle name="40% - Accent3 2 4 3" xfId="1113"/>
    <cellStyle name="40% - Accent3 2 4 3 2" xfId="4130"/>
    <cellStyle name="40% - Accent3 2 4 3 2 2" xfId="45563"/>
    <cellStyle name="40% - Accent3 2 4 3 2 2 2" xfId="56291"/>
    <cellStyle name="40% - Accent3 2 4 3 2 3" xfId="54173"/>
    <cellStyle name="40% - Accent3 2 4 3 2 4" xfId="42550"/>
    <cellStyle name="40% - Accent3 2 4 3 3" xfId="2771"/>
    <cellStyle name="40% - Accent3 2 4 3 3 2" xfId="57460"/>
    <cellStyle name="40% - Accent3 2 4 3 3 3" xfId="51652"/>
    <cellStyle name="40% - Accent3 2 4 3 4" xfId="32906"/>
    <cellStyle name="40% - Accent3 2 4 3 4 2" xfId="55341"/>
    <cellStyle name="40% - Accent3 2 4 3 4 3" xfId="44315"/>
    <cellStyle name="40% - Accent3 2 4 3 5" xfId="35953"/>
    <cellStyle name="40% - Accent3 2 4 3 5 2" xfId="53004"/>
    <cellStyle name="40% - Accent3 2 4 3 6" xfId="38480"/>
    <cellStyle name="40% - Accent3 2 4 4" xfId="1408"/>
    <cellStyle name="40% - Accent3 2 4 4 2" xfId="4402"/>
    <cellStyle name="40% - Accent3 2 4 4 2 2" xfId="45832"/>
    <cellStyle name="40% - Accent3 2 4 4 2 2 2" xfId="56547"/>
    <cellStyle name="40% - Accent3 2 4 4 2 3" xfId="54429"/>
    <cellStyle name="40% - Accent3 2 4 4 2 4" xfId="42810"/>
    <cellStyle name="40% - Accent3 2 4 4 3" xfId="2316"/>
    <cellStyle name="40% - Accent3 2 4 4 3 2" xfId="57716"/>
    <cellStyle name="40% - Accent3 2 4 4 3 3" xfId="51908"/>
    <cellStyle name="40% - Accent3 2 4 4 4" xfId="33201"/>
    <cellStyle name="40% - Accent3 2 4 4 4 2" xfId="55013"/>
    <cellStyle name="40% - Accent3 2 4 4 4 3" xfId="43987"/>
    <cellStyle name="40% - Accent3 2 4 4 5" xfId="36248"/>
    <cellStyle name="40% - Accent3 2 4 4 5 2" xfId="53260"/>
    <cellStyle name="40% - Accent3 2 4 4 6" xfId="38775"/>
    <cellStyle name="40% - Accent3 2 4 5" xfId="3756"/>
    <cellStyle name="40% - Accent3 2 4 5 2" xfId="32471"/>
    <cellStyle name="40% - Accent3 2 4 5 2 2" xfId="51324"/>
    <cellStyle name="40% - Accent3 2 4 5 2 2 2" xfId="57132"/>
    <cellStyle name="40% - Accent3 2 4 5 2 3" xfId="53845"/>
    <cellStyle name="40% - Accent3 2 4 5 2 4" xfId="42212"/>
    <cellStyle name="40% - Accent3 2 4 5 3" xfId="35518"/>
    <cellStyle name="40% - Accent3 2 4 5 3 2" xfId="55963"/>
    <cellStyle name="40% - Accent3 2 4 5 3 3" xfId="45200"/>
    <cellStyle name="40% - Accent3 2 4 5 4" xfId="52676"/>
    <cellStyle name="40% - Accent3 2 4 5 5" xfId="38054"/>
    <cellStyle name="40% - Accent3 2 4 6" xfId="3443"/>
    <cellStyle name="40% - Accent3 2 4 6 2" xfId="44969"/>
    <cellStyle name="40% - Accent3 2 4 6 2 2" xfId="55743"/>
    <cellStyle name="40% - Accent3 2 4 6 3" xfId="52456"/>
    <cellStyle name="40% - Accent3 2 4 6 4" xfId="37741"/>
    <cellStyle name="40% - Accent3 2 4 7" xfId="3037"/>
    <cellStyle name="40% - Accent3 2 4 7 2" xfId="44581"/>
    <cellStyle name="40% - Accent3 2 4 7 2 2" xfId="55560"/>
    <cellStyle name="40% - Accent3 2 4 7 3" xfId="53625"/>
    <cellStyle name="40% - Accent3 2 4 7 4" xfId="41911"/>
    <cellStyle name="40% - Accent3 2 4 8" xfId="1997"/>
    <cellStyle name="40% - Accent3 2 4 8 2" xfId="56912"/>
    <cellStyle name="40% - Accent3 2 4 8 3" xfId="51104"/>
    <cellStyle name="40% - Accent3 2 4 9" xfId="32147"/>
    <cellStyle name="40% - Accent3 2 4 9 2" xfId="54757"/>
    <cellStyle name="40% - Accent3 2 4 9 3" xfId="43731"/>
    <cellStyle name="40% - Accent3 2 5" xfId="689"/>
    <cellStyle name="40% - Accent3 2 5 10" xfId="35248"/>
    <cellStyle name="40% - Accent3 2 5 10 2" xfId="52309"/>
    <cellStyle name="40% - Accent3 2 5 11" xfId="37330"/>
    <cellStyle name="40% - Accent3 2 5 2" xfId="957"/>
    <cellStyle name="40% - Accent3 2 5 2 2" xfId="1665"/>
    <cellStyle name="40% - Accent3 2 5 2 2 2" xfId="4640"/>
    <cellStyle name="40% - Accent3 2 5 2 2 2 2" xfId="52090"/>
    <cellStyle name="40% - Accent3 2 5 2 2 2 2 2" xfId="57898"/>
    <cellStyle name="40% - Accent3 2 5 2 2 2 3" xfId="54611"/>
    <cellStyle name="40% - Accent3 2 5 2 2 2 4" xfId="43048"/>
    <cellStyle name="40% - Accent3 2 5 2 2 3" xfId="33458"/>
    <cellStyle name="40% - Accent3 2 5 2 2 3 2" xfId="56729"/>
    <cellStyle name="40% - Accent3 2 5 2 2 3 3" xfId="46021"/>
    <cellStyle name="40% - Accent3 2 5 2 2 4" xfId="36505"/>
    <cellStyle name="40% - Accent3 2 5 2 2 4 2" xfId="53442"/>
    <cellStyle name="40% - Accent3 2 5 2 2 5" xfId="39032"/>
    <cellStyle name="40% - Accent3 2 5 2 3" xfId="3982"/>
    <cellStyle name="40% - Accent3 2 5 2 3 2" xfId="45415"/>
    <cellStyle name="40% - Accent3 2 5 2 3 2 2" xfId="56145"/>
    <cellStyle name="40% - Accent3 2 5 2 3 3" xfId="54027"/>
    <cellStyle name="40% - Accent3 2 5 2 3 4" xfId="42404"/>
    <cellStyle name="40% - Accent3 2 5 2 4" xfId="2619"/>
    <cellStyle name="40% - Accent3 2 5 2 4 2" xfId="57314"/>
    <cellStyle name="40% - Accent3 2 5 2 4 3" xfId="51506"/>
    <cellStyle name="40% - Accent3 2 5 2 5" xfId="32750"/>
    <cellStyle name="40% - Accent3 2 5 2 5 2" xfId="55195"/>
    <cellStyle name="40% - Accent3 2 5 2 5 3" xfId="44169"/>
    <cellStyle name="40% - Accent3 2 5 2 6" xfId="35797"/>
    <cellStyle name="40% - Accent3 2 5 2 6 2" xfId="52858"/>
    <cellStyle name="40% - Accent3 2 5 2 7" xfId="38324"/>
    <cellStyle name="40% - Accent3 2 5 3" xfId="1149"/>
    <cellStyle name="40% - Accent3 2 5 3 2" xfId="4166"/>
    <cellStyle name="40% - Accent3 2 5 3 2 2" xfId="45599"/>
    <cellStyle name="40% - Accent3 2 5 3 2 2 2" xfId="56327"/>
    <cellStyle name="40% - Accent3 2 5 3 2 3" xfId="54209"/>
    <cellStyle name="40% - Accent3 2 5 3 2 4" xfId="42586"/>
    <cellStyle name="40% - Accent3 2 5 3 3" xfId="2807"/>
    <cellStyle name="40% - Accent3 2 5 3 3 2" xfId="57496"/>
    <cellStyle name="40% - Accent3 2 5 3 3 3" xfId="51688"/>
    <cellStyle name="40% - Accent3 2 5 3 4" xfId="32942"/>
    <cellStyle name="40% - Accent3 2 5 3 4 2" xfId="55377"/>
    <cellStyle name="40% - Accent3 2 5 3 4 3" xfId="44351"/>
    <cellStyle name="40% - Accent3 2 5 3 5" xfId="35989"/>
    <cellStyle name="40% - Accent3 2 5 3 5 2" xfId="53040"/>
    <cellStyle name="40% - Accent3 2 5 3 6" xfId="38516"/>
    <cellStyle name="40% - Accent3 2 5 4" xfId="1458"/>
    <cellStyle name="40% - Accent3 2 5 4 2" xfId="4443"/>
    <cellStyle name="40% - Accent3 2 5 4 2 2" xfId="45873"/>
    <cellStyle name="40% - Accent3 2 5 4 2 2 2" xfId="56583"/>
    <cellStyle name="40% - Accent3 2 5 4 2 3" xfId="54465"/>
    <cellStyle name="40% - Accent3 2 5 4 2 4" xfId="42846"/>
    <cellStyle name="40% - Accent3 2 5 4 3" xfId="2363"/>
    <cellStyle name="40% - Accent3 2 5 4 3 2" xfId="57752"/>
    <cellStyle name="40% - Accent3 2 5 4 3 3" xfId="51944"/>
    <cellStyle name="40% - Accent3 2 5 4 4" xfId="33251"/>
    <cellStyle name="40% - Accent3 2 5 4 4 2" xfId="55049"/>
    <cellStyle name="40% - Accent3 2 5 4 4 3" xfId="44023"/>
    <cellStyle name="40% - Accent3 2 5 4 5" xfId="36298"/>
    <cellStyle name="40% - Accent3 2 5 4 5 2" xfId="53296"/>
    <cellStyle name="40% - Accent3 2 5 4 6" xfId="38825"/>
    <cellStyle name="40% - Accent3 2 5 5" xfId="3796"/>
    <cellStyle name="40% - Accent3 2 5 5 2" xfId="32511"/>
    <cellStyle name="40% - Accent3 2 5 5 2 2" xfId="51360"/>
    <cellStyle name="40% - Accent3 2 5 5 2 2 2" xfId="57168"/>
    <cellStyle name="40% - Accent3 2 5 5 2 3" xfId="53881"/>
    <cellStyle name="40% - Accent3 2 5 5 2 4" xfId="42252"/>
    <cellStyle name="40% - Accent3 2 5 5 3" xfId="35558"/>
    <cellStyle name="40% - Accent3 2 5 5 3 2" xfId="55999"/>
    <cellStyle name="40% - Accent3 2 5 5 3 3" xfId="45236"/>
    <cellStyle name="40% - Accent3 2 5 5 4" xfId="52712"/>
    <cellStyle name="40% - Accent3 2 5 5 5" xfId="38094"/>
    <cellStyle name="40% - Accent3 2 5 6" xfId="3488"/>
    <cellStyle name="40% - Accent3 2 5 6 2" xfId="45013"/>
    <cellStyle name="40% - Accent3 2 5 6 2 2" xfId="55779"/>
    <cellStyle name="40% - Accent3 2 5 6 3" xfId="52492"/>
    <cellStyle name="40% - Accent3 2 5 6 4" xfId="37786"/>
    <cellStyle name="40% - Accent3 2 5 7" xfId="3078"/>
    <cellStyle name="40% - Accent3 2 5 7 2" xfId="44622"/>
    <cellStyle name="40% - Accent3 2 5 7 2 2" xfId="55596"/>
    <cellStyle name="40% - Accent3 2 5 7 3" xfId="53661"/>
    <cellStyle name="40% - Accent3 2 5 7 4" xfId="41947"/>
    <cellStyle name="40% - Accent3 2 5 8" xfId="2049"/>
    <cellStyle name="40% - Accent3 2 5 8 2" xfId="56948"/>
    <cellStyle name="40% - Accent3 2 5 8 3" xfId="51140"/>
    <cellStyle name="40% - Accent3 2 5 9" xfId="32201"/>
    <cellStyle name="40% - Accent3 2 5 9 2" xfId="54793"/>
    <cellStyle name="40% - Accent3 2 5 9 3" xfId="43767"/>
    <cellStyle name="40% - Accent3 2 6" xfId="549"/>
    <cellStyle name="40% - Accent3 2 6 10" xfId="35083"/>
    <cellStyle name="40% - Accent3 2 6 10 2" xfId="52200"/>
    <cellStyle name="40% - Accent3 2 6 11" xfId="37190"/>
    <cellStyle name="40% - Accent3 2 6 2" xfId="998"/>
    <cellStyle name="40% - Accent3 2 6 2 2" xfId="1701"/>
    <cellStyle name="40% - Accent3 2 6 2 2 2" xfId="4676"/>
    <cellStyle name="40% - Accent3 2 6 2 2 2 2" xfId="52126"/>
    <cellStyle name="40% - Accent3 2 6 2 2 2 2 2" xfId="57934"/>
    <cellStyle name="40% - Accent3 2 6 2 2 2 3" xfId="54647"/>
    <cellStyle name="40% - Accent3 2 6 2 2 2 4" xfId="43084"/>
    <cellStyle name="40% - Accent3 2 6 2 2 3" xfId="33494"/>
    <cellStyle name="40% - Accent3 2 6 2 2 3 2" xfId="56765"/>
    <cellStyle name="40% - Accent3 2 6 2 2 3 3" xfId="46057"/>
    <cellStyle name="40% - Accent3 2 6 2 2 4" xfId="36541"/>
    <cellStyle name="40% - Accent3 2 6 2 2 4 2" xfId="53478"/>
    <cellStyle name="40% - Accent3 2 6 2 2 5" xfId="39068"/>
    <cellStyle name="40% - Accent3 2 6 2 3" xfId="4019"/>
    <cellStyle name="40% - Accent3 2 6 2 3 2" xfId="45452"/>
    <cellStyle name="40% - Accent3 2 6 2 3 2 2" xfId="56181"/>
    <cellStyle name="40% - Accent3 2 6 2 3 3" xfId="54063"/>
    <cellStyle name="40% - Accent3 2 6 2 3 4" xfId="42440"/>
    <cellStyle name="40% - Accent3 2 6 2 4" xfId="2659"/>
    <cellStyle name="40% - Accent3 2 6 2 4 2" xfId="57350"/>
    <cellStyle name="40% - Accent3 2 6 2 4 3" xfId="51542"/>
    <cellStyle name="40% - Accent3 2 6 2 5" xfId="32791"/>
    <cellStyle name="40% - Accent3 2 6 2 5 2" xfId="55231"/>
    <cellStyle name="40% - Accent3 2 6 2 5 3" xfId="44205"/>
    <cellStyle name="40% - Accent3 2 6 2 6" xfId="35838"/>
    <cellStyle name="40% - Accent3 2 6 2 6 2" xfId="52894"/>
    <cellStyle name="40% - Accent3 2 6 2 7" xfId="38365"/>
    <cellStyle name="40% - Accent3 2 6 3" xfId="1185"/>
    <cellStyle name="40% - Accent3 2 6 3 2" xfId="4202"/>
    <cellStyle name="40% - Accent3 2 6 3 2 2" xfId="45635"/>
    <cellStyle name="40% - Accent3 2 6 3 2 2 2" xfId="56363"/>
    <cellStyle name="40% - Accent3 2 6 3 2 3" xfId="54245"/>
    <cellStyle name="40% - Accent3 2 6 3 2 4" xfId="42622"/>
    <cellStyle name="40% - Accent3 2 6 3 3" xfId="2843"/>
    <cellStyle name="40% - Accent3 2 6 3 3 2" xfId="57532"/>
    <cellStyle name="40% - Accent3 2 6 3 3 3" xfId="51724"/>
    <cellStyle name="40% - Accent3 2 6 3 4" xfId="32978"/>
    <cellStyle name="40% - Accent3 2 6 3 4 2" xfId="55413"/>
    <cellStyle name="40% - Accent3 2 6 3 4 3" xfId="44387"/>
    <cellStyle name="40% - Accent3 2 6 3 5" xfId="36025"/>
    <cellStyle name="40% - Accent3 2 6 3 5 2" xfId="53076"/>
    <cellStyle name="40% - Accent3 2 6 3 6" xfId="38552"/>
    <cellStyle name="40% - Accent3 2 6 4" xfId="1329"/>
    <cellStyle name="40% - Accent3 2 6 4 2" xfId="4326"/>
    <cellStyle name="40% - Accent3 2 6 4 2 2" xfId="45759"/>
    <cellStyle name="40% - Accent3 2 6 4 2 2 2" xfId="56474"/>
    <cellStyle name="40% - Accent3 2 6 4 2 3" xfId="54356"/>
    <cellStyle name="40% - Accent3 2 6 4 2 4" xfId="42733"/>
    <cellStyle name="40% - Accent3 2 6 4 3" xfId="2237"/>
    <cellStyle name="40% - Accent3 2 6 4 3 2" xfId="57643"/>
    <cellStyle name="40% - Accent3 2 6 4 3 3" xfId="51835"/>
    <cellStyle name="40% - Accent3 2 6 4 4" xfId="33122"/>
    <cellStyle name="40% - Accent3 2 6 4 4 2" xfId="54940"/>
    <cellStyle name="40% - Accent3 2 6 4 4 3" xfId="43914"/>
    <cellStyle name="40% - Accent3 2 6 4 5" xfId="36169"/>
    <cellStyle name="40% - Accent3 2 6 4 5 2" xfId="53187"/>
    <cellStyle name="40% - Accent3 2 6 4 6" xfId="38696"/>
    <cellStyle name="40% - Accent3 2 6 5" xfId="3681"/>
    <cellStyle name="40% - Accent3 2 6 5 2" xfId="32396"/>
    <cellStyle name="40% - Accent3 2 6 5 2 2" xfId="51251"/>
    <cellStyle name="40% - Accent3 2 6 5 2 2 2" xfId="57059"/>
    <cellStyle name="40% - Accent3 2 6 5 2 3" xfId="53772"/>
    <cellStyle name="40% - Accent3 2 6 5 2 4" xfId="42137"/>
    <cellStyle name="40% - Accent3 2 6 5 3" xfId="35443"/>
    <cellStyle name="40% - Accent3 2 6 5 3 2" xfId="55890"/>
    <cellStyle name="40% - Accent3 2 6 5 3 3" xfId="45127"/>
    <cellStyle name="40% - Accent3 2 6 5 4" xfId="52603"/>
    <cellStyle name="40% - Accent3 2 6 5 5" xfId="37979"/>
    <cellStyle name="40% - Accent3 2 6 6" xfId="3345"/>
    <cellStyle name="40% - Accent3 2 6 6 2" xfId="44872"/>
    <cellStyle name="40% - Accent3 2 6 6 2 2" xfId="55670"/>
    <cellStyle name="40% - Accent3 2 6 6 3" xfId="52383"/>
    <cellStyle name="40% - Accent3 2 6 6 4" xfId="37643"/>
    <cellStyle name="40% - Accent3 2 6 7" xfId="2960"/>
    <cellStyle name="40% - Accent3 2 6 7 2" xfId="44504"/>
    <cellStyle name="40% - Accent3 2 6 7 2 2" xfId="55487"/>
    <cellStyle name="40% - Accent3 2 6 7 3" xfId="53552"/>
    <cellStyle name="40% - Accent3 2 6 7 4" xfId="41838"/>
    <cellStyle name="40% - Accent3 2 6 8" xfId="2090"/>
    <cellStyle name="40% - Accent3 2 6 8 2" xfId="56839"/>
    <cellStyle name="40% - Accent3 2 6 8 3" xfId="51031"/>
    <cellStyle name="40% - Accent3 2 6 9" xfId="32036"/>
    <cellStyle name="40% - Accent3 2 6 9 2" xfId="54829"/>
    <cellStyle name="40% - Accent3 2 6 9 3" xfId="43803"/>
    <cellStyle name="40% - Accent3 2 7" xfId="792"/>
    <cellStyle name="40% - Accent3 2 7 2" xfId="1556"/>
    <cellStyle name="40% - Accent3 2 7 2 2" xfId="4531"/>
    <cellStyle name="40% - Accent3 2 7 2 2 2" xfId="51981"/>
    <cellStyle name="40% - Accent3 2 7 2 2 2 2" xfId="57789"/>
    <cellStyle name="40% - Accent3 2 7 2 2 3" xfId="54502"/>
    <cellStyle name="40% - Accent3 2 7 2 2 4" xfId="42939"/>
    <cellStyle name="40% - Accent3 2 7 2 3" xfId="33349"/>
    <cellStyle name="40% - Accent3 2 7 2 3 2" xfId="56620"/>
    <cellStyle name="40% - Accent3 2 7 2 3 3" xfId="45912"/>
    <cellStyle name="40% - Accent3 2 7 2 4" xfId="36396"/>
    <cellStyle name="40% - Accent3 2 7 2 4 2" xfId="53333"/>
    <cellStyle name="40% - Accent3 2 7 2 5" xfId="38923"/>
    <cellStyle name="40% - Accent3 2 7 3" xfId="3859"/>
    <cellStyle name="40% - Accent3 2 7 3 2" xfId="45292"/>
    <cellStyle name="40% - Accent3 2 7 3 2 2" xfId="56036"/>
    <cellStyle name="40% - Accent3 2 7 3 3" xfId="53918"/>
    <cellStyle name="40% - Accent3 2 7 3 4" xfId="42295"/>
    <cellStyle name="40% - Accent3 2 7 4" xfId="2459"/>
    <cellStyle name="40% - Accent3 2 7 4 2" xfId="57205"/>
    <cellStyle name="40% - Accent3 2 7 4 3" xfId="51397"/>
    <cellStyle name="40% - Accent3 2 7 5" xfId="32585"/>
    <cellStyle name="40% - Accent3 2 7 5 2" xfId="55086"/>
    <cellStyle name="40% - Accent3 2 7 5 3" xfId="44060"/>
    <cellStyle name="40% - Accent3 2 7 6" xfId="35632"/>
    <cellStyle name="40% - Accent3 2 7 6 2" xfId="52749"/>
    <cellStyle name="40% - Accent3 2 7 7" xfId="38159"/>
    <cellStyle name="40% - Accent3 2 8" xfId="1040"/>
    <cellStyle name="40% - Accent3 2 8 2" xfId="4057"/>
    <cellStyle name="40% - Accent3 2 8 2 2" xfId="45490"/>
    <cellStyle name="40% - Accent3 2 8 2 2 2" xfId="56218"/>
    <cellStyle name="40% - Accent3 2 8 2 3" xfId="54100"/>
    <cellStyle name="40% - Accent3 2 8 2 4" xfId="42477"/>
    <cellStyle name="40% - Accent3 2 8 3" xfId="2698"/>
    <cellStyle name="40% - Accent3 2 8 3 2" xfId="57387"/>
    <cellStyle name="40% - Accent3 2 8 3 3" xfId="51579"/>
    <cellStyle name="40% - Accent3 2 8 4" xfId="32833"/>
    <cellStyle name="40% - Accent3 2 8 4 2" xfId="55268"/>
    <cellStyle name="40% - Accent3 2 8 4 3" xfId="44242"/>
    <cellStyle name="40% - Accent3 2 8 5" xfId="35880"/>
    <cellStyle name="40% - Accent3 2 8 5 2" xfId="52931"/>
    <cellStyle name="40% - Accent3 2 8 6" xfId="38407"/>
    <cellStyle name="40% - Accent3 2 9" xfId="1226"/>
    <cellStyle name="40% - Accent3 2 9 2" xfId="4241"/>
    <cellStyle name="40% - Accent3 2 9 2 2" xfId="45674"/>
    <cellStyle name="40% - Accent3 2 9 2 2 2" xfId="56400"/>
    <cellStyle name="40% - Accent3 2 9 2 3" xfId="54282"/>
    <cellStyle name="40% - Accent3 2 9 2 4" xfId="42659"/>
    <cellStyle name="40% - Accent3 2 9 3" xfId="2136"/>
    <cellStyle name="40% - Accent3 2 9 3 2" xfId="57569"/>
    <cellStyle name="40% - Accent3 2 9 3 3" xfId="51761"/>
    <cellStyle name="40% - Accent3 2 9 4" xfId="33019"/>
    <cellStyle name="40% - Accent3 2 9 4 2" xfId="54866"/>
    <cellStyle name="40% - Accent3 2 9 4 3" xfId="43840"/>
    <cellStyle name="40% - Accent3 2 9 5" xfId="36066"/>
    <cellStyle name="40% - Accent3 2 9 5 2" xfId="53113"/>
    <cellStyle name="40% - Accent3 2 9 6" xfId="38593"/>
    <cellStyle name="40% - Accent3 3" xfId="212"/>
    <cellStyle name="40% - Accent4 2" xfId="213"/>
    <cellStyle name="40% - Accent4 2 10" xfId="3540"/>
    <cellStyle name="40% - Accent4 2 10 2" xfId="32255"/>
    <cellStyle name="40% - Accent4 2 10 2 2" xfId="51178"/>
    <cellStyle name="40% - Accent4 2 10 2 2 2" xfId="56986"/>
    <cellStyle name="40% - Accent4 2 10 2 3" xfId="53699"/>
    <cellStyle name="40% - Accent4 2 10 2 4" xfId="41996"/>
    <cellStyle name="40% - Accent4 2 10 3" xfId="35302"/>
    <cellStyle name="40% - Accent4 2 10 3 2" xfId="55817"/>
    <cellStyle name="40% - Accent4 2 10 3 3" xfId="45054"/>
    <cellStyle name="40% - Accent4 2 10 4" xfId="52530"/>
    <cellStyle name="40% - Accent4 2 10 5" xfId="37838"/>
    <cellStyle name="40% - Accent4 2 11" xfId="3154"/>
    <cellStyle name="40% - Accent4 2 11 2" xfId="44694"/>
    <cellStyle name="40% - Accent4 2 11 2 2" xfId="55634"/>
    <cellStyle name="40% - Accent4 2 11 3" xfId="52347"/>
    <cellStyle name="40% - Accent4 2 11 4" xfId="37452"/>
    <cellStyle name="40% - Accent4 2 12" xfId="2892"/>
    <cellStyle name="40% - Accent4 2 12 2" xfId="44436"/>
    <cellStyle name="40% - Accent4 2 12 2 2" xfId="55451"/>
    <cellStyle name="40% - Accent4 2 12 3" xfId="53516"/>
    <cellStyle name="40% - Accent4 2 12 4" xfId="41802"/>
    <cellStyle name="40% - Accent4 2 13" xfId="1767"/>
    <cellStyle name="40% - Accent4 2 13 2" xfId="56803"/>
    <cellStyle name="40% - Accent4 2 13 3" xfId="50995"/>
    <cellStyle name="40% - Accent4 2 14" xfId="31956"/>
    <cellStyle name="40% - Accent4 2 14 2" xfId="54685"/>
    <cellStyle name="40% - Accent4 2 14 3" xfId="43659"/>
    <cellStyle name="40% - Accent4 2 15" xfId="35009"/>
    <cellStyle name="40% - Accent4 2 15 2" xfId="52164"/>
    <cellStyle name="40% - Accent4 2 16" xfId="37120"/>
    <cellStyle name="40% - Accent4 2 2" xfId="465"/>
    <cellStyle name="40% - Accent4 2 2 10" xfId="3312"/>
    <cellStyle name="40% - Accent4 2 2 10 2" xfId="44839"/>
    <cellStyle name="40% - Accent4 2 2 10 2 2" xfId="55652"/>
    <cellStyle name="40% - Accent4 2 2 10 3" xfId="52365"/>
    <cellStyle name="40% - Accent4 2 2 10 4" xfId="37610"/>
    <cellStyle name="40% - Accent4 2 2 11" xfId="2935"/>
    <cellStyle name="40% - Accent4 2 2 11 2" xfId="44479"/>
    <cellStyle name="40% - Accent4 2 2 11 2 2" xfId="55469"/>
    <cellStyle name="40% - Accent4 2 2 11 3" xfId="53534"/>
    <cellStyle name="40% - Accent4 2 2 11 4" xfId="41820"/>
    <cellStyle name="40% - Accent4 2 2 12" xfId="1916"/>
    <cellStyle name="40% - Accent4 2 2 12 2" xfId="56821"/>
    <cellStyle name="40% - Accent4 2 2 12 3" xfId="51013"/>
    <cellStyle name="40% - Accent4 2 2 13" xfId="31985"/>
    <cellStyle name="40% - Accent4 2 2 13 2" xfId="54703"/>
    <cellStyle name="40% - Accent4 2 2 13 3" xfId="43677"/>
    <cellStyle name="40% - Accent4 2 2 14" xfId="35032"/>
    <cellStyle name="40% - Accent4 2 2 14 2" xfId="52182"/>
    <cellStyle name="40% - Accent4 2 2 15" xfId="37143"/>
    <cellStyle name="40% - Accent4 2 2 2" xfId="531"/>
    <cellStyle name="40% - Accent4 2 2 2 10" xfId="32126"/>
    <cellStyle name="40% - Accent4 2 2 2 10 2" xfId="54740"/>
    <cellStyle name="40% - Accent4 2 2 2 10 3" xfId="43714"/>
    <cellStyle name="40% - Accent4 2 2 2 11" xfId="35173"/>
    <cellStyle name="40% - Accent4 2 2 2 11 2" xfId="52256"/>
    <cellStyle name="40% - Accent4 2 2 2 12" xfId="37255"/>
    <cellStyle name="40% - Accent4 2 2 2 2" xfId="614"/>
    <cellStyle name="40% - Accent4 2 2 2 2 2" xfId="1389"/>
    <cellStyle name="40% - Accent4 2 2 2 2 2 2" xfId="4385"/>
    <cellStyle name="40% - Accent4 2 2 2 2 2 2 2" xfId="51891"/>
    <cellStyle name="40% - Accent4 2 2 2 2 2 2 2 2" xfId="57699"/>
    <cellStyle name="40% - Accent4 2 2 2 2 2 2 3" xfId="54412"/>
    <cellStyle name="40% - Accent4 2 2 2 2 2 2 4" xfId="42793"/>
    <cellStyle name="40% - Accent4 2 2 2 2 2 3" xfId="33182"/>
    <cellStyle name="40% - Accent4 2 2 2 2 2 3 2" xfId="56530"/>
    <cellStyle name="40% - Accent4 2 2 2 2 2 3 3" xfId="45815"/>
    <cellStyle name="40% - Accent4 2 2 2 2 2 4" xfId="36229"/>
    <cellStyle name="40% - Accent4 2 2 2 2 2 4 2" xfId="53243"/>
    <cellStyle name="40% - Accent4 2 2 2 2 2 5" xfId="38756"/>
    <cellStyle name="40% - Accent4 2 2 2 2 3" xfId="3738"/>
    <cellStyle name="40% - Accent4 2 2 2 2 3 2" xfId="45183"/>
    <cellStyle name="40% - Accent4 2 2 2 2 3 2 2" xfId="55946"/>
    <cellStyle name="40% - Accent4 2 2 2 2 3 3" xfId="53828"/>
    <cellStyle name="40% - Accent4 2 2 2 2 3 4" xfId="42194"/>
    <cellStyle name="40% - Accent4 2 2 2 2 4" xfId="2297"/>
    <cellStyle name="40% - Accent4 2 2 2 2 4 2" xfId="57115"/>
    <cellStyle name="40% - Accent4 2 2 2 2 4 3" xfId="51307"/>
    <cellStyle name="40% - Accent4 2 2 2 2 5" xfId="32453"/>
    <cellStyle name="40% - Accent4 2 2 2 2 5 2" xfId="54996"/>
    <cellStyle name="40% - Accent4 2 2 2 2 5 3" xfId="43970"/>
    <cellStyle name="40% - Accent4 2 2 2 2 6" xfId="35500"/>
    <cellStyle name="40% - Accent4 2 2 2 2 6 2" xfId="52659"/>
    <cellStyle name="40% - Accent4 2 2 2 2 7" xfId="38036"/>
    <cellStyle name="40% - Accent4 2 2 2 3" xfId="882"/>
    <cellStyle name="40% - Accent4 2 2 2 3 2" xfId="1612"/>
    <cellStyle name="40% - Accent4 2 2 2 3 2 2" xfId="4587"/>
    <cellStyle name="40% - Accent4 2 2 2 3 2 2 2" xfId="52037"/>
    <cellStyle name="40% - Accent4 2 2 2 3 2 2 2 2" xfId="57845"/>
    <cellStyle name="40% - Accent4 2 2 2 3 2 2 3" xfId="54558"/>
    <cellStyle name="40% - Accent4 2 2 2 3 2 2 4" xfId="42995"/>
    <cellStyle name="40% - Accent4 2 2 2 3 2 3" xfId="33405"/>
    <cellStyle name="40% - Accent4 2 2 2 3 2 3 2" xfId="56676"/>
    <cellStyle name="40% - Accent4 2 2 2 3 2 3 3" xfId="45968"/>
    <cellStyle name="40% - Accent4 2 2 2 3 2 4" xfId="36452"/>
    <cellStyle name="40% - Accent4 2 2 2 3 2 4 2" xfId="53389"/>
    <cellStyle name="40% - Accent4 2 2 2 3 2 5" xfId="38979"/>
    <cellStyle name="40% - Accent4 2 2 2 3 3" xfId="3923"/>
    <cellStyle name="40% - Accent4 2 2 2 3 3 2" xfId="45356"/>
    <cellStyle name="40% - Accent4 2 2 2 3 3 2 2" xfId="56092"/>
    <cellStyle name="40% - Accent4 2 2 2 3 3 3" xfId="53974"/>
    <cellStyle name="40% - Accent4 2 2 2 3 3 4" xfId="42351"/>
    <cellStyle name="40% - Accent4 2 2 2 3 4" xfId="2548"/>
    <cellStyle name="40% - Accent4 2 2 2 3 4 2" xfId="57261"/>
    <cellStyle name="40% - Accent4 2 2 2 3 4 3" xfId="51453"/>
    <cellStyle name="40% - Accent4 2 2 2 3 5" xfId="32675"/>
    <cellStyle name="40% - Accent4 2 2 2 3 5 2" xfId="55142"/>
    <cellStyle name="40% - Accent4 2 2 2 3 5 3" xfId="44116"/>
    <cellStyle name="40% - Accent4 2 2 2 3 6" xfId="35722"/>
    <cellStyle name="40% - Accent4 2 2 2 3 6 2" xfId="52805"/>
    <cellStyle name="40% - Accent4 2 2 2 3 7" xfId="38249"/>
    <cellStyle name="40% - Accent4 2 2 2 4" xfId="1096"/>
    <cellStyle name="40% - Accent4 2 2 2 4 2" xfId="4113"/>
    <cellStyle name="40% - Accent4 2 2 2 4 2 2" xfId="45546"/>
    <cellStyle name="40% - Accent4 2 2 2 4 2 2 2" xfId="56274"/>
    <cellStyle name="40% - Accent4 2 2 2 4 2 3" xfId="54156"/>
    <cellStyle name="40% - Accent4 2 2 2 4 2 4" xfId="42533"/>
    <cellStyle name="40% - Accent4 2 2 2 4 3" xfId="2754"/>
    <cellStyle name="40% - Accent4 2 2 2 4 3 2" xfId="57443"/>
    <cellStyle name="40% - Accent4 2 2 2 4 3 3" xfId="51635"/>
    <cellStyle name="40% - Accent4 2 2 2 4 4" xfId="32889"/>
    <cellStyle name="40% - Accent4 2 2 2 4 4 2" xfId="55324"/>
    <cellStyle name="40% - Accent4 2 2 2 4 4 3" xfId="44298"/>
    <cellStyle name="40% - Accent4 2 2 2 4 5" xfId="35936"/>
    <cellStyle name="40% - Accent4 2 2 2 4 5 2" xfId="52987"/>
    <cellStyle name="40% - Accent4 2 2 2 4 6" xfId="38463"/>
    <cellStyle name="40% - Accent4 2 2 2 5" xfId="1311"/>
    <cellStyle name="40% - Accent4 2 2 2 5 2" xfId="4308"/>
    <cellStyle name="40% - Accent4 2 2 2 5 2 2" xfId="45741"/>
    <cellStyle name="40% - Accent4 2 2 2 5 2 2 2" xfId="56456"/>
    <cellStyle name="40% - Accent4 2 2 2 5 2 3" xfId="54338"/>
    <cellStyle name="40% - Accent4 2 2 2 5 2 4" xfId="42715"/>
    <cellStyle name="40% - Accent4 2 2 2 5 3" xfId="2219"/>
    <cellStyle name="40% - Accent4 2 2 2 5 3 2" xfId="57625"/>
    <cellStyle name="40% - Accent4 2 2 2 5 3 3" xfId="51817"/>
    <cellStyle name="40% - Accent4 2 2 2 5 4" xfId="33104"/>
    <cellStyle name="40% - Accent4 2 2 2 5 4 2" xfId="54922"/>
    <cellStyle name="40% - Accent4 2 2 2 5 4 3" xfId="43896"/>
    <cellStyle name="40% - Accent4 2 2 2 5 5" xfId="36151"/>
    <cellStyle name="40% - Accent4 2 2 2 5 5 2" xfId="53169"/>
    <cellStyle name="40% - Accent4 2 2 2 5 6" xfId="38678"/>
    <cellStyle name="40% - Accent4 2 2 2 6" xfId="3663"/>
    <cellStyle name="40% - Accent4 2 2 2 6 2" xfId="32378"/>
    <cellStyle name="40% - Accent4 2 2 2 6 2 2" xfId="51233"/>
    <cellStyle name="40% - Accent4 2 2 2 6 2 2 2" xfId="57041"/>
    <cellStyle name="40% - Accent4 2 2 2 6 2 3" xfId="53754"/>
    <cellStyle name="40% - Accent4 2 2 2 6 2 4" xfId="42119"/>
    <cellStyle name="40% - Accent4 2 2 2 6 3" xfId="35425"/>
    <cellStyle name="40% - Accent4 2 2 2 6 3 2" xfId="55872"/>
    <cellStyle name="40% - Accent4 2 2 2 6 3 3" xfId="45109"/>
    <cellStyle name="40% - Accent4 2 2 2 6 4" xfId="52585"/>
    <cellStyle name="40% - Accent4 2 2 2 6 5" xfId="37961"/>
    <cellStyle name="40% - Accent4 2 2 2 7" xfId="3423"/>
    <cellStyle name="40% - Accent4 2 2 2 7 2" xfId="44949"/>
    <cellStyle name="40% - Accent4 2 2 2 7 2 2" xfId="55726"/>
    <cellStyle name="40% - Accent4 2 2 2 7 3" xfId="52439"/>
    <cellStyle name="40% - Accent4 2 2 2 7 4" xfId="37721"/>
    <cellStyle name="40% - Accent4 2 2 2 8" xfId="3020"/>
    <cellStyle name="40% - Accent4 2 2 2 8 2" xfId="44564"/>
    <cellStyle name="40% - Accent4 2 2 2 8 2 2" xfId="55543"/>
    <cellStyle name="40% - Accent4 2 2 2 8 3" xfId="53608"/>
    <cellStyle name="40% - Accent4 2 2 2 8 4" xfId="41894"/>
    <cellStyle name="40% - Accent4 2 2 2 9" xfId="1978"/>
    <cellStyle name="40% - Accent4 2 2 2 9 2" xfId="56895"/>
    <cellStyle name="40% - Accent4 2 2 2 9 3" xfId="51087"/>
    <cellStyle name="40% - Accent4 2 2 3" xfId="672"/>
    <cellStyle name="40% - Accent4 2 2 3 10" xfId="35231"/>
    <cellStyle name="40% - Accent4 2 2 3 10 2" xfId="52292"/>
    <cellStyle name="40% - Accent4 2 2 3 11" xfId="37313"/>
    <cellStyle name="40% - Accent4 2 2 3 2" xfId="940"/>
    <cellStyle name="40% - Accent4 2 2 3 2 2" xfId="1648"/>
    <cellStyle name="40% - Accent4 2 2 3 2 2 2" xfId="4623"/>
    <cellStyle name="40% - Accent4 2 2 3 2 2 2 2" xfId="52073"/>
    <cellStyle name="40% - Accent4 2 2 3 2 2 2 2 2" xfId="57881"/>
    <cellStyle name="40% - Accent4 2 2 3 2 2 2 3" xfId="54594"/>
    <cellStyle name="40% - Accent4 2 2 3 2 2 2 4" xfId="43031"/>
    <cellStyle name="40% - Accent4 2 2 3 2 2 3" xfId="33441"/>
    <cellStyle name="40% - Accent4 2 2 3 2 2 3 2" xfId="56712"/>
    <cellStyle name="40% - Accent4 2 2 3 2 2 3 3" xfId="46004"/>
    <cellStyle name="40% - Accent4 2 2 3 2 2 4" xfId="36488"/>
    <cellStyle name="40% - Accent4 2 2 3 2 2 4 2" xfId="53425"/>
    <cellStyle name="40% - Accent4 2 2 3 2 2 5" xfId="39015"/>
    <cellStyle name="40% - Accent4 2 2 3 2 3" xfId="3965"/>
    <cellStyle name="40% - Accent4 2 2 3 2 3 2" xfId="45398"/>
    <cellStyle name="40% - Accent4 2 2 3 2 3 2 2" xfId="56128"/>
    <cellStyle name="40% - Accent4 2 2 3 2 3 3" xfId="54010"/>
    <cellStyle name="40% - Accent4 2 2 3 2 3 4" xfId="42387"/>
    <cellStyle name="40% - Accent4 2 2 3 2 4" xfId="2602"/>
    <cellStyle name="40% - Accent4 2 2 3 2 4 2" xfId="57297"/>
    <cellStyle name="40% - Accent4 2 2 3 2 4 3" xfId="51489"/>
    <cellStyle name="40% - Accent4 2 2 3 2 5" xfId="32733"/>
    <cellStyle name="40% - Accent4 2 2 3 2 5 2" xfId="55178"/>
    <cellStyle name="40% - Accent4 2 2 3 2 5 3" xfId="44152"/>
    <cellStyle name="40% - Accent4 2 2 3 2 6" xfId="35780"/>
    <cellStyle name="40% - Accent4 2 2 3 2 6 2" xfId="52841"/>
    <cellStyle name="40% - Accent4 2 2 3 2 7" xfId="38307"/>
    <cellStyle name="40% - Accent4 2 2 3 3" xfId="1132"/>
    <cellStyle name="40% - Accent4 2 2 3 3 2" xfId="4149"/>
    <cellStyle name="40% - Accent4 2 2 3 3 2 2" xfId="45582"/>
    <cellStyle name="40% - Accent4 2 2 3 3 2 2 2" xfId="56310"/>
    <cellStyle name="40% - Accent4 2 2 3 3 2 3" xfId="54192"/>
    <cellStyle name="40% - Accent4 2 2 3 3 2 4" xfId="42569"/>
    <cellStyle name="40% - Accent4 2 2 3 3 3" xfId="2790"/>
    <cellStyle name="40% - Accent4 2 2 3 3 3 2" xfId="57479"/>
    <cellStyle name="40% - Accent4 2 2 3 3 3 3" xfId="51671"/>
    <cellStyle name="40% - Accent4 2 2 3 3 4" xfId="32925"/>
    <cellStyle name="40% - Accent4 2 2 3 3 4 2" xfId="55360"/>
    <cellStyle name="40% - Accent4 2 2 3 3 4 3" xfId="44334"/>
    <cellStyle name="40% - Accent4 2 2 3 3 5" xfId="35972"/>
    <cellStyle name="40% - Accent4 2 2 3 3 5 2" xfId="53023"/>
    <cellStyle name="40% - Accent4 2 2 3 3 6" xfId="38499"/>
    <cellStyle name="40% - Accent4 2 2 3 4" xfId="1441"/>
    <cellStyle name="40% - Accent4 2 2 3 4 2" xfId="4426"/>
    <cellStyle name="40% - Accent4 2 2 3 4 2 2" xfId="45856"/>
    <cellStyle name="40% - Accent4 2 2 3 4 2 2 2" xfId="56566"/>
    <cellStyle name="40% - Accent4 2 2 3 4 2 3" xfId="54448"/>
    <cellStyle name="40% - Accent4 2 2 3 4 2 4" xfId="42829"/>
    <cellStyle name="40% - Accent4 2 2 3 4 3" xfId="2346"/>
    <cellStyle name="40% - Accent4 2 2 3 4 3 2" xfId="57735"/>
    <cellStyle name="40% - Accent4 2 2 3 4 3 3" xfId="51927"/>
    <cellStyle name="40% - Accent4 2 2 3 4 4" xfId="33234"/>
    <cellStyle name="40% - Accent4 2 2 3 4 4 2" xfId="55032"/>
    <cellStyle name="40% - Accent4 2 2 3 4 4 3" xfId="44006"/>
    <cellStyle name="40% - Accent4 2 2 3 4 5" xfId="36281"/>
    <cellStyle name="40% - Accent4 2 2 3 4 5 2" xfId="53279"/>
    <cellStyle name="40% - Accent4 2 2 3 4 6" xfId="38808"/>
    <cellStyle name="40% - Accent4 2 2 3 5" xfId="3779"/>
    <cellStyle name="40% - Accent4 2 2 3 5 2" xfId="32494"/>
    <cellStyle name="40% - Accent4 2 2 3 5 2 2" xfId="51343"/>
    <cellStyle name="40% - Accent4 2 2 3 5 2 2 2" xfId="57151"/>
    <cellStyle name="40% - Accent4 2 2 3 5 2 3" xfId="53864"/>
    <cellStyle name="40% - Accent4 2 2 3 5 2 4" xfId="42235"/>
    <cellStyle name="40% - Accent4 2 2 3 5 3" xfId="35541"/>
    <cellStyle name="40% - Accent4 2 2 3 5 3 2" xfId="55982"/>
    <cellStyle name="40% - Accent4 2 2 3 5 3 3" xfId="45219"/>
    <cellStyle name="40% - Accent4 2 2 3 5 4" xfId="52695"/>
    <cellStyle name="40% - Accent4 2 2 3 5 5" xfId="38077"/>
    <cellStyle name="40% - Accent4 2 2 3 6" xfId="3471"/>
    <cellStyle name="40% - Accent4 2 2 3 6 2" xfId="44996"/>
    <cellStyle name="40% - Accent4 2 2 3 6 2 2" xfId="55762"/>
    <cellStyle name="40% - Accent4 2 2 3 6 3" xfId="52475"/>
    <cellStyle name="40% - Accent4 2 2 3 6 4" xfId="37769"/>
    <cellStyle name="40% - Accent4 2 2 3 7" xfId="3061"/>
    <cellStyle name="40% - Accent4 2 2 3 7 2" xfId="44605"/>
    <cellStyle name="40% - Accent4 2 2 3 7 2 2" xfId="55579"/>
    <cellStyle name="40% - Accent4 2 2 3 7 3" xfId="53644"/>
    <cellStyle name="40% - Accent4 2 2 3 7 4" xfId="41930"/>
    <cellStyle name="40% - Accent4 2 2 3 8" xfId="2032"/>
    <cellStyle name="40% - Accent4 2 2 3 8 2" xfId="56931"/>
    <cellStyle name="40% - Accent4 2 2 3 8 3" xfId="51123"/>
    <cellStyle name="40% - Accent4 2 2 3 9" xfId="32184"/>
    <cellStyle name="40% - Accent4 2 2 3 9 2" xfId="54776"/>
    <cellStyle name="40% - Accent4 2 2 3 9 3" xfId="43750"/>
    <cellStyle name="40% - Accent4 2 2 4" xfId="713"/>
    <cellStyle name="40% - Accent4 2 2 4 10" xfId="35272"/>
    <cellStyle name="40% - Accent4 2 2 4 10 2" xfId="52328"/>
    <cellStyle name="40% - Accent4 2 2 4 11" xfId="37354"/>
    <cellStyle name="40% - Accent4 2 2 4 2" xfId="981"/>
    <cellStyle name="40% - Accent4 2 2 4 2 2" xfId="1684"/>
    <cellStyle name="40% - Accent4 2 2 4 2 2 2" xfId="4659"/>
    <cellStyle name="40% - Accent4 2 2 4 2 2 2 2" xfId="52109"/>
    <cellStyle name="40% - Accent4 2 2 4 2 2 2 2 2" xfId="57917"/>
    <cellStyle name="40% - Accent4 2 2 4 2 2 2 3" xfId="54630"/>
    <cellStyle name="40% - Accent4 2 2 4 2 2 2 4" xfId="43067"/>
    <cellStyle name="40% - Accent4 2 2 4 2 2 3" xfId="33477"/>
    <cellStyle name="40% - Accent4 2 2 4 2 2 3 2" xfId="56748"/>
    <cellStyle name="40% - Accent4 2 2 4 2 2 3 3" xfId="46040"/>
    <cellStyle name="40% - Accent4 2 2 4 2 2 4" xfId="36524"/>
    <cellStyle name="40% - Accent4 2 2 4 2 2 4 2" xfId="53461"/>
    <cellStyle name="40% - Accent4 2 2 4 2 2 5" xfId="39051"/>
    <cellStyle name="40% - Accent4 2 2 4 2 3" xfId="4002"/>
    <cellStyle name="40% - Accent4 2 2 4 2 3 2" xfId="45435"/>
    <cellStyle name="40% - Accent4 2 2 4 2 3 2 2" xfId="56164"/>
    <cellStyle name="40% - Accent4 2 2 4 2 3 3" xfId="54046"/>
    <cellStyle name="40% - Accent4 2 2 4 2 3 4" xfId="42423"/>
    <cellStyle name="40% - Accent4 2 2 4 2 4" xfId="2642"/>
    <cellStyle name="40% - Accent4 2 2 4 2 4 2" xfId="57333"/>
    <cellStyle name="40% - Accent4 2 2 4 2 4 3" xfId="51525"/>
    <cellStyle name="40% - Accent4 2 2 4 2 5" xfId="32774"/>
    <cellStyle name="40% - Accent4 2 2 4 2 5 2" xfId="55214"/>
    <cellStyle name="40% - Accent4 2 2 4 2 5 3" xfId="44188"/>
    <cellStyle name="40% - Accent4 2 2 4 2 6" xfId="35821"/>
    <cellStyle name="40% - Accent4 2 2 4 2 6 2" xfId="52877"/>
    <cellStyle name="40% - Accent4 2 2 4 2 7" xfId="38348"/>
    <cellStyle name="40% - Accent4 2 2 4 3" xfId="1168"/>
    <cellStyle name="40% - Accent4 2 2 4 3 2" xfId="4185"/>
    <cellStyle name="40% - Accent4 2 2 4 3 2 2" xfId="45618"/>
    <cellStyle name="40% - Accent4 2 2 4 3 2 2 2" xfId="56346"/>
    <cellStyle name="40% - Accent4 2 2 4 3 2 3" xfId="54228"/>
    <cellStyle name="40% - Accent4 2 2 4 3 2 4" xfId="42605"/>
    <cellStyle name="40% - Accent4 2 2 4 3 3" xfId="2826"/>
    <cellStyle name="40% - Accent4 2 2 4 3 3 2" xfId="57515"/>
    <cellStyle name="40% - Accent4 2 2 4 3 3 3" xfId="51707"/>
    <cellStyle name="40% - Accent4 2 2 4 3 4" xfId="32961"/>
    <cellStyle name="40% - Accent4 2 2 4 3 4 2" xfId="55396"/>
    <cellStyle name="40% - Accent4 2 2 4 3 4 3" xfId="44370"/>
    <cellStyle name="40% - Accent4 2 2 4 3 5" xfId="36008"/>
    <cellStyle name="40% - Accent4 2 2 4 3 5 2" xfId="53059"/>
    <cellStyle name="40% - Accent4 2 2 4 3 6" xfId="38535"/>
    <cellStyle name="40% - Accent4 2 2 4 4" xfId="1482"/>
    <cellStyle name="40% - Accent4 2 2 4 4 2" xfId="4464"/>
    <cellStyle name="40% - Accent4 2 2 4 4 2 2" xfId="45894"/>
    <cellStyle name="40% - Accent4 2 2 4 4 2 2 2" xfId="56602"/>
    <cellStyle name="40% - Accent4 2 2 4 4 2 3" xfId="54484"/>
    <cellStyle name="40% - Accent4 2 2 4 4 2 4" xfId="42865"/>
    <cellStyle name="40% - Accent4 2 2 4 4 3" xfId="2386"/>
    <cellStyle name="40% - Accent4 2 2 4 4 3 2" xfId="57771"/>
    <cellStyle name="40% - Accent4 2 2 4 4 3 3" xfId="51963"/>
    <cellStyle name="40% - Accent4 2 2 4 4 4" xfId="33275"/>
    <cellStyle name="40% - Accent4 2 2 4 4 4 2" xfId="55068"/>
    <cellStyle name="40% - Accent4 2 2 4 4 4 3" xfId="44042"/>
    <cellStyle name="40% - Accent4 2 2 4 4 5" xfId="36322"/>
    <cellStyle name="40% - Accent4 2 2 4 4 5 2" xfId="53315"/>
    <cellStyle name="40% - Accent4 2 2 4 4 6" xfId="38849"/>
    <cellStyle name="40% - Accent4 2 2 4 5" xfId="3817"/>
    <cellStyle name="40% - Accent4 2 2 4 5 2" xfId="32532"/>
    <cellStyle name="40% - Accent4 2 2 4 5 2 2" xfId="51379"/>
    <cellStyle name="40% - Accent4 2 2 4 5 2 2 2" xfId="57187"/>
    <cellStyle name="40% - Accent4 2 2 4 5 2 3" xfId="53900"/>
    <cellStyle name="40% - Accent4 2 2 4 5 2 4" xfId="42273"/>
    <cellStyle name="40% - Accent4 2 2 4 5 3" xfId="35579"/>
    <cellStyle name="40% - Accent4 2 2 4 5 3 2" xfId="56018"/>
    <cellStyle name="40% - Accent4 2 2 4 5 3 3" xfId="45255"/>
    <cellStyle name="40% - Accent4 2 2 4 5 4" xfId="52731"/>
    <cellStyle name="40% - Accent4 2 2 4 5 5" xfId="38115"/>
    <cellStyle name="40% - Accent4 2 2 4 6" xfId="3510"/>
    <cellStyle name="40% - Accent4 2 2 4 6 2" xfId="45035"/>
    <cellStyle name="40% - Accent4 2 2 4 6 2 2" xfId="55798"/>
    <cellStyle name="40% - Accent4 2 2 4 6 3" xfId="52511"/>
    <cellStyle name="40% - Accent4 2 2 4 6 4" xfId="37808"/>
    <cellStyle name="40% - Accent4 2 2 4 7" xfId="3098"/>
    <cellStyle name="40% - Accent4 2 2 4 7 2" xfId="44642"/>
    <cellStyle name="40% - Accent4 2 2 4 7 2 2" xfId="55615"/>
    <cellStyle name="40% - Accent4 2 2 4 7 3" xfId="53680"/>
    <cellStyle name="40% - Accent4 2 2 4 7 4" xfId="41966"/>
    <cellStyle name="40% - Accent4 2 2 4 8" xfId="2073"/>
    <cellStyle name="40% - Accent4 2 2 4 8 2" xfId="56967"/>
    <cellStyle name="40% - Accent4 2 2 4 8 3" xfId="51159"/>
    <cellStyle name="40% - Accent4 2 2 4 9" xfId="32225"/>
    <cellStyle name="40% - Accent4 2 2 4 9 2" xfId="54812"/>
    <cellStyle name="40% - Accent4 2 2 4 9 3" xfId="43786"/>
    <cellStyle name="40% - Accent4 2 2 5" xfId="577"/>
    <cellStyle name="40% - Accent4 2 2 5 10" xfId="35107"/>
    <cellStyle name="40% - Accent4 2 2 5 10 2" xfId="52219"/>
    <cellStyle name="40% - Accent4 2 2 5 11" xfId="37218"/>
    <cellStyle name="40% - Accent4 2 2 5 2" xfId="1022"/>
    <cellStyle name="40% - Accent4 2 2 5 2 2" xfId="1720"/>
    <cellStyle name="40% - Accent4 2 2 5 2 2 2" xfId="4695"/>
    <cellStyle name="40% - Accent4 2 2 5 2 2 2 2" xfId="52145"/>
    <cellStyle name="40% - Accent4 2 2 5 2 2 2 2 2" xfId="57953"/>
    <cellStyle name="40% - Accent4 2 2 5 2 2 2 3" xfId="54666"/>
    <cellStyle name="40% - Accent4 2 2 5 2 2 2 4" xfId="43103"/>
    <cellStyle name="40% - Accent4 2 2 5 2 2 3" xfId="33513"/>
    <cellStyle name="40% - Accent4 2 2 5 2 2 3 2" xfId="56784"/>
    <cellStyle name="40% - Accent4 2 2 5 2 2 3 3" xfId="46076"/>
    <cellStyle name="40% - Accent4 2 2 5 2 2 4" xfId="36560"/>
    <cellStyle name="40% - Accent4 2 2 5 2 2 4 2" xfId="53497"/>
    <cellStyle name="40% - Accent4 2 2 5 2 2 5" xfId="39087"/>
    <cellStyle name="40% - Accent4 2 2 5 2 3" xfId="4039"/>
    <cellStyle name="40% - Accent4 2 2 5 2 3 2" xfId="45472"/>
    <cellStyle name="40% - Accent4 2 2 5 2 3 2 2" xfId="56200"/>
    <cellStyle name="40% - Accent4 2 2 5 2 3 3" xfId="54082"/>
    <cellStyle name="40% - Accent4 2 2 5 2 3 4" xfId="42459"/>
    <cellStyle name="40% - Accent4 2 2 5 2 4" xfId="2680"/>
    <cellStyle name="40% - Accent4 2 2 5 2 4 2" xfId="57369"/>
    <cellStyle name="40% - Accent4 2 2 5 2 4 3" xfId="51561"/>
    <cellStyle name="40% - Accent4 2 2 5 2 5" xfId="32815"/>
    <cellStyle name="40% - Accent4 2 2 5 2 5 2" xfId="55250"/>
    <cellStyle name="40% - Accent4 2 2 5 2 5 3" xfId="44224"/>
    <cellStyle name="40% - Accent4 2 2 5 2 6" xfId="35862"/>
    <cellStyle name="40% - Accent4 2 2 5 2 6 2" xfId="52913"/>
    <cellStyle name="40% - Accent4 2 2 5 2 7" xfId="38389"/>
    <cellStyle name="40% - Accent4 2 2 5 3" xfId="1204"/>
    <cellStyle name="40% - Accent4 2 2 5 3 2" xfId="4221"/>
    <cellStyle name="40% - Accent4 2 2 5 3 2 2" xfId="45654"/>
    <cellStyle name="40% - Accent4 2 2 5 3 2 2 2" xfId="56382"/>
    <cellStyle name="40% - Accent4 2 2 5 3 2 3" xfId="54264"/>
    <cellStyle name="40% - Accent4 2 2 5 3 2 4" xfId="42641"/>
    <cellStyle name="40% - Accent4 2 2 5 3 3" xfId="2862"/>
    <cellStyle name="40% - Accent4 2 2 5 3 3 2" xfId="57551"/>
    <cellStyle name="40% - Accent4 2 2 5 3 3 3" xfId="51743"/>
    <cellStyle name="40% - Accent4 2 2 5 3 4" xfId="32997"/>
    <cellStyle name="40% - Accent4 2 2 5 3 4 2" xfId="55432"/>
    <cellStyle name="40% - Accent4 2 2 5 3 4 3" xfId="44406"/>
    <cellStyle name="40% - Accent4 2 2 5 3 5" xfId="36044"/>
    <cellStyle name="40% - Accent4 2 2 5 3 5 2" xfId="53095"/>
    <cellStyle name="40% - Accent4 2 2 5 3 6" xfId="38571"/>
    <cellStyle name="40% - Accent4 2 2 5 4" xfId="1352"/>
    <cellStyle name="40% - Accent4 2 2 5 4 2" xfId="4348"/>
    <cellStyle name="40% - Accent4 2 2 5 4 2 2" xfId="45778"/>
    <cellStyle name="40% - Accent4 2 2 5 4 2 2 2" xfId="56493"/>
    <cellStyle name="40% - Accent4 2 2 5 4 2 3" xfId="54375"/>
    <cellStyle name="40% - Accent4 2 2 5 4 2 4" xfId="42756"/>
    <cellStyle name="40% - Accent4 2 2 5 4 3" xfId="2260"/>
    <cellStyle name="40% - Accent4 2 2 5 4 3 2" xfId="57662"/>
    <cellStyle name="40% - Accent4 2 2 5 4 3 3" xfId="51854"/>
    <cellStyle name="40% - Accent4 2 2 5 4 4" xfId="33145"/>
    <cellStyle name="40% - Accent4 2 2 5 4 4 2" xfId="54959"/>
    <cellStyle name="40% - Accent4 2 2 5 4 4 3" xfId="43933"/>
    <cellStyle name="40% - Accent4 2 2 5 4 5" xfId="36192"/>
    <cellStyle name="40% - Accent4 2 2 5 4 5 2" xfId="53206"/>
    <cellStyle name="40% - Accent4 2 2 5 4 6" xfId="38719"/>
    <cellStyle name="40% - Accent4 2 2 5 5" xfId="3701"/>
    <cellStyle name="40% - Accent4 2 2 5 5 2" xfId="32416"/>
    <cellStyle name="40% - Accent4 2 2 5 5 2 2" xfId="51270"/>
    <cellStyle name="40% - Accent4 2 2 5 5 2 2 2" xfId="57078"/>
    <cellStyle name="40% - Accent4 2 2 5 5 2 3" xfId="53791"/>
    <cellStyle name="40% - Accent4 2 2 5 5 2 4" xfId="42157"/>
    <cellStyle name="40% - Accent4 2 2 5 5 3" xfId="35463"/>
    <cellStyle name="40% - Accent4 2 2 5 5 3 2" xfId="55909"/>
    <cellStyle name="40% - Accent4 2 2 5 5 3 3" xfId="45146"/>
    <cellStyle name="40% - Accent4 2 2 5 5 4" xfId="52622"/>
    <cellStyle name="40% - Accent4 2 2 5 5 5" xfId="37999"/>
    <cellStyle name="40% - Accent4 2 2 5 6" xfId="3367"/>
    <cellStyle name="40% - Accent4 2 2 5 6 2" xfId="44894"/>
    <cellStyle name="40% - Accent4 2 2 5 6 2 2" xfId="55689"/>
    <cellStyle name="40% - Accent4 2 2 5 6 3" xfId="52402"/>
    <cellStyle name="40% - Accent4 2 2 5 6 4" xfId="37665"/>
    <cellStyle name="40% - Accent4 2 2 5 7" xfId="2983"/>
    <cellStyle name="40% - Accent4 2 2 5 7 2" xfId="44527"/>
    <cellStyle name="40% - Accent4 2 2 5 7 2 2" xfId="55506"/>
    <cellStyle name="40% - Accent4 2 2 5 7 3" xfId="53571"/>
    <cellStyle name="40% - Accent4 2 2 5 7 4" xfId="41857"/>
    <cellStyle name="40% - Accent4 2 2 5 8" xfId="2113"/>
    <cellStyle name="40% - Accent4 2 2 5 8 2" xfId="56858"/>
    <cellStyle name="40% - Accent4 2 2 5 8 3" xfId="51050"/>
    <cellStyle name="40% - Accent4 2 2 5 9" xfId="32060"/>
    <cellStyle name="40% - Accent4 2 2 5 9 2" xfId="54848"/>
    <cellStyle name="40% - Accent4 2 2 5 9 3" xfId="43822"/>
    <cellStyle name="40% - Accent4 2 2 6" xfId="816"/>
    <cellStyle name="40% - Accent4 2 2 6 2" xfId="1575"/>
    <cellStyle name="40% - Accent4 2 2 6 2 2" xfId="4550"/>
    <cellStyle name="40% - Accent4 2 2 6 2 2 2" xfId="52000"/>
    <cellStyle name="40% - Accent4 2 2 6 2 2 2 2" xfId="57808"/>
    <cellStyle name="40% - Accent4 2 2 6 2 2 3" xfId="54521"/>
    <cellStyle name="40% - Accent4 2 2 6 2 2 4" xfId="42958"/>
    <cellStyle name="40% - Accent4 2 2 6 2 3" xfId="33368"/>
    <cellStyle name="40% - Accent4 2 2 6 2 3 2" xfId="56639"/>
    <cellStyle name="40% - Accent4 2 2 6 2 3 3" xfId="45931"/>
    <cellStyle name="40% - Accent4 2 2 6 2 4" xfId="36415"/>
    <cellStyle name="40% - Accent4 2 2 6 2 4 2" xfId="53352"/>
    <cellStyle name="40% - Accent4 2 2 6 2 5" xfId="38942"/>
    <cellStyle name="40% - Accent4 2 2 6 3" xfId="3879"/>
    <cellStyle name="40% - Accent4 2 2 6 3 2" xfId="45312"/>
    <cellStyle name="40% - Accent4 2 2 6 3 2 2" xfId="56055"/>
    <cellStyle name="40% - Accent4 2 2 6 3 3" xfId="53937"/>
    <cellStyle name="40% - Accent4 2 2 6 3 4" xfId="42314"/>
    <cellStyle name="40% - Accent4 2 2 6 4" xfId="2483"/>
    <cellStyle name="40% - Accent4 2 2 6 4 2" xfId="57224"/>
    <cellStyle name="40% - Accent4 2 2 6 4 3" xfId="51416"/>
    <cellStyle name="40% - Accent4 2 2 6 5" xfId="32609"/>
    <cellStyle name="40% - Accent4 2 2 6 5 2" xfId="55105"/>
    <cellStyle name="40% - Accent4 2 2 6 5 3" xfId="44079"/>
    <cellStyle name="40% - Accent4 2 2 6 6" xfId="35656"/>
    <cellStyle name="40% - Accent4 2 2 6 6 2" xfId="52768"/>
    <cellStyle name="40% - Accent4 2 2 6 7" xfId="38183"/>
    <cellStyle name="40% - Accent4 2 2 7" xfId="1059"/>
    <cellStyle name="40% - Accent4 2 2 7 2" xfId="4076"/>
    <cellStyle name="40% - Accent4 2 2 7 2 2" xfId="45509"/>
    <cellStyle name="40% - Accent4 2 2 7 2 2 2" xfId="56237"/>
    <cellStyle name="40% - Accent4 2 2 7 2 3" xfId="54119"/>
    <cellStyle name="40% - Accent4 2 2 7 2 4" xfId="42496"/>
    <cellStyle name="40% - Accent4 2 2 7 3" xfId="2717"/>
    <cellStyle name="40% - Accent4 2 2 7 3 2" xfId="57406"/>
    <cellStyle name="40% - Accent4 2 2 7 3 3" xfId="51598"/>
    <cellStyle name="40% - Accent4 2 2 7 4" xfId="32852"/>
    <cellStyle name="40% - Accent4 2 2 7 4 2" xfId="55287"/>
    <cellStyle name="40% - Accent4 2 2 7 4 3" xfId="44261"/>
    <cellStyle name="40% - Accent4 2 2 7 5" xfId="35899"/>
    <cellStyle name="40% - Accent4 2 2 7 5 2" xfId="52950"/>
    <cellStyle name="40% - Accent4 2 2 7 6" xfId="38426"/>
    <cellStyle name="40% - Accent4 2 2 8" xfId="1245"/>
    <cellStyle name="40% - Accent4 2 2 8 2" xfId="4260"/>
    <cellStyle name="40% - Accent4 2 2 8 2 2" xfId="45693"/>
    <cellStyle name="40% - Accent4 2 2 8 2 2 2" xfId="56419"/>
    <cellStyle name="40% - Accent4 2 2 8 2 3" xfId="54301"/>
    <cellStyle name="40% - Accent4 2 2 8 2 4" xfId="42678"/>
    <cellStyle name="40% - Accent4 2 2 8 3" xfId="2155"/>
    <cellStyle name="40% - Accent4 2 2 8 3 2" xfId="57588"/>
    <cellStyle name="40% - Accent4 2 2 8 3 3" xfId="51780"/>
    <cellStyle name="40% - Accent4 2 2 8 4" xfId="33038"/>
    <cellStyle name="40% - Accent4 2 2 8 4 2" xfId="54885"/>
    <cellStyle name="40% - Accent4 2 2 8 4 3" xfId="43859"/>
    <cellStyle name="40% - Accent4 2 2 8 5" xfId="36085"/>
    <cellStyle name="40% - Accent4 2 2 8 5 2" xfId="53132"/>
    <cellStyle name="40% - Accent4 2 2 8 6" xfId="38612"/>
    <cellStyle name="40% - Accent4 2 2 9" xfId="3617"/>
    <cellStyle name="40% - Accent4 2 2 9 2" xfId="32332"/>
    <cellStyle name="40% - Accent4 2 2 9 2 2" xfId="51196"/>
    <cellStyle name="40% - Accent4 2 2 9 2 2 2" xfId="57004"/>
    <cellStyle name="40% - Accent4 2 2 9 2 3" xfId="53717"/>
    <cellStyle name="40% - Accent4 2 2 9 2 4" xfId="42073"/>
    <cellStyle name="40% - Accent4 2 2 9 3" xfId="35379"/>
    <cellStyle name="40% - Accent4 2 2 9 3 2" xfId="55835"/>
    <cellStyle name="40% - Accent4 2 2 9 3 3" xfId="45072"/>
    <cellStyle name="40% - Accent4 2 2 9 4" xfId="52548"/>
    <cellStyle name="40% - Accent4 2 2 9 5" xfId="37915"/>
    <cellStyle name="40% - Accent4 2 3" xfId="513"/>
    <cellStyle name="40% - Accent4 2 3 10" xfId="32108"/>
    <cellStyle name="40% - Accent4 2 3 10 2" xfId="54722"/>
    <cellStyle name="40% - Accent4 2 3 10 3" xfId="43696"/>
    <cellStyle name="40% - Accent4 2 3 11" xfId="35155"/>
    <cellStyle name="40% - Accent4 2 3 11 2" xfId="52238"/>
    <cellStyle name="40% - Accent4 2 3 12" xfId="37237"/>
    <cellStyle name="40% - Accent4 2 3 2" xfId="596"/>
    <cellStyle name="40% - Accent4 2 3 2 2" xfId="1371"/>
    <cellStyle name="40% - Accent4 2 3 2 2 2" xfId="4367"/>
    <cellStyle name="40% - Accent4 2 3 2 2 2 2" xfId="51873"/>
    <cellStyle name="40% - Accent4 2 3 2 2 2 2 2" xfId="57681"/>
    <cellStyle name="40% - Accent4 2 3 2 2 2 3" xfId="54394"/>
    <cellStyle name="40% - Accent4 2 3 2 2 2 4" xfId="42775"/>
    <cellStyle name="40% - Accent4 2 3 2 2 3" xfId="33164"/>
    <cellStyle name="40% - Accent4 2 3 2 2 3 2" xfId="56512"/>
    <cellStyle name="40% - Accent4 2 3 2 2 3 3" xfId="45797"/>
    <cellStyle name="40% - Accent4 2 3 2 2 4" xfId="36211"/>
    <cellStyle name="40% - Accent4 2 3 2 2 4 2" xfId="53225"/>
    <cellStyle name="40% - Accent4 2 3 2 2 5" xfId="38738"/>
    <cellStyle name="40% - Accent4 2 3 2 3" xfId="3720"/>
    <cellStyle name="40% - Accent4 2 3 2 3 2" xfId="45165"/>
    <cellStyle name="40% - Accent4 2 3 2 3 2 2" xfId="55928"/>
    <cellStyle name="40% - Accent4 2 3 2 3 3" xfId="53810"/>
    <cellStyle name="40% - Accent4 2 3 2 3 4" xfId="42176"/>
    <cellStyle name="40% - Accent4 2 3 2 4" xfId="2279"/>
    <cellStyle name="40% - Accent4 2 3 2 4 2" xfId="57097"/>
    <cellStyle name="40% - Accent4 2 3 2 4 3" xfId="51289"/>
    <cellStyle name="40% - Accent4 2 3 2 5" xfId="32435"/>
    <cellStyle name="40% - Accent4 2 3 2 5 2" xfId="54978"/>
    <cellStyle name="40% - Accent4 2 3 2 5 3" xfId="43952"/>
    <cellStyle name="40% - Accent4 2 3 2 6" xfId="35482"/>
    <cellStyle name="40% - Accent4 2 3 2 6 2" xfId="52641"/>
    <cellStyle name="40% - Accent4 2 3 2 7" xfId="38018"/>
    <cellStyle name="40% - Accent4 2 3 3" xfId="864"/>
    <cellStyle name="40% - Accent4 2 3 3 2" xfId="1594"/>
    <cellStyle name="40% - Accent4 2 3 3 2 2" xfId="4569"/>
    <cellStyle name="40% - Accent4 2 3 3 2 2 2" xfId="52019"/>
    <cellStyle name="40% - Accent4 2 3 3 2 2 2 2" xfId="57827"/>
    <cellStyle name="40% - Accent4 2 3 3 2 2 3" xfId="54540"/>
    <cellStyle name="40% - Accent4 2 3 3 2 2 4" xfId="42977"/>
    <cellStyle name="40% - Accent4 2 3 3 2 3" xfId="33387"/>
    <cellStyle name="40% - Accent4 2 3 3 2 3 2" xfId="56658"/>
    <cellStyle name="40% - Accent4 2 3 3 2 3 3" xfId="45950"/>
    <cellStyle name="40% - Accent4 2 3 3 2 4" xfId="36434"/>
    <cellStyle name="40% - Accent4 2 3 3 2 4 2" xfId="53371"/>
    <cellStyle name="40% - Accent4 2 3 3 2 5" xfId="38961"/>
    <cellStyle name="40% - Accent4 2 3 3 3" xfId="3905"/>
    <cellStyle name="40% - Accent4 2 3 3 3 2" xfId="45338"/>
    <cellStyle name="40% - Accent4 2 3 3 3 2 2" xfId="56074"/>
    <cellStyle name="40% - Accent4 2 3 3 3 3" xfId="53956"/>
    <cellStyle name="40% - Accent4 2 3 3 3 4" xfId="42333"/>
    <cellStyle name="40% - Accent4 2 3 3 4" xfId="2530"/>
    <cellStyle name="40% - Accent4 2 3 3 4 2" xfId="57243"/>
    <cellStyle name="40% - Accent4 2 3 3 4 3" xfId="51435"/>
    <cellStyle name="40% - Accent4 2 3 3 5" xfId="32657"/>
    <cellStyle name="40% - Accent4 2 3 3 5 2" xfId="55124"/>
    <cellStyle name="40% - Accent4 2 3 3 5 3" xfId="44098"/>
    <cellStyle name="40% - Accent4 2 3 3 6" xfId="35704"/>
    <cellStyle name="40% - Accent4 2 3 3 6 2" xfId="52787"/>
    <cellStyle name="40% - Accent4 2 3 3 7" xfId="38231"/>
    <cellStyle name="40% - Accent4 2 3 4" xfId="1078"/>
    <cellStyle name="40% - Accent4 2 3 4 2" xfId="4095"/>
    <cellStyle name="40% - Accent4 2 3 4 2 2" xfId="45528"/>
    <cellStyle name="40% - Accent4 2 3 4 2 2 2" xfId="56256"/>
    <cellStyle name="40% - Accent4 2 3 4 2 3" xfId="54138"/>
    <cellStyle name="40% - Accent4 2 3 4 2 4" xfId="42515"/>
    <cellStyle name="40% - Accent4 2 3 4 3" xfId="2736"/>
    <cellStyle name="40% - Accent4 2 3 4 3 2" xfId="57425"/>
    <cellStyle name="40% - Accent4 2 3 4 3 3" xfId="51617"/>
    <cellStyle name="40% - Accent4 2 3 4 4" xfId="32871"/>
    <cellStyle name="40% - Accent4 2 3 4 4 2" xfId="55306"/>
    <cellStyle name="40% - Accent4 2 3 4 4 3" xfId="44280"/>
    <cellStyle name="40% - Accent4 2 3 4 5" xfId="35918"/>
    <cellStyle name="40% - Accent4 2 3 4 5 2" xfId="52969"/>
    <cellStyle name="40% - Accent4 2 3 4 6" xfId="38445"/>
    <cellStyle name="40% - Accent4 2 3 5" xfId="1293"/>
    <cellStyle name="40% - Accent4 2 3 5 2" xfId="4290"/>
    <cellStyle name="40% - Accent4 2 3 5 2 2" xfId="45723"/>
    <cellStyle name="40% - Accent4 2 3 5 2 2 2" xfId="56438"/>
    <cellStyle name="40% - Accent4 2 3 5 2 3" xfId="54320"/>
    <cellStyle name="40% - Accent4 2 3 5 2 4" xfId="42697"/>
    <cellStyle name="40% - Accent4 2 3 5 3" xfId="2201"/>
    <cellStyle name="40% - Accent4 2 3 5 3 2" xfId="57607"/>
    <cellStyle name="40% - Accent4 2 3 5 3 3" xfId="51799"/>
    <cellStyle name="40% - Accent4 2 3 5 4" xfId="33086"/>
    <cellStyle name="40% - Accent4 2 3 5 4 2" xfId="54904"/>
    <cellStyle name="40% - Accent4 2 3 5 4 3" xfId="43878"/>
    <cellStyle name="40% - Accent4 2 3 5 5" xfId="36133"/>
    <cellStyle name="40% - Accent4 2 3 5 5 2" xfId="53151"/>
    <cellStyle name="40% - Accent4 2 3 5 6" xfId="38660"/>
    <cellStyle name="40% - Accent4 2 3 6" xfId="3645"/>
    <cellStyle name="40% - Accent4 2 3 6 2" xfId="32360"/>
    <cellStyle name="40% - Accent4 2 3 6 2 2" xfId="51215"/>
    <cellStyle name="40% - Accent4 2 3 6 2 2 2" xfId="57023"/>
    <cellStyle name="40% - Accent4 2 3 6 2 3" xfId="53736"/>
    <cellStyle name="40% - Accent4 2 3 6 2 4" xfId="42101"/>
    <cellStyle name="40% - Accent4 2 3 6 3" xfId="35407"/>
    <cellStyle name="40% - Accent4 2 3 6 3 2" xfId="55854"/>
    <cellStyle name="40% - Accent4 2 3 6 3 3" xfId="45091"/>
    <cellStyle name="40% - Accent4 2 3 6 4" xfId="52567"/>
    <cellStyle name="40% - Accent4 2 3 6 5" xfId="37943"/>
    <cellStyle name="40% - Accent4 2 3 7" xfId="3405"/>
    <cellStyle name="40% - Accent4 2 3 7 2" xfId="44931"/>
    <cellStyle name="40% - Accent4 2 3 7 2 2" xfId="55708"/>
    <cellStyle name="40% - Accent4 2 3 7 3" xfId="52421"/>
    <cellStyle name="40% - Accent4 2 3 7 4" xfId="37703"/>
    <cellStyle name="40% - Accent4 2 3 8" xfId="3002"/>
    <cellStyle name="40% - Accent4 2 3 8 2" xfId="44546"/>
    <cellStyle name="40% - Accent4 2 3 8 2 2" xfId="55525"/>
    <cellStyle name="40% - Accent4 2 3 8 3" xfId="53590"/>
    <cellStyle name="40% - Accent4 2 3 8 4" xfId="41876"/>
    <cellStyle name="40% - Accent4 2 3 9" xfId="1960"/>
    <cellStyle name="40% - Accent4 2 3 9 2" xfId="56877"/>
    <cellStyle name="40% - Accent4 2 3 9 3" xfId="51069"/>
    <cellStyle name="40% - Accent4 2 4" xfId="636"/>
    <cellStyle name="40% - Accent4 2 4 10" xfId="35195"/>
    <cellStyle name="40% - Accent4 2 4 10 2" xfId="52274"/>
    <cellStyle name="40% - Accent4 2 4 11" xfId="37277"/>
    <cellStyle name="40% - Accent4 2 4 2" xfId="904"/>
    <cellStyle name="40% - Accent4 2 4 2 2" xfId="1630"/>
    <cellStyle name="40% - Accent4 2 4 2 2 2" xfId="4605"/>
    <cellStyle name="40% - Accent4 2 4 2 2 2 2" xfId="52055"/>
    <cellStyle name="40% - Accent4 2 4 2 2 2 2 2" xfId="57863"/>
    <cellStyle name="40% - Accent4 2 4 2 2 2 3" xfId="54576"/>
    <cellStyle name="40% - Accent4 2 4 2 2 2 4" xfId="43013"/>
    <cellStyle name="40% - Accent4 2 4 2 2 3" xfId="33423"/>
    <cellStyle name="40% - Accent4 2 4 2 2 3 2" xfId="56694"/>
    <cellStyle name="40% - Accent4 2 4 2 2 3 3" xfId="45986"/>
    <cellStyle name="40% - Accent4 2 4 2 2 4" xfId="36470"/>
    <cellStyle name="40% - Accent4 2 4 2 2 4 2" xfId="53407"/>
    <cellStyle name="40% - Accent4 2 4 2 2 5" xfId="38997"/>
    <cellStyle name="40% - Accent4 2 4 2 3" xfId="3941"/>
    <cellStyle name="40% - Accent4 2 4 2 3 2" xfId="45374"/>
    <cellStyle name="40% - Accent4 2 4 2 3 2 2" xfId="56110"/>
    <cellStyle name="40% - Accent4 2 4 2 3 3" xfId="53992"/>
    <cellStyle name="40% - Accent4 2 4 2 3 4" xfId="42369"/>
    <cellStyle name="40% - Accent4 2 4 2 4" xfId="2570"/>
    <cellStyle name="40% - Accent4 2 4 2 4 2" xfId="57279"/>
    <cellStyle name="40% - Accent4 2 4 2 4 3" xfId="51471"/>
    <cellStyle name="40% - Accent4 2 4 2 5" xfId="32697"/>
    <cellStyle name="40% - Accent4 2 4 2 5 2" xfId="55160"/>
    <cellStyle name="40% - Accent4 2 4 2 5 3" xfId="44134"/>
    <cellStyle name="40% - Accent4 2 4 2 6" xfId="35744"/>
    <cellStyle name="40% - Accent4 2 4 2 6 2" xfId="52823"/>
    <cellStyle name="40% - Accent4 2 4 2 7" xfId="38271"/>
    <cellStyle name="40% - Accent4 2 4 3" xfId="1114"/>
    <cellStyle name="40% - Accent4 2 4 3 2" xfId="4131"/>
    <cellStyle name="40% - Accent4 2 4 3 2 2" xfId="45564"/>
    <cellStyle name="40% - Accent4 2 4 3 2 2 2" xfId="56292"/>
    <cellStyle name="40% - Accent4 2 4 3 2 3" xfId="54174"/>
    <cellStyle name="40% - Accent4 2 4 3 2 4" xfId="42551"/>
    <cellStyle name="40% - Accent4 2 4 3 3" xfId="2772"/>
    <cellStyle name="40% - Accent4 2 4 3 3 2" xfId="57461"/>
    <cellStyle name="40% - Accent4 2 4 3 3 3" xfId="51653"/>
    <cellStyle name="40% - Accent4 2 4 3 4" xfId="32907"/>
    <cellStyle name="40% - Accent4 2 4 3 4 2" xfId="55342"/>
    <cellStyle name="40% - Accent4 2 4 3 4 3" xfId="44316"/>
    <cellStyle name="40% - Accent4 2 4 3 5" xfId="35954"/>
    <cellStyle name="40% - Accent4 2 4 3 5 2" xfId="53005"/>
    <cellStyle name="40% - Accent4 2 4 3 6" xfId="38481"/>
    <cellStyle name="40% - Accent4 2 4 4" xfId="1409"/>
    <cellStyle name="40% - Accent4 2 4 4 2" xfId="4403"/>
    <cellStyle name="40% - Accent4 2 4 4 2 2" xfId="45833"/>
    <cellStyle name="40% - Accent4 2 4 4 2 2 2" xfId="56548"/>
    <cellStyle name="40% - Accent4 2 4 4 2 3" xfId="54430"/>
    <cellStyle name="40% - Accent4 2 4 4 2 4" xfId="42811"/>
    <cellStyle name="40% - Accent4 2 4 4 3" xfId="2317"/>
    <cellStyle name="40% - Accent4 2 4 4 3 2" xfId="57717"/>
    <cellStyle name="40% - Accent4 2 4 4 3 3" xfId="51909"/>
    <cellStyle name="40% - Accent4 2 4 4 4" xfId="33202"/>
    <cellStyle name="40% - Accent4 2 4 4 4 2" xfId="55014"/>
    <cellStyle name="40% - Accent4 2 4 4 4 3" xfId="43988"/>
    <cellStyle name="40% - Accent4 2 4 4 5" xfId="36249"/>
    <cellStyle name="40% - Accent4 2 4 4 5 2" xfId="53261"/>
    <cellStyle name="40% - Accent4 2 4 4 6" xfId="38776"/>
    <cellStyle name="40% - Accent4 2 4 5" xfId="3757"/>
    <cellStyle name="40% - Accent4 2 4 5 2" xfId="32472"/>
    <cellStyle name="40% - Accent4 2 4 5 2 2" xfId="51325"/>
    <cellStyle name="40% - Accent4 2 4 5 2 2 2" xfId="57133"/>
    <cellStyle name="40% - Accent4 2 4 5 2 3" xfId="53846"/>
    <cellStyle name="40% - Accent4 2 4 5 2 4" xfId="42213"/>
    <cellStyle name="40% - Accent4 2 4 5 3" xfId="35519"/>
    <cellStyle name="40% - Accent4 2 4 5 3 2" xfId="55964"/>
    <cellStyle name="40% - Accent4 2 4 5 3 3" xfId="45201"/>
    <cellStyle name="40% - Accent4 2 4 5 4" xfId="52677"/>
    <cellStyle name="40% - Accent4 2 4 5 5" xfId="38055"/>
    <cellStyle name="40% - Accent4 2 4 6" xfId="3444"/>
    <cellStyle name="40% - Accent4 2 4 6 2" xfId="44970"/>
    <cellStyle name="40% - Accent4 2 4 6 2 2" xfId="55744"/>
    <cellStyle name="40% - Accent4 2 4 6 3" xfId="52457"/>
    <cellStyle name="40% - Accent4 2 4 6 4" xfId="37742"/>
    <cellStyle name="40% - Accent4 2 4 7" xfId="3038"/>
    <cellStyle name="40% - Accent4 2 4 7 2" xfId="44582"/>
    <cellStyle name="40% - Accent4 2 4 7 2 2" xfId="55561"/>
    <cellStyle name="40% - Accent4 2 4 7 3" xfId="53626"/>
    <cellStyle name="40% - Accent4 2 4 7 4" xfId="41912"/>
    <cellStyle name="40% - Accent4 2 4 8" xfId="1998"/>
    <cellStyle name="40% - Accent4 2 4 8 2" xfId="56913"/>
    <cellStyle name="40% - Accent4 2 4 8 3" xfId="51105"/>
    <cellStyle name="40% - Accent4 2 4 9" xfId="32148"/>
    <cellStyle name="40% - Accent4 2 4 9 2" xfId="54758"/>
    <cellStyle name="40% - Accent4 2 4 9 3" xfId="43732"/>
    <cellStyle name="40% - Accent4 2 5" xfId="690"/>
    <cellStyle name="40% - Accent4 2 5 10" xfId="35249"/>
    <cellStyle name="40% - Accent4 2 5 10 2" xfId="52310"/>
    <cellStyle name="40% - Accent4 2 5 11" xfId="37331"/>
    <cellStyle name="40% - Accent4 2 5 2" xfId="958"/>
    <cellStyle name="40% - Accent4 2 5 2 2" xfId="1666"/>
    <cellStyle name="40% - Accent4 2 5 2 2 2" xfId="4641"/>
    <cellStyle name="40% - Accent4 2 5 2 2 2 2" xfId="52091"/>
    <cellStyle name="40% - Accent4 2 5 2 2 2 2 2" xfId="57899"/>
    <cellStyle name="40% - Accent4 2 5 2 2 2 3" xfId="54612"/>
    <cellStyle name="40% - Accent4 2 5 2 2 2 4" xfId="43049"/>
    <cellStyle name="40% - Accent4 2 5 2 2 3" xfId="33459"/>
    <cellStyle name="40% - Accent4 2 5 2 2 3 2" xfId="56730"/>
    <cellStyle name="40% - Accent4 2 5 2 2 3 3" xfId="46022"/>
    <cellStyle name="40% - Accent4 2 5 2 2 4" xfId="36506"/>
    <cellStyle name="40% - Accent4 2 5 2 2 4 2" xfId="53443"/>
    <cellStyle name="40% - Accent4 2 5 2 2 5" xfId="39033"/>
    <cellStyle name="40% - Accent4 2 5 2 3" xfId="3983"/>
    <cellStyle name="40% - Accent4 2 5 2 3 2" xfId="45416"/>
    <cellStyle name="40% - Accent4 2 5 2 3 2 2" xfId="56146"/>
    <cellStyle name="40% - Accent4 2 5 2 3 3" xfId="54028"/>
    <cellStyle name="40% - Accent4 2 5 2 3 4" xfId="42405"/>
    <cellStyle name="40% - Accent4 2 5 2 4" xfId="2620"/>
    <cellStyle name="40% - Accent4 2 5 2 4 2" xfId="57315"/>
    <cellStyle name="40% - Accent4 2 5 2 4 3" xfId="51507"/>
    <cellStyle name="40% - Accent4 2 5 2 5" xfId="32751"/>
    <cellStyle name="40% - Accent4 2 5 2 5 2" xfId="55196"/>
    <cellStyle name="40% - Accent4 2 5 2 5 3" xfId="44170"/>
    <cellStyle name="40% - Accent4 2 5 2 6" xfId="35798"/>
    <cellStyle name="40% - Accent4 2 5 2 6 2" xfId="52859"/>
    <cellStyle name="40% - Accent4 2 5 2 7" xfId="38325"/>
    <cellStyle name="40% - Accent4 2 5 3" xfId="1150"/>
    <cellStyle name="40% - Accent4 2 5 3 2" xfId="4167"/>
    <cellStyle name="40% - Accent4 2 5 3 2 2" xfId="45600"/>
    <cellStyle name="40% - Accent4 2 5 3 2 2 2" xfId="56328"/>
    <cellStyle name="40% - Accent4 2 5 3 2 3" xfId="54210"/>
    <cellStyle name="40% - Accent4 2 5 3 2 4" xfId="42587"/>
    <cellStyle name="40% - Accent4 2 5 3 3" xfId="2808"/>
    <cellStyle name="40% - Accent4 2 5 3 3 2" xfId="57497"/>
    <cellStyle name="40% - Accent4 2 5 3 3 3" xfId="51689"/>
    <cellStyle name="40% - Accent4 2 5 3 4" xfId="32943"/>
    <cellStyle name="40% - Accent4 2 5 3 4 2" xfId="55378"/>
    <cellStyle name="40% - Accent4 2 5 3 4 3" xfId="44352"/>
    <cellStyle name="40% - Accent4 2 5 3 5" xfId="35990"/>
    <cellStyle name="40% - Accent4 2 5 3 5 2" xfId="53041"/>
    <cellStyle name="40% - Accent4 2 5 3 6" xfId="38517"/>
    <cellStyle name="40% - Accent4 2 5 4" xfId="1459"/>
    <cellStyle name="40% - Accent4 2 5 4 2" xfId="4444"/>
    <cellStyle name="40% - Accent4 2 5 4 2 2" xfId="45874"/>
    <cellStyle name="40% - Accent4 2 5 4 2 2 2" xfId="56584"/>
    <cellStyle name="40% - Accent4 2 5 4 2 3" xfId="54466"/>
    <cellStyle name="40% - Accent4 2 5 4 2 4" xfId="42847"/>
    <cellStyle name="40% - Accent4 2 5 4 3" xfId="2364"/>
    <cellStyle name="40% - Accent4 2 5 4 3 2" xfId="57753"/>
    <cellStyle name="40% - Accent4 2 5 4 3 3" xfId="51945"/>
    <cellStyle name="40% - Accent4 2 5 4 4" xfId="33252"/>
    <cellStyle name="40% - Accent4 2 5 4 4 2" xfId="55050"/>
    <cellStyle name="40% - Accent4 2 5 4 4 3" xfId="44024"/>
    <cellStyle name="40% - Accent4 2 5 4 5" xfId="36299"/>
    <cellStyle name="40% - Accent4 2 5 4 5 2" xfId="53297"/>
    <cellStyle name="40% - Accent4 2 5 4 6" xfId="38826"/>
    <cellStyle name="40% - Accent4 2 5 5" xfId="3797"/>
    <cellStyle name="40% - Accent4 2 5 5 2" xfId="32512"/>
    <cellStyle name="40% - Accent4 2 5 5 2 2" xfId="51361"/>
    <cellStyle name="40% - Accent4 2 5 5 2 2 2" xfId="57169"/>
    <cellStyle name="40% - Accent4 2 5 5 2 3" xfId="53882"/>
    <cellStyle name="40% - Accent4 2 5 5 2 4" xfId="42253"/>
    <cellStyle name="40% - Accent4 2 5 5 3" xfId="35559"/>
    <cellStyle name="40% - Accent4 2 5 5 3 2" xfId="56000"/>
    <cellStyle name="40% - Accent4 2 5 5 3 3" xfId="45237"/>
    <cellStyle name="40% - Accent4 2 5 5 4" xfId="52713"/>
    <cellStyle name="40% - Accent4 2 5 5 5" xfId="38095"/>
    <cellStyle name="40% - Accent4 2 5 6" xfId="3489"/>
    <cellStyle name="40% - Accent4 2 5 6 2" xfId="45014"/>
    <cellStyle name="40% - Accent4 2 5 6 2 2" xfId="55780"/>
    <cellStyle name="40% - Accent4 2 5 6 3" xfId="52493"/>
    <cellStyle name="40% - Accent4 2 5 6 4" xfId="37787"/>
    <cellStyle name="40% - Accent4 2 5 7" xfId="3079"/>
    <cellStyle name="40% - Accent4 2 5 7 2" xfId="44623"/>
    <cellStyle name="40% - Accent4 2 5 7 2 2" xfId="55597"/>
    <cellStyle name="40% - Accent4 2 5 7 3" xfId="53662"/>
    <cellStyle name="40% - Accent4 2 5 7 4" xfId="41948"/>
    <cellStyle name="40% - Accent4 2 5 8" xfId="2050"/>
    <cellStyle name="40% - Accent4 2 5 8 2" xfId="56949"/>
    <cellStyle name="40% - Accent4 2 5 8 3" xfId="51141"/>
    <cellStyle name="40% - Accent4 2 5 9" xfId="32202"/>
    <cellStyle name="40% - Accent4 2 5 9 2" xfId="54794"/>
    <cellStyle name="40% - Accent4 2 5 9 3" xfId="43768"/>
    <cellStyle name="40% - Accent4 2 6" xfId="550"/>
    <cellStyle name="40% - Accent4 2 6 10" xfId="35084"/>
    <cellStyle name="40% - Accent4 2 6 10 2" xfId="52201"/>
    <cellStyle name="40% - Accent4 2 6 11" xfId="37191"/>
    <cellStyle name="40% - Accent4 2 6 2" xfId="999"/>
    <cellStyle name="40% - Accent4 2 6 2 2" xfId="1702"/>
    <cellStyle name="40% - Accent4 2 6 2 2 2" xfId="4677"/>
    <cellStyle name="40% - Accent4 2 6 2 2 2 2" xfId="52127"/>
    <cellStyle name="40% - Accent4 2 6 2 2 2 2 2" xfId="57935"/>
    <cellStyle name="40% - Accent4 2 6 2 2 2 3" xfId="54648"/>
    <cellStyle name="40% - Accent4 2 6 2 2 2 4" xfId="43085"/>
    <cellStyle name="40% - Accent4 2 6 2 2 3" xfId="33495"/>
    <cellStyle name="40% - Accent4 2 6 2 2 3 2" xfId="56766"/>
    <cellStyle name="40% - Accent4 2 6 2 2 3 3" xfId="46058"/>
    <cellStyle name="40% - Accent4 2 6 2 2 4" xfId="36542"/>
    <cellStyle name="40% - Accent4 2 6 2 2 4 2" xfId="53479"/>
    <cellStyle name="40% - Accent4 2 6 2 2 5" xfId="39069"/>
    <cellStyle name="40% - Accent4 2 6 2 3" xfId="4020"/>
    <cellStyle name="40% - Accent4 2 6 2 3 2" xfId="45453"/>
    <cellStyle name="40% - Accent4 2 6 2 3 2 2" xfId="56182"/>
    <cellStyle name="40% - Accent4 2 6 2 3 3" xfId="54064"/>
    <cellStyle name="40% - Accent4 2 6 2 3 4" xfId="42441"/>
    <cellStyle name="40% - Accent4 2 6 2 4" xfId="2660"/>
    <cellStyle name="40% - Accent4 2 6 2 4 2" xfId="57351"/>
    <cellStyle name="40% - Accent4 2 6 2 4 3" xfId="51543"/>
    <cellStyle name="40% - Accent4 2 6 2 5" xfId="32792"/>
    <cellStyle name="40% - Accent4 2 6 2 5 2" xfId="55232"/>
    <cellStyle name="40% - Accent4 2 6 2 5 3" xfId="44206"/>
    <cellStyle name="40% - Accent4 2 6 2 6" xfId="35839"/>
    <cellStyle name="40% - Accent4 2 6 2 6 2" xfId="52895"/>
    <cellStyle name="40% - Accent4 2 6 2 7" xfId="38366"/>
    <cellStyle name="40% - Accent4 2 6 3" xfId="1186"/>
    <cellStyle name="40% - Accent4 2 6 3 2" xfId="4203"/>
    <cellStyle name="40% - Accent4 2 6 3 2 2" xfId="45636"/>
    <cellStyle name="40% - Accent4 2 6 3 2 2 2" xfId="56364"/>
    <cellStyle name="40% - Accent4 2 6 3 2 3" xfId="54246"/>
    <cellStyle name="40% - Accent4 2 6 3 2 4" xfId="42623"/>
    <cellStyle name="40% - Accent4 2 6 3 3" xfId="2844"/>
    <cellStyle name="40% - Accent4 2 6 3 3 2" xfId="57533"/>
    <cellStyle name="40% - Accent4 2 6 3 3 3" xfId="51725"/>
    <cellStyle name="40% - Accent4 2 6 3 4" xfId="32979"/>
    <cellStyle name="40% - Accent4 2 6 3 4 2" xfId="55414"/>
    <cellStyle name="40% - Accent4 2 6 3 4 3" xfId="44388"/>
    <cellStyle name="40% - Accent4 2 6 3 5" xfId="36026"/>
    <cellStyle name="40% - Accent4 2 6 3 5 2" xfId="53077"/>
    <cellStyle name="40% - Accent4 2 6 3 6" xfId="38553"/>
    <cellStyle name="40% - Accent4 2 6 4" xfId="1330"/>
    <cellStyle name="40% - Accent4 2 6 4 2" xfId="4327"/>
    <cellStyle name="40% - Accent4 2 6 4 2 2" xfId="45760"/>
    <cellStyle name="40% - Accent4 2 6 4 2 2 2" xfId="56475"/>
    <cellStyle name="40% - Accent4 2 6 4 2 3" xfId="54357"/>
    <cellStyle name="40% - Accent4 2 6 4 2 4" xfId="42734"/>
    <cellStyle name="40% - Accent4 2 6 4 3" xfId="2238"/>
    <cellStyle name="40% - Accent4 2 6 4 3 2" xfId="57644"/>
    <cellStyle name="40% - Accent4 2 6 4 3 3" xfId="51836"/>
    <cellStyle name="40% - Accent4 2 6 4 4" xfId="33123"/>
    <cellStyle name="40% - Accent4 2 6 4 4 2" xfId="54941"/>
    <cellStyle name="40% - Accent4 2 6 4 4 3" xfId="43915"/>
    <cellStyle name="40% - Accent4 2 6 4 5" xfId="36170"/>
    <cellStyle name="40% - Accent4 2 6 4 5 2" xfId="53188"/>
    <cellStyle name="40% - Accent4 2 6 4 6" xfId="38697"/>
    <cellStyle name="40% - Accent4 2 6 5" xfId="3682"/>
    <cellStyle name="40% - Accent4 2 6 5 2" xfId="32397"/>
    <cellStyle name="40% - Accent4 2 6 5 2 2" xfId="51252"/>
    <cellStyle name="40% - Accent4 2 6 5 2 2 2" xfId="57060"/>
    <cellStyle name="40% - Accent4 2 6 5 2 3" xfId="53773"/>
    <cellStyle name="40% - Accent4 2 6 5 2 4" xfId="42138"/>
    <cellStyle name="40% - Accent4 2 6 5 3" xfId="35444"/>
    <cellStyle name="40% - Accent4 2 6 5 3 2" xfId="55891"/>
    <cellStyle name="40% - Accent4 2 6 5 3 3" xfId="45128"/>
    <cellStyle name="40% - Accent4 2 6 5 4" xfId="52604"/>
    <cellStyle name="40% - Accent4 2 6 5 5" xfId="37980"/>
    <cellStyle name="40% - Accent4 2 6 6" xfId="3346"/>
    <cellStyle name="40% - Accent4 2 6 6 2" xfId="44873"/>
    <cellStyle name="40% - Accent4 2 6 6 2 2" xfId="55671"/>
    <cellStyle name="40% - Accent4 2 6 6 3" xfId="52384"/>
    <cellStyle name="40% - Accent4 2 6 6 4" xfId="37644"/>
    <cellStyle name="40% - Accent4 2 6 7" xfId="2961"/>
    <cellStyle name="40% - Accent4 2 6 7 2" xfId="44505"/>
    <cellStyle name="40% - Accent4 2 6 7 2 2" xfId="55488"/>
    <cellStyle name="40% - Accent4 2 6 7 3" xfId="53553"/>
    <cellStyle name="40% - Accent4 2 6 7 4" xfId="41839"/>
    <cellStyle name="40% - Accent4 2 6 8" xfId="2091"/>
    <cellStyle name="40% - Accent4 2 6 8 2" xfId="56840"/>
    <cellStyle name="40% - Accent4 2 6 8 3" xfId="51032"/>
    <cellStyle name="40% - Accent4 2 6 9" xfId="32037"/>
    <cellStyle name="40% - Accent4 2 6 9 2" xfId="54830"/>
    <cellStyle name="40% - Accent4 2 6 9 3" xfId="43804"/>
    <cellStyle name="40% - Accent4 2 7" xfId="793"/>
    <cellStyle name="40% - Accent4 2 7 2" xfId="1557"/>
    <cellStyle name="40% - Accent4 2 7 2 2" xfId="4532"/>
    <cellStyle name="40% - Accent4 2 7 2 2 2" xfId="51982"/>
    <cellStyle name="40% - Accent4 2 7 2 2 2 2" xfId="57790"/>
    <cellStyle name="40% - Accent4 2 7 2 2 3" xfId="54503"/>
    <cellStyle name="40% - Accent4 2 7 2 2 4" xfId="42940"/>
    <cellStyle name="40% - Accent4 2 7 2 3" xfId="33350"/>
    <cellStyle name="40% - Accent4 2 7 2 3 2" xfId="56621"/>
    <cellStyle name="40% - Accent4 2 7 2 3 3" xfId="45913"/>
    <cellStyle name="40% - Accent4 2 7 2 4" xfId="36397"/>
    <cellStyle name="40% - Accent4 2 7 2 4 2" xfId="53334"/>
    <cellStyle name="40% - Accent4 2 7 2 5" xfId="38924"/>
    <cellStyle name="40% - Accent4 2 7 3" xfId="3860"/>
    <cellStyle name="40% - Accent4 2 7 3 2" xfId="45293"/>
    <cellStyle name="40% - Accent4 2 7 3 2 2" xfId="56037"/>
    <cellStyle name="40% - Accent4 2 7 3 3" xfId="53919"/>
    <cellStyle name="40% - Accent4 2 7 3 4" xfId="42296"/>
    <cellStyle name="40% - Accent4 2 7 4" xfId="2460"/>
    <cellStyle name="40% - Accent4 2 7 4 2" xfId="57206"/>
    <cellStyle name="40% - Accent4 2 7 4 3" xfId="51398"/>
    <cellStyle name="40% - Accent4 2 7 5" xfId="32586"/>
    <cellStyle name="40% - Accent4 2 7 5 2" xfId="55087"/>
    <cellStyle name="40% - Accent4 2 7 5 3" xfId="44061"/>
    <cellStyle name="40% - Accent4 2 7 6" xfId="35633"/>
    <cellStyle name="40% - Accent4 2 7 6 2" xfId="52750"/>
    <cellStyle name="40% - Accent4 2 7 7" xfId="38160"/>
    <cellStyle name="40% - Accent4 2 8" xfId="1041"/>
    <cellStyle name="40% - Accent4 2 8 2" xfId="4058"/>
    <cellStyle name="40% - Accent4 2 8 2 2" xfId="45491"/>
    <cellStyle name="40% - Accent4 2 8 2 2 2" xfId="56219"/>
    <cellStyle name="40% - Accent4 2 8 2 3" xfId="54101"/>
    <cellStyle name="40% - Accent4 2 8 2 4" xfId="42478"/>
    <cellStyle name="40% - Accent4 2 8 3" xfId="2699"/>
    <cellStyle name="40% - Accent4 2 8 3 2" xfId="57388"/>
    <cellStyle name="40% - Accent4 2 8 3 3" xfId="51580"/>
    <cellStyle name="40% - Accent4 2 8 4" xfId="32834"/>
    <cellStyle name="40% - Accent4 2 8 4 2" xfId="55269"/>
    <cellStyle name="40% - Accent4 2 8 4 3" xfId="44243"/>
    <cellStyle name="40% - Accent4 2 8 5" xfId="35881"/>
    <cellStyle name="40% - Accent4 2 8 5 2" xfId="52932"/>
    <cellStyle name="40% - Accent4 2 8 6" xfId="38408"/>
    <cellStyle name="40% - Accent4 2 9" xfId="1227"/>
    <cellStyle name="40% - Accent4 2 9 2" xfId="4242"/>
    <cellStyle name="40% - Accent4 2 9 2 2" xfId="45675"/>
    <cellStyle name="40% - Accent4 2 9 2 2 2" xfId="56401"/>
    <cellStyle name="40% - Accent4 2 9 2 3" xfId="54283"/>
    <cellStyle name="40% - Accent4 2 9 2 4" xfId="42660"/>
    <cellStyle name="40% - Accent4 2 9 3" xfId="2137"/>
    <cellStyle name="40% - Accent4 2 9 3 2" xfId="57570"/>
    <cellStyle name="40% - Accent4 2 9 3 3" xfId="51762"/>
    <cellStyle name="40% - Accent4 2 9 4" xfId="33020"/>
    <cellStyle name="40% - Accent4 2 9 4 2" xfId="54867"/>
    <cellStyle name="40% - Accent4 2 9 4 3" xfId="43841"/>
    <cellStyle name="40% - Accent4 2 9 5" xfId="36067"/>
    <cellStyle name="40% - Accent4 2 9 5 2" xfId="53114"/>
    <cellStyle name="40% - Accent4 2 9 6" xfId="38594"/>
    <cellStyle name="40% - Accent4 3" xfId="214"/>
    <cellStyle name="40% - Accent5 2" xfId="215"/>
    <cellStyle name="40% - Accent5 2 10" xfId="3541"/>
    <cellStyle name="40% - Accent5 2 10 2" xfId="32256"/>
    <cellStyle name="40% - Accent5 2 10 2 2" xfId="51179"/>
    <cellStyle name="40% - Accent5 2 10 2 2 2" xfId="56987"/>
    <cellStyle name="40% - Accent5 2 10 2 3" xfId="53700"/>
    <cellStyle name="40% - Accent5 2 10 2 4" xfId="41997"/>
    <cellStyle name="40% - Accent5 2 10 3" xfId="35303"/>
    <cellStyle name="40% - Accent5 2 10 3 2" xfId="55818"/>
    <cellStyle name="40% - Accent5 2 10 3 3" xfId="45055"/>
    <cellStyle name="40% - Accent5 2 10 4" xfId="52531"/>
    <cellStyle name="40% - Accent5 2 10 5" xfId="37839"/>
    <cellStyle name="40% - Accent5 2 11" xfId="3156"/>
    <cellStyle name="40% - Accent5 2 11 2" xfId="44696"/>
    <cellStyle name="40% - Accent5 2 11 2 2" xfId="55635"/>
    <cellStyle name="40% - Accent5 2 11 3" xfId="52348"/>
    <cellStyle name="40% - Accent5 2 11 4" xfId="37454"/>
    <cellStyle name="40% - Accent5 2 12" xfId="2894"/>
    <cellStyle name="40% - Accent5 2 12 2" xfId="44438"/>
    <cellStyle name="40% - Accent5 2 12 2 2" xfId="55452"/>
    <cellStyle name="40% - Accent5 2 12 3" xfId="53517"/>
    <cellStyle name="40% - Accent5 2 12 4" xfId="41803"/>
    <cellStyle name="40% - Accent5 2 13" xfId="1769"/>
    <cellStyle name="40% - Accent5 2 13 2" xfId="56804"/>
    <cellStyle name="40% - Accent5 2 13 3" xfId="50996"/>
    <cellStyle name="40% - Accent5 2 14" xfId="31957"/>
    <cellStyle name="40% - Accent5 2 14 2" xfId="54686"/>
    <cellStyle name="40% - Accent5 2 14 3" xfId="43660"/>
    <cellStyle name="40% - Accent5 2 15" xfId="35010"/>
    <cellStyle name="40% - Accent5 2 15 2" xfId="52165"/>
    <cellStyle name="40% - Accent5 2 16" xfId="37121"/>
    <cellStyle name="40% - Accent5 2 2" xfId="466"/>
    <cellStyle name="40% - Accent5 2 2 10" xfId="3313"/>
    <cellStyle name="40% - Accent5 2 2 10 2" xfId="44840"/>
    <cellStyle name="40% - Accent5 2 2 10 2 2" xfId="55653"/>
    <cellStyle name="40% - Accent5 2 2 10 3" xfId="52366"/>
    <cellStyle name="40% - Accent5 2 2 10 4" xfId="37611"/>
    <cellStyle name="40% - Accent5 2 2 11" xfId="2936"/>
    <cellStyle name="40% - Accent5 2 2 11 2" xfId="44480"/>
    <cellStyle name="40% - Accent5 2 2 11 2 2" xfId="55470"/>
    <cellStyle name="40% - Accent5 2 2 11 3" xfId="53535"/>
    <cellStyle name="40% - Accent5 2 2 11 4" xfId="41821"/>
    <cellStyle name="40% - Accent5 2 2 12" xfId="1917"/>
    <cellStyle name="40% - Accent5 2 2 12 2" xfId="56822"/>
    <cellStyle name="40% - Accent5 2 2 12 3" xfId="51014"/>
    <cellStyle name="40% - Accent5 2 2 13" xfId="31986"/>
    <cellStyle name="40% - Accent5 2 2 13 2" xfId="54704"/>
    <cellStyle name="40% - Accent5 2 2 13 3" xfId="43678"/>
    <cellStyle name="40% - Accent5 2 2 14" xfId="35033"/>
    <cellStyle name="40% - Accent5 2 2 14 2" xfId="52183"/>
    <cellStyle name="40% - Accent5 2 2 15" xfId="37144"/>
    <cellStyle name="40% - Accent5 2 2 2" xfId="532"/>
    <cellStyle name="40% - Accent5 2 2 2 10" xfId="32127"/>
    <cellStyle name="40% - Accent5 2 2 2 10 2" xfId="54741"/>
    <cellStyle name="40% - Accent5 2 2 2 10 3" xfId="43715"/>
    <cellStyle name="40% - Accent5 2 2 2 11" xfId="35174"/>
    <cellStyle name="40% - Accent5 2 2 2 11 2" xfId="52257"/>
    <cellStyle name="40% - Accent5 2 2 2 12" xfId="37256"/>
    <cellStyle name="40% - Accent5 2 2 2 2" xfId="615"/>
    <cellStyle name="40% - Accent5 2 2 2 2 2" xfId="1390"/>
    <cellStyle name="40% - Accent5 2 2 2 2 2 2" xfId="4386"/>
    <cellStyle name="40% - Accent5 2 2 2 2 2 2 2" xfId="51892"/>
    <cellStyle name="40% - Accent5 2 2 2 2 2 2 2 2" xfId="57700"/>
    <cellStyle name="40% - Accent5 2 2 2 2 2 2 3" xfId="54413"/>
    <cellStyle name="40% - Accent5 2 2 2 2 2 2 4" xfId="42794"/>
    <cellStyle name="40% - Accent5 2 2 2 2 2 3" xfId="33183"/>
    <cellStyle name="40% - Accent5 2 2 2 2 2 3 2" xfId="56531"/>
    <cellStyle name="40% - Accent5 2 2 2 2 2 3 3" xfId="45816"/>
    <cellStyle name="40% - Accent5 2 2 2 2 2 4" xfId="36230"/>
    <cellStyle name="40% - Accent5 2 2 2 2 2 4 2" xfId="53244"/>
    <cellStyle name="40% - Accent5 2 2 2 2 2 5" xfId="38757"/>
    <cellStyle name="40% - Accent5 2 2 2 2 3" xfId="3739"/>
    <cellStyle name="40% - Accent5 2 2 2 2 3 2" xfId="45184"/>
    <cellStyle name="40% - Accent5 2 2 2 2 3 2 2" xfId="55947"/>
    <cellStyle name="40% - Accent5 2 2 2 2 3 3" xfId="53829"/>
    <cellStyle name="40% - Accent5 2 2 2 2 3 4" xfId="42195"/>
    <cellStyle name="40% - Accent5 2 2 2 2 4" xfId="2298"/>
    <cellStyle name="40% - Accent5 2 2 2 2 4 2" xfId="57116"/>
    <cellStyle name="40% - Accent5 2 2 2 2 4 3" xfId="51308"/>
    <cellStyle name="40% - Accent5 2 2 2 2 5" xfId="32454"/>
    <cellStyle name="40% - Accent5 2 2 2 2 5 2" xfId="54997"/>
    <cellStyle name="40% - Accent5 2 2 2 2 5 3" xfId="43971"/>
    <cellStyle name="40% - Accent5 2 2 2 2 6" xfId="35501"/>
    <cellStyle name="40% - Accent5 2 2 2 2 6 2" xfId="52660"/>
    <cellStyle name="40% - Accent5 2 2 2 2 7" xfId="38037"/>
    <cellStyle name="40% - Accent5 2 2 2 3" xfId="883"/>
    <cellStyle name="40% - Accent5 2 2 2 3 2" xfId="1613"/>
    <cellStyle name="40% - Accent5 2 2 2 3 2 2" xfId="4588"/>
    <cellStyle name="40% - Accent5 2 2 2 3 2 2 2" xfId="52038"/>
    <cellStyle name="40% - Accent5 2 2 2 3 2 2 2 2" xfId="57846"/>
    <cellStyle name="40% - Accent5 2 2 2 3 2 2 3" xfId="54559"/>
    <cellStyle name="40% - Accent5 2 2 2 3 2 2 4" xfId="42996"/>
    <cellStyle name="40% - Accent5 2 2 2 3 2 3" xfId="33406"/>
    <cellStyle name="40% - Accent5 2 2 2 3 2 3 2" xfId="56677"/>
    <cellStyle name="40% - Accent5 2 2 2 3 2 3 3" xfId="45969"/>
    <cellStyle name="40% - Accent5 2 2 2 3 2 4" xfId="36453"/>
    <cellStyle name="40% - Accent5 2 2 2 3 2 4 2" xfId="53390"/>
    <cellStyle name="40% - Accent5 2 2 2 3 2 5" xfId="38980"/>
    <cellStyle name="40% - Accent5 2 2 2 3 3" xfId="3924"/>
    <cellStyle name="40% - Accent5 2 2 2 3 3 2" xfId="45357"/>
    <cellStyle name="40% - Accent5 2 2 2 3 3 2 2" xfId="56093"/>
    <cellStyle name="40% - Accent5 2 2 2 3 3 3" xfId="53975"/>
    <cellStyle name="40% - Accent5 2 2 2 3 3 4" xfId="42352"/>
    <cellStyle name="40% - Accent5 2 2 2 3 4" xfId="2549"/>
    <cellStyle name="40% - Accent5 2 2 2 3 4 2" xfId="57262"/>
    <cellStyle name="40% - Accent5 2 2 2 3 4 3" xfId="51454"/>
    <cellStyle name="40% - Accent5 2 2 2 3 5" xfId="32676"/>
    <cellStyle name="40% - Accent5 2 2 2 3 5 2" xfId="55143"/>
    <cellStyle name="40% - Accent5 2 2 2 3 5 3" xfId="44117"/>
    <cellStyle name="40% - Accent5 2 2 2 3 6" xfId="35723"/>
    <cellStyle name="40% - Accent5 2 2 2 3 6 2" xfId="52806"/>
    <cellStyle name="40% - Accent5 2 2 2 3 7" xfId="38250"/>
    <cellStyle name="40% - Accent5 2 2 2 4" xfId="1097"/>
    <cellStyle name="40% - Accent5 2 2 2 4 2" xfId="4114"/>
    <cellStyle name="40% - Accent5 2 2 2 4 2 2" xfId="45547"/>
    <cellStyle name="40% - Accent5 2 2 2 4 2 2 2" xfId="56275"/>
    <cellStyle name="40% - Accent5 2 2 2 4 2 3" xfId="54157"/>
    <cellStyle name="40% - Accent5 2 2 2 4 2 4" xfId="42534"/>
    <cellStyle name="40% - Accent5 2 2 2 4 3" xfId="2755"/>
    <cellStyle name="40% - Accent5 2 2 2 4 3 2" xfId="57444"/>
    <cellStyle name="40% - Accent5 2 2 2 4 3 3" xfId="51636"/>
    <cellStyle name="40% - Accent5 2 2 2 4 4" xfId="32890"/>
    <cellStyle name="40% - Accent5 2 2 2 4 4 2" xfId="55325"/>
    <cellStyle name="40% - Accent5 2 2 2 4 4 3" xfId="44299"/>
    <cellStyle name="40% - Accent5 2 2 2 4 5" xfId="35937"/>
    <cellStyle name="40% - Accent5 2 2 2 4 5 2" xfId="52988"/>
    <cellStyle name="40% - Accent5 2 2 2 4 6" xfId="38464"/>
    <cellStyle name="40% - Accent5 2 2 2 5" xfId="1312"/>
    <cellStyle name="40% - Accent5 2 2 2 5 2" xfId="4309"/>
    <cellStyle name="40% - Accent5 2 2 2 5 2 2" xfId="45742"/>
    <cellStyle name="40% - Accent5 2 2 2 5 2 2 2" xfId="56457"/>
    <cellStyle name="40% - Accent5 2 2 2 5 2 3" xfId="54339"/>
    <cellStyle name="40% - Accent5 2 2 2 5 2 4" xfId="42716"/>
    <cellStyle name="40% - Accent5 2 2 2 5 3" xfId="2220"/>
    <cellStyle name="40% - Accent5 2 2 2 5 3 2" xfId="57626"/>
    <cellStyle name="40% - Accent5 2 2 2 5 3 3" xfId="51818"/>
    <cellStyle name="40% - Accent5 2 2 2 5 4" xfId="33105"/>
    <cellStyle name="40% - Accent5 2 2 2 5 4 2" xfId="54923"/>
    <cellStyle name="40% - Accent5 2 2 2 5 4 3" xfId="43897"/>
    <cellStyle name="40% - Accent5 2 2 2 5 5" xfId="36152"/>
    <cellStyle name="40% - Accent5 2 2 2 5 5 2" xfId="53170"/>
    <cellStyle name="40% - Accent5 2 2 2 5 6" xfId="38679"/>
    <cellStyle name="40% - Accent5 2 2 2 6" xfId="3664"/>
    <cellStyle name="40% - Accent5 2 2 2 6 2" xfId="32379"/>
    <cellStyle name="40% - Accent5 2 2 2 6 2 2" xfId="51234"/>
    <cellStyle name="40% - Accent5 2 2 2 6 2 2 2" xfId="57042"/>
    <cellStyle name="40% - Accent5 2 2 2 6 2 3" xfId="53755"/>
    <cellStyle name="40% - Accent5 2 2 2 6 2 4" xfId="42120"/>
    <cellStyle name="40% - Accent5 2 2 2 6 3" xfId="35426"/>
    <cellStyle name="40% - Accent5 2 2 2 6 3 2" xfId="55873"/>
    <cellStyle name="40% - Accent5 2 2 2 6 3 3" xfId="45110"/>
    <cellStyle name="40% - Accent5 2 2 2 6 4" xfId="52586"/>
    <cellStyle name="40% - Accent5 2 2 2 6 5" xfId="37962"/>
    <cellStyle name="40% - Accent5 2 2 2 7" xfId="3424"/>
    <cellStyle name="40% - Accent5 2 2 2 7 2" xfId="44950"/>
    <cellStyle name="40% - Accent5 2 2 2 7 2 2" xfId="55727"/>
    <cellStyle name="40% - Accent5 2 2 2 7 3" xfId="52440"/>
    <cellStyle name="40% - Accent5 2 2 2 7 4" xfId="37722"/>
    <cellStyle name="40% - Accent5 2 2 2 8" xfId="3021"/>
    <cellStyle name="40% - Accent5 2 2 2 8 2" xfId="44565"/>
    <cellStyle name="40% - Accent5 2 2 2 8 2 2" xfId="55544"/>
    <cellStyle name="40% - Accent5 2 2 2 8 3" xfId="53609"/>
    <cellStyle name="40% - Accent5 2 2 2 8 4" xfId="41895"/>
    <cellStyle name="40% - Accent5 2 2 2 9" xfId="1979"/>
    <cellStyle name="40% - Accent5 2 2 2 9 2" xfId="56896"/>
    <cellStyle name="40% - Accent5 2 2 2 9 3" xfId="51088"/>
    <cellStyle name="40% - Accent5 2 2 3" xfId="673"/>
    <cellStyle name="40% - Accent5 2 2 3 10" xfId="35232"/>
    <cellStyle name="40% - Accent5 2 2 3 10 2" xfId="52293"/>
    <cellStyle name="40% - Accent5 2 2 3 11" xfId="37314"/>
    <cellStyle name="40% - Accent5 2 2 3 2" xfId="941"/>
    <cellStyle name="40% - Accent5 2 2 3 2 2" xfId="1649"/>
    <cellStyle name="40% - Accent5 2 2 3 2 2 2" xfId="4624"/>
    <cellStyle name="40% - Accent5 2 2 3 2 2 2 2" xfId="52074"/>
    <cellStyle name="40% - Accent5 2 2 3 2 2 2 2 2" xfId="57882"/>
    <cellStyle name="40% - Accent5 2 2 3 2 2 2 3" xfId="54595"/>
    <cellStyle name="40% - Accent5 2 2 3 2 2 2 4" xfId="43032"/>
    <cellStyle name="40% - Accent5 2 2 3 2 2 3" xfId="33442"/>
    <cellStyle name="40% - Accent5 2 2 3 2 2 3 2" xfId="56713"/>
    <cellStyle name="40% - Accent5 2 2 3 2 2 3 3" xfId="46005"/>
    <cellStyle name="40% - Accent5 2 2 3 2 2 4" xfId="36489"/>
    <cellStyle name="40% - Accent5 2 2 3 2 2 4 2" xfId="53426"/>
    <cellStyle name="40% - Accent5 2 2 3 2 2 5" xfId="39016"/>
    <cellStyle name="40% - Accent5 2 2 3 2 3" xfId="3966"/>
    <cellStyle name="40% - Accent5 2 2 3 2 3 2" xfId="45399"/>
    <cellStyle name="40% - Accent5 2 2 3 2 3 2 2" xfId="56129"/>
    <cellStyle name="40% - Accent5 2 2 3 2 3 3" xfId="54011"/>
    <cellStyle name="40% - Accent5 2 2 3 2 3 4" xfId="42388"/>
    <cellStyle name="40% - Accent5 2 2 3 2 4" xfId="2603"/>
    <cellStyle name="40% - Accent5 2 2 3 2 4 2" xfId="57298"/>
    <cellStyle name="40% - Accent5 2 2 3 2 4 3" xfId="51490"/>
    <cellStyle name="40% - Accent5 2 2 3 2 5" xfId="32734"/>
    <cellStyle name="40% - Accent5 2 2 3 2 5 2" xfId="55179"/>
    <cellStyle name="40% - Accent5 2 2 3 2 5 3" xfId="44153"/>
    <cellStyle name="40% - Accent5 2 2 3 2 6" xfId="35781"/>
    <cellStyle name="40% - Accent5 2 2 3 2 6 2" xfId="52842"/>
    <cellStyle name="40% - Accent5 2 2 3 2 7" xfId="38308"/>
    <cellStyle name="40% - Accent5 2 2 3 3" xfId="1133"/>
    <cellStyle name="40% - Accent5 2 2 3 3 2" xfId="4150"/>
    <cellStyle name="40% - Accent5 2 2 3 3 2 2" xfId="45583"/>
    <cellStyle name="40% - Accent5 2 2 3 3 2 2 2" xfId="56311"/>
    <cellStyle name="40% - Accent5 2 2 3 3 2 3" xfId="54193"/>
    <cellStyle name="40% - Accent5 2 2 3 3 2 4" xfId="42570"/>
    <cellStyle name="40% - Accent5 2 2 3 3 3" xfId="2791"/>
    <cellStyle name="40% - Accent5 2 2 3 3 3 2" xfId="57480"/>
    <cellStyle name="40% - Accent5 2 2 3 3 3 3" xfId="51672"/>
    <cellStyle name="40% - Accent5 2 2 3 3 4" xfId="32926"/>
    <cellStyle name="40% - Accent5 2 2 3 3 4 2" xfId="55361"/>
    <cellStyle name="40% - Accent5 2 2 3 3 4 3" xfId="44335"/>
    <cellStyle name="40% - Accent5 2 2 3 3 5" xfId="35973"/>
    <cellStyle name="40% - Accent5 2 2 3 3 5 2" xfId="53024"/>
    <cellStyle name="40% - Accent5 2 2 3 3 6" xfId="38500"/>
    <cellStyle name="40% - Accent5 2 2 3 4" xfId="1442"/>
    <cellStyle name="40% - Accent5 2 2 3 4 2" xfId="4427"/>
    <cellStyle name="40% - Accent5 2 2 3 4 2 2" xfId="45857"/>
    <cellStyle name="40% - Accent5 2 2 3 4 2 2 2" xfId="56567"/>
    <cellStyle name="40% - Accent5 2 2 3 4 2 3" xfId="54449"/>
    <cellStyle name="40% - Accent5 2 2 3 4 2 4" xfId="42830"/>
    <cellStyle name="40% - Accent5 2 2 3 4 3" xfId="2347"/>
    <cellStyle name="40% - Accent5 2 2 3 4 3 2" xfId="57736"/>
    <cellStyle name="40% - Accent5 2 2 3 4 3 3" xfId="51928"/>
    <cellStyle name="40% - Accent5 2 2 3 4 4" xfId="33235"/>
    <cellStyle name="40% - Accent5 2 2 3 4 4 2" xfId="55033"/>
    <cellStyle name="40% - Accent5 2 2 3 4 4 3" xfId="44007"/>
    <cellStyle name="40% - Accent5 2 2 3 4 5" xfId="36282"/>
    <cellStyle name="40% - Accent5 2 2 3 4 5 2" xfId="53280"/>
    <cellStyle name="40% - Accent5 2 2 3 4 6" xfId="38809"/>
    <cellStyle name="40% - Accent5 2 2 3 5" xfId="3780"/>
    <cellStyle name="40% - Accent5 2 2 3 5 2" xfId="32495"/>
    <cellStyle name="40% - Accent5 2 2 3 5 2 2" xfId="51344"/>
    <cellStyle name="40% - Accent5 2 2 3 5 2 2 2" xfId="57152"/>
    <cellStyle name="40% - Accent5 2 2 3 5 2 3" xfId="53865"/>
    <cellStyle name="40% - Accent5 2 2 3 5 2 4" xfId="42236"/>
    <cellStyle name="40% - Accent5 2 2 3 5 3" xfId="35542"/>
    <cellStyle name="40% - Accent5 2 2 3 5 3 2" xfId="55983"/>
    <cellStyle name="40% - Accent5 2 2 3 5 3 3" xfId="45220"/>
    <cellStyle name="40% - Accent5 2 2 3 5 4" xfId="52696"/>
    <cellStyle name="40% - Accent5 2 2 3 5 5" xfId="38078"/>
    <cellStyle name="40% - Accent5 2 2 3 6" xfId="3472"/>
    <cellStyle name="40% - Accent5 2 2 3 6 2" xfId="44997"/>
    <cellStyle name="40% - Accent5 2 2 3 6 2 2" xfId="55763"/>
    <cellStyle name="40% - Accent5 2 2 3 6 3" xfId="52476"/>
    <cellStyle name="40% - Accent5 2 2 3 6 4" xfId="37770"/>
    <cellStyle name="40% - Accent5 2 2 3 7" xfId="3062"/>
    <cellStyle name="40% - Accent5 2 2 3 7 2" xfId="44606"/>
    <cellStyle name="40% - Accent5 2 2 3 7 2 2" xfId="55580"/>
    <cellStyle name="40% - Accent5 2 2 3 7 3" xfId="53645"/>
    <cellStyle name="40% - Accent5 2 2 3 7 4" xfId="41931"/>
    <cellStyle name="40% - Accent5 2 2 3 8" xfId="2033"/>
    <cellStyle name="40% - Accent5 2 2 3 8 2" xfId="56932"/>
    <cellStyle name="40% - Accent5 2 2 3 8 3" xfId="51124"/>
    <cellStyle name="40% - Accent5 2 2 3 9" xfId="32185"/>
    <cellStyle name="40% - Accent5 2 2 3 9 2" xfId="54777"/>
    <cellStyle name="40% - Accent5 2 2 3 9 3" xfId="43751"/>
    <cellStyle name="40% - Accent5 2 2 4" xfId="714"/>
    <cellStyle name="40% - Accent5 2 2 4 10" xfId="35273"/>
    <cellStyle name="40% - Accent5 2 2 4 10 2" xfId="52329"/>
    <cellStyle name="40% - Accent5 2 2 4 11" xfId="37355"/>
    <cellStyle name="40% - Accent5 2 2 4 2" xfId="982"/>
    <cellStyle name="40% - Accent5 2 2 4 2 2" xfId="1685"/>
    <cellStyle name="40% - Accent5 2 2 4 2 2 2" xfId="4660"/>
    <cellStyle name="40% - Accent5 2 2 4 2 2 2 2" xfId="52110"/>
    <cellStyle name="40% - Accent5 2 2 4 2 2 2 2 2" xfId="57918"/>
    <cellStyle name="40% - Accent5 2 2 4 2 2 2 3" xfId="54631"/>
    <cellStyle name="40% - Accent5 2 2 4 2 2 2 4" xfId="43068"/>
    <cellStyle name="40% - Accent5 2 2 4 2 2 3" xfId="33478"/>
    <cellStyle name="40% - Accent5 2 2 4 2 2 3 2" xfId="56749"/>
    <cellStyle name="40% - Accent5 2 2 4 2 2 3 3" xfId="46041"/>
    <cellStyle name="40% - Accent5 2 2 4 2 2 4" xfId="36525"/>
    <cellStyle name="40% - Accent5 2 2 4 2 2 4 2" xfId="53462"/>
    <cellStyle name="40% - Accent5 2 2 4 2 2 5" xfId="39052"/>
    <cellStyle name="40% - Accent5 2 2 4 2 3" xfId="4003"/>
    <cellStyle name="40% - Accent5 2 2 4 2 3 2" xfId="45436"/>
    <cellStyle name="40% - Accent5 2 2 4 2 3 2 2" xfId="56165"/>
    <cellStyle name="40% - Accent5 2 2 4 2 3 3" xfId="54047"/>
    <cellStyle name="40% - Accent5 2 2 4 2 3 4" xfId="42424"/>
    <cellStyle name="40% - Accent5 2 2 4 2 4" xfId="2643"/>
    <cellStyle name="40% - Accent5 2 2 4 2 4 2" xfId="57334"/>
    <cellStyle name="40% - Accent5 2 2 4 2 4 3" xfId="51526"/>
    <cellStyle name="40% - Accent5 2 2 4 2 5" xfId="32775"/>
    <cellStyle name="40% - Accent5 2 2 4 2 5 2" xfId="55215"/>
    <cellStyle name="40% - Accent5 2 2 4 2 5 3" xfId="44189"/>
    <cellStyle name="40% - Accent5 2 2 4 2 6" xfId="35822"/>
    <cellStyle name="40% - Accent5 2 2 4 2 6 2" xfId="52878"/>
    <cellStyle name="40% - Accent5 2 2 4 2 7" xfId="38349"/>
    <cellStyle name="40% - Accent5 2 2 4 3" xfId="1169"/>
    <cellStyle name="40% - Accent5 2 2 4 3 2" xfId="4186"/>
    <cellStyle name="40% - Accent5 2 2 4 3 2 2" xfId="45619"/>
    <cellStyle name="40% - Accent5 2 2 4 3 2 2 2" xfId="56347"/>
    <cellStyle name="40% - Accent5 2 2 4 3 2 3" xfId="54229"/>
    <cellStyle name="40% - Accent5 2 2 4 3 2 4" xfId="42606"/>
    <cellStyle name="40% - Accent5 2 2 4 3 3" xfId="2827"/>
    <cellStyle name="40% - Accent5 2 2 4 3 3 2" xfId="57516"/>
    <cellStyle name="40% - Accent5 2 2 4 3 3 3" xfId="51708"/>
    <cellStyle name="40% - Accent5 2 2 4 3 4" xfId="32962"/>
    <cellStyle name="40% - Accent5 2 2 4 3 4 2" xfId="55397"/>
    <cellStyle name="40% - Accent5 2 2 4 3 4 3" xfId="44371"/>
    <cellStyle name="40% - Accent5 2 2 4 3 5" xfId="36009"/>
    <cellStyle name="40% - Accent5 2 2 4 3 5 2" xfId="53060"/>
    <cellStyle name="40% - Accent5 2 2 4 3 6" xfId="38536"/>
    <cellStyle name="40% - Accent5 2 2 4 4" xfId="1483"/>
    <cellStyle name="40% - Accent5 2 2 4 4 2" xfId="4465"/>
    <cellStyle name="40% - Accent5 2 2 4 4 2 2" xfId="45895"/>
    <cellStyle name="40% - Accent5 2 2 4 4 2 2 2" xfId="56603"/>
    <cellStyle name="40% - Accent5 2 2 4 4 2 3" xfId="54485"/>
    <cellStyle name="40% - Accent5 2 2 4 4 2 4" xfId="42866"/>
    <cellStyle name="40% - Accent5 2 2 4 4 3" xfId="2387"/>
    <cellStyle name="40% - Accent5 2 2 4 4 3 2" xfId="57772"/>
    <cellStyle name="40% - Accent5 2 2 4 4 3 3" xfId="51964"/>
    <cellStyle name="40% - Accent5 2 2 4 4 4" xfId="33276"/>
    <cellStyle name="40% - Accent5 2 2 4 4 4 2" xfId="55069"/>
    <cellStyle name="40% - Accent5 2 2 4 4 4 3" xfId="44043"/>
    <cellStyle name="40% - Accent5 2 2 4 4 5" xfId="36323"/>
    <cellStyle name="40% - Accent5 2 2 4 4 5 2" xfId="53316"/>
    <cellStyle name="40% - Accent5 2 2 4 4 6" xfId="38850"/>
    <cellStyle name="40% - Accent5 2 2 4 5" xfId="3818"/>
    <cellStyle name="40% - Accent5 2 2 4 5 2" xfId="32533"/>
    <cellStyle name="40% - Accent5 2 2 4 5 2 2" xfId="51380"/>
    <cellStyle name="40% - Accent5 2 2 4 5 2 2 2" xfId="57188"/>
    <cellStyle name="40% - Accent5 2 2 4 5 2 3" xfId="53901"/>
    <cellStyle name="40% - Accent5 2 2 4 5 2 4" xfId="42274"/>
    <cellStyle name="40% - Accent5 2 2 4 5 3" xfId="35580"/>
    <cellStyle name="40% - Accent5 2 2 4 5 3 2" xfId="56019"/>
    <cellStyle name="40% - Accent5 2 2 4 5 3 3" xfId="45256"/>
    <cellStyle name="40% - Accent5 2 2 4 5 4" xfId="52732"/>
    <cellStyle name="40% - Accent5 2 2 4 5 5" xfId="38116"/>
    <cellStyle name="40% - Accent5 2 2 4 6" xfId="3511"/>
    <cellStyle name="40% - Accent5 2 2 4 6 2" xfId="45036"/>
    <cellStyle name="40% - Accent5 2 2 4 6 2 2" xfId="55799"/>
    <cellStyle name="40% - Accent5 2 2 4 6 3" xfId="52512"/>
    <cellStyle name="40% - Accent5 2 2 4 6 4" xfId="37809"/>
    <cellStyle name="40% - Accent5 2 2 4 7" xfId="3099"/>
    <cellStyle name="40% - Accent5 2 2 4 7 2" xfId="44643"/>
    <cellStyle name="40% - Accent5 2 2 4 7 2 2" xfId="55616"/>
    <cellStyle name="40% - Accent5 2 2 4 7 3" xfId="53681"/>
    <cellStyle name="40% - Accent5 2 2 4 7 4" xfId="41967"/>
    <cellStyle name="40% - Accent5 2 2 4 8" xfId="2074"/>
    <cellStyle name="40% - Accent5 2 2 4 8 2" xfId="56968"/>
    <cellStyle name="40% - Accent5 2 2 4 8 3" xfId="51160"/>
    <cellStyle name="40% - Accent5 2 2 4 9" xfId="32226"/>
    <cellStyle name="40% - Accent5 2 2 4 9 2" xfId="54813"/>
    <cellStyle name="40% - Accent5 2 2 4 9 3" xfId="43787"/>
    <cellStyle name="40% - Accent5 2 2 5" xfId="578"/>
    <cellStyle name="40% - Accent5 2 2 5 10" xfId="35108"/>
    <cellStyle name="40% - Accent5 2 2 5 10 2" xfId="52220"/>
    <cellStyle name="40% - Accent5 2 2 5 11" xfId="37219"/>
    <cellStyle name="40% - Accent5 2 2 5 2" xfId="1023"/>
    <cellStyle name="40% - Accent5 2 2 5 2 2" xfId="1721"/>
    <cellStyle name="40% - Accent5 2 2 5 2 2 2" xfId="4696"/>
    <cellStyle name="40% - Accent5 2 2 5 2 2 2 2" xfId="52146"/>
    <cellStyle name="40% - Accent5 2 2 5 2 2 2 2 2" xfId="57954"/>
    <cellStyle name="40% - Accent5 2 2 5 2 2 2 3" xfId="54667"/>
    <cellStyle name="40% - Accent5 2 2 5 2 2 2 4" xfId="43104"/>
    <cellStyle name="40% - Accent5 2 2 5 2 2 3" xfId="33514"/>
    <cellStyle name="40% - Accent5 2 2 5 2 2 3 2" xfId="56785"/>
    <cellStyle name="40% - Accent5 2 2 5 2 2 3 3" xfId="46077"/>
    <cellStyle name="40% - Accent5 2 2 5 2 2 4" xfId="36561"/>
    <cellStyle name="40% - Accent5 2 2 5 2 2 4 2" xfId="53498"/>
    <cellStyle name="40% - Accent5 2 2 5 2 2 5" xfId="39088"/>
    <cellStyle name="40% - Accent5 2 2 5 2 3" xfId="4040"/>
    <cellStyle name="40% - Accent5 2 2 5 2 3 2" xfId="45473"/>
    <cellStyle name="40% - Accent5 2 2 5 2 3 2 2" xfId="56201"/>
    <cellStyle name="40% - Accent5 2 2 5 2 3 3" xfId="54083"/>
    <cellStyle name="40% - Accent5 2 2 5 2 3 4" xfId="42460"/>
    <cellStyle name="40% - Accent5 2 2 5 2 4" xfId="2681"/>
    <cellStyle name="40% - Accent5 2 2 5 2 4 2" xfId="57370"/>
    <cellStyle name="40% - Accent5 2 2 5 2 4 3" xfId="51562"/>
    <cellStyle name="40% - Accent5 2 2 5 2 5" xfId="32816"/>
    <cellStyle name="40% - Accent5 2 2 5 2 5 2" xfId="55251"/>
    <cellStyle name="40% - Accent5 2 2 5 2 5 3" xfId="44225"/>
    <cellStyle name="40% - Accent5 2 2 5 2 6" xfId="35863"/>
    <cellStyle name="40% - Accent5 2 2 5 2 6 2" xfId="52914"/>
    <cellStyle name="40% - Accent5 2 2 5 2 7" xfId="38390"/>
    <cellStyle name="40% - Accent5 2 2 5 3" xfId="1205"/>
    <cellStyle name="40% - Accent5 2 2 5 3 2" xfId="4222"/>
    <cellStyle name="40% - Accent5 2 2 5 3 2 2" xfId="45655"/>
    <cellStyle name="40% - Accent5 2 2 5 3 2 2 2" xfId="56383"/>
    <cellStyle name="40% - Accent5 2 2 5 3 2 3" xfId="54265"/>
    <cellStyle name="40% - Accent5 2 2 5 3 2 4" xfId="42642"/>
    <cellStyle name="40% - Accent5 2 2 5 3 3" xfId="2863"/>
    <cellStyle name="40% - Accent5 2 2 5 3 3 2" xfId="57552"/>
    <cellStyle name="40% - Accent5 2 2 5 3 3 3" xfId="51744"/>
    <cellStyle name="40% - Accent5 2 2 5 3 4" xfId="32998"/>
    <cellStyle name="40% - Accent5 2 2 5 3 4 2" xfId="55433"/>
    <cellStyle name="40% - Accent5 2 2 5 3 4 3" xfId="44407"/>
    <cellStyle name="40% - Accent5 2 2 5 3 5" xfId="36045"/>
    <cellStyle name="40% - Accent5 2 2 5 3 5 2" xfId="53096"/>
    <cellStyle name="40% - Accent5 2 2 5 3 6" xfId="38572"/>
    <cellStyle name="40% - Accent5 2 2 5 4" xfId="1353"/>
    <cellStyle name="40% - Accent5 2 2 5 4 2" xfId="4349"/>
    <cellStyle name="40% - Accent5 2 2 5 4 2 2" xfId="45779"/>
    <cellStyle name="40% - Accent5 2 2 5 4 2 2 2" xfId="56494"/>
    <cellStyle name="40% - Accent5 2 2 5 4 2 3" xfId="54376"/>
    <cellStyle name="40% - Accent5 2 2 5 4 2 4" xfId="42757"/>
    <cellStyle name="40% - Accent5 2 2 5 4 3" xfId="2261"/>
    <cellStyle name="40% - Accent5 2 2 5 4 3 2" xfId="57663"/>
    <cellStyle name="40% - Accent5 2 2 5 4 3 3" xfId="51855"/>
    <cellStyle name="40% - Accent5 2 2 5 4 4" xfId="33146"/>
    <cellStyle name="40% - Accent5 2 2 5 4 4 2" xfId="54960"/>
    <cellStyle name="40% - Accent5 2 2 5 4 4 3" xfId="43934"/>
    <cellStyle name="40% - Accent5 2 2 5 4 5" xfId="36193"/>
    <cellStyle name="40% - Accent5 2 2 5 4 5 2" xfId="53207"/>
    <cellStyle name="40% - Accent5 2 2 5 4 6" xfId="38720"/>
    <cellStyle name="40% - Accent5 2 2 5 5" xfId="3702"/>
    <cellStyle name="40% - Accent5 2 2 5 5 2" xfId="32417"/>
    <cellStyle name="40% - Accent5 2 2 5 5 2 2" xfId="51271"/>
    <cellStyle name="40% - Accent5 2 2 5 5 2 2 2" xfId="57079"/>
    <cellStyle name="40% - Accent5 2 2 5 5 2 3" xfId="53792"/>
    <cellStyle name="40% - Accent5 2 2 5 5 2 4" xfId="42158"/>
    <cellStyle name="40% - Accent5 2 2 5 5 3" xfId="35464"/>
    <cellStyle name="40% - Accent5 2 2 5 5 3 2" xfId="55910"/>
    <cellStyle name="40% - Accent5 2 2 5 5 3 3" xfId="45147"/>
    <cellStyle name="40% - Accent5 2 2 5 5 4" xfId="52623"/>
    <cellStyle name="40% - Accent5 2 2 5 5 5" xfId="38000"/>
    <cellStyle name="40% - Accent5 2 2 5 6" xfId="3368"/>
    <cellStyle name="40% - Accent5 2 2 5 6 2" xfId="44895"/>
    <cellStyle name="40% - Accent5 2 2 5 6 2 2" xfId="55690"/>
    <cellStyle name="40% - Accent5 2 2 5 6 3" xfId="52403"/>
    <cellStyle name="40% - Accent5 2 2 5 6 4" xfId="37666"/>
    <cellStyle name="40% - Accent5 2 2 5 7" xfId="2984"/>
    <cellStyle name="40% - Accent5 2 2 5 7 2" xfId="44528"/>
    <cellStyle name="40% - Accent5 2 2 5 7 2 2" xfId="55507"/>
    <cellStyle name="40% - Accent5 2 2 5 7 3" xfId="53572"/>
    <cellStyle name="40% - Accent5 2 2 5 7 4" xfId="41858"/>
    <cellStyle name="40% - Accent5 2 2 5 8" xfId="2114"/>
    <cellStyle name="40% - Accent5 2 2 5 8 2" xfId="56859"/>
    <cellStyle name="40% - Accent5 2 2 5 8 3" xfId="51051"/>
    <cellStyle name="40% - Accent5 2 2 5 9" xfId="32061"/>
    <cellStyle name="40% - Accent5 2 2 5 9 2" xfId="54849"/>
    <cellStyle name="40% - Accent5 2 2 5 9 3" xfId="43823"/>
    <cellStyle name="40% - Accent5 2 2 6" xfId="817"/>
    <cellStyle name="40% - Accent5 2 2 6 2" xfId="1576"/>
    <cellStyle name="40% - Accent5 2 2 6 2 2" xfId="4551"/>
    <cellStyle name="40% - Accent5 2 2 6 2 2 2" xfId="52001"/>
    <cellStyle name="40% - Accent5 2 2 6 2 2 2 2" xfId="57809"/>
    <cellStyle name="40% - Accent5 2 2 6 2 2 3" xfId="54522"/>
    <cellStyle name="40% - Accent5 2 2 6 2 2 4" xfId="42959"/>
    <cellStyle name="40% - Accent5 2 2 6 2 3" xfId="33369"/>
    <cellStyle name="40% - Accent5 2 2 6 2 3 2" xfId="56640"/>
    <cellStyle name="40% - Accent5 2 2 6 2 3 3" xfId="45932"/>
    <cellStyle name="40% - Accent5 2 2 6 2 4" xfId="36416"/>
    <cellStyle name="40% - Accent5 2 2 6 2 4 2" xfId="53353"/>
    <cellStyle name="40% - Accent5 2 2 6 2 5" xfId="38943"/>
    <cellStyle name="40% - Accent5 2 2 6 3" xfId="3880"/>
    <cellStyle name="40% - Accent5 2 2 6 3 2" xfId="45313"/>
    <cellStyle name="40% - Accent5 2 2 6 3 2 2" xfId="56056"/>
    <cellStyle name="40% - Accent5 2 2 6 3 3" xfId="53938"/>
    <cellStyle name="40% - Accent5 2 2 6 3 4" xfId="42315"/>
    <cellStyle name="40% - Accent5 2 2 6 4" xfId="2484"/>
    <cellStyle name="40% - Accent5 2 2 6 4 2" xfId="57225"/>
    <cellStyle name="40% - Accent5 2 2 6 4 3" xfId="51417"/>
    <cellStyle name="40% - Accent5 2 2 6 5" xfId="32610"/>
    <cellStyle name="40% - Accent5 2 2 6 5 2" xfId="55106"/>
    <cellStyle name="40% - Accent5 2 2 6 5 3" xfId="44080"/>
    <cellStyle name="40% - Accent5 2 2 6 6" xfId="35657"/>
    <cellStyle name="40% - Accent5 2 2 6 6 2" xfId="52769"/>
    <cellStyle name="40% - Accent5 2 2 6 7" xfId="38184"/>
    <cellStyle name="40% - Accent5 2 2 7" xfId="1060"/>
    <cellStyle name="40% - Accent5 2 2 7 2" xfId="4077"/>
    <cellStyle name="40% - Accent5 2 2 7 2 2" xfId="45510"/>
    <cellStyle name="40% - Accent5 2 2 7 2 2 2" xfId="56238"/>
    <cellStyle name="40% - Accent5 2 2 7 2 3" xfId="54120"/>
    <cellStyle name="40% - Accent5 2 2 7 2 4" xfId="42497"/>
    <cellStyle name="40% - Accent5 2 2 7 3" xfId="2718"/>
    <cellStyle name="40% - Accent5 2 2 7 3 2" xfId="57407"/>
    <cellStyle name="40% - Accent5 2 2 7 3 3" xfId="51599"/>
    <cellStyle name="40% - Accent5 2 2 7 4" xfId="32853"/>
    <cellStyle name="40% - Accent5 2 2 7 4 2" xfId="55288"/>
    <cellStyle name="40% - Accent5 2 2 7 4 3" xfId="44262"/>
    <cellStyle name="40% - Accent5 2 2 7 5" xfId="35900"/>
    <cellStyle name="40% - Accent5 2 2 7 5 2" xfId="52951"/>
    <cellStyle name="40% - Accent5 2 2 7 6" xfId="38427"/>
    <cellStyle name="40% - Accent5 2 2 8" xfId="1246"/>
    <cellStyle name="40% - Accent5 2 2 8 2" xfId="4261"/>
    <cellStyle name="40% - Accent5 2 2 8 2 2" xfId="45694"/>
    <cellStyle name="40% - Accent5 2 2 8 2 2 2" xfId="56420"/>
    <cellStyle name="40% - Accent5 2 2 8 2 3" xfId="54302"/>
    <cellStyle name="40% - Accent5 2 2 8 2 4" xfId="42679"/>
    <cellStyle name="40% - Accent5 2 2 8 3" xfId="2156"/>
    <cellStyle name="40% - Accent5 2 2 8 3 2" xfId="57589"/>
    <cellStyle name="40% - Accent5 2 2 8 3 3" xfId="51781"/>
    <cellStyle name="40% - Accent5 2 2 8 4" xfId="33039"/>
    <cellStyle name="40% - Accent5 2 2 8 4 2" xfId="54886"/>
    <cellStyle name="40% - Accent5 2 2 8 4 3" xfId="43860"/>
    <cellStyle name="40% - Accent5 2 2 8 5" xfId="36086"/>
    <cellStyle name="40% - Accent5 2 2 8 5 2" xfId="53133"/>
    <cellStyle name="40% - Accent5 2 2 8 6" xfId="38613"/>
    <cellStyle name="40% - Accent5 2 2 9" xfId="3618"/>
    <cellStyle name="40% - Accent5 2 2 9 2" xfId="32333"/>
    <cellStyle name="40% - Accent5 2 2 9 2 2" xfId="51197"/>
    <cellStyle name="40% - Accent5 2 2 9 2 2 2" xfId="57005"/>
    <cellStyle name="40% - Accent5 2 2 9 2 3" xfId="53718"/>
    <cellStyle name="40% - Accent5 2 2 9 2 4" xfId="42074"/>
    <cellStyle name="40% - Accent5 2 2 9 3" xfId="35380"/>
    <cellStyle name="40% - Accent5 2 2 9 3 2" xfId="55836"/>
    <cellStyle name="40% - Accent5 2 2 9 3 3" xfId="45073"/>
    <cellStyle name="40% - Accent5 2 2 9 4" xfId="52549"/>
    <cellStyle name="40% - Accent5 2 2 9 5" xfId="37916"/>
    <cellStyle name="40% - Accent5 2 3" xfId="514"/>
    <cellStyle name="40% - Accent5 2 3 10" xfId="32109"/>
    <cellStyle name="40% - Accent5 2 3 10 2" xfId="54723"/>
    <cellStyle name="40% - Accent5 2 3 10 3" xfId="43697"/>
    <cellStyle name="40% - Accent5 2 3 11" xfId="35156"/>
    <cellStyle name="40% - Accent5 2 3 11 2" xfId="52239"/>
    <cellStyle name="40% - Accent5 2 3 12" xfId="37238"/>
    <cellStyle name="40% - Accent5 2 3 2" xfId="597"/>
    <cellStyle name="40% - Accent5 2 3 2 2" xfId="1372"/>
    <cellStyle name="40% - Accent5 2 3 2 2 2" xfId="4368"/>
    <cellStyle name="40% - Accent5 2 3 2 2 2 2" xfId="51874"/>
    <cellStyle name="40% - Accent5 2 3 2 2 2 2 2" xfId="57682"/>
    <cellStyle name="40% - Accent5 2 3 2 2 2 3" xfId="54395"/>
    <cellStyle name="40% - Accent5 2 3 2 2 2 4" xfId="42776"/>
    <cellStyle name="40% - Accent5 2 3 2 2 3" xfId="33165"/>
    <cellStyle name="40% - Accent5 2 3 2 2 3 2" xfId="56513"/>
    <cellStyle name="40% - Accent5 2 3 2 2 3 3" xfId="45798"/>
    <cellStyle name="40% - Accent5 2 3 2 2 4" xfId="36212"/>
    <cellStyle name="40% - Accent5 2 3 2 2 4 2" xfId="53226"/>
    <cellStyle name="40% - Accent5 2 3 2 2 5" xfId="38739"/>
    <cellStyle name="40% - Accent5 2 3 2 3" xfId="3721"/>
    <cellStyle name="40% - Accent5 2 3 2 3 2" xfId="45166"/>
    <cellStyle name="40% - Accent5 2 3 2 3 2 2" xfId="55929"/>
    <cellStyle name="40% - Accent5 2 3 2 3 3" xfId="53811"/>
    <cellStyle name="40% - Accent5 2 3 2 3 4" xfId="42177"/>
    <cellStyle name="40% - Accent5 2 3 2 4" xfId="2280"/>
    <cellStyle name="40% - Accent5 2 3 2 4 2" xfId="57098"/>
    <cellStyle name="40% - Accent5 2 3 2 4 3" xfId="51290"/>
    <cellStyle name="40% - Accent5 2 3 2 5" xfId="32436"/>
    <cellStyle name="40% - Accent5 2 3 2 5 2" xfId="54979"/>
    <cellStyle name="40% - Accent5 2 3 2 5 3" xfId="43953"/>
    <cellStyle name="40% - Accent5 2 3 2 6" xfId="35483"/>
    <cellStyle name="40% - Accent5 2 3 2 6 2" xfId="52642"/>
    <cellStyle name="40% - Accent5 2 3 2 7" xfId="38019"/>
    <cellStyle name="40% - Accent5 2 3 3" xfId="865"/>
    <cellStyle name="40% - Accent5 2 3 3 2" xfId="1595"/>
    <cellStyle name="40% - Accent5 2 3 3 2 2" xfId="4570"/>
    <cellStyle name="40% - Accent5 2 3 3 2 2 2" xfId="52020"/>
    <cellStyle name="40% - Accent5 2 3 3 2 2 2 2" xfId="57828"/>
    <cellStyle name="40% - Accent5 2 3 3 2 2 3" xfId="54541"/>
    <cellStyle name="40% - Accent5 2 3 3 2 2 4" xfId="42978"/>
    <cellStyle name="40% - Accent5 2 3 3 2 3" xfId="33388"/>
    <cellStyle name="40% - Accent5 2 3 3 2 3 2" xfId="56659"/>
    <cellStyle name="40% - Accent5 2 3 3 2 3 3" xfId="45951"/>
    <cellStyle name="40% - Accent5 2 3 3 2 4" xfId="36435"/>
    <cellStyle name="40% - Accent5 2 3 3 2 4 2" xfId="53372"/>
    <cellStyle name="40% - Accent5 2 3 3 2 5" xfId="38962"/>
    <cellStyle name="40% - Accent5 2 3 3 3" xfId="3906"/>
    <cellStyle name="40% - Accent5 2 3 3 3 2" xfId="45339"/>
    <cellStyle name="40% - Accent5 2 3 3 3 2 2" xfId="56075"/>
    <cellStyle name="40% - Accent5 2 3 3 3 3" xfId="53957"/>
    <cellStyle name="40% - Accent5 2 3 3 3 4" xfId="42334"/>
    <cellStyle name="40% - Accent5 2 3 3 4" xfId="2531"/>
    <cellStyle name="40% - Accent5 2 3 3 4 2" xfId="57244"/>
    <cellStyle name="40% - Accent5 2 3 3 4 3" xfId="51436"/>
    <cellStyle name="40% - Accent5 2 3 3 5" xfId="32658"/>
    <cellStyle name="40% - Accent5 2 3 3 5 2" xfId="55125"/>
    <cellStyle name="40% - Accent5 2 3 3 5 3" xfId="44099"/>
    <cellStyle name="40% - Accent5 2 3 3 6" xfId="35705"/>
    <cellStyle name="40% - Accent5 2 3 3 6 2" xfId="52788"/>
    <cellStyle name="40% - Accent5 2 3 3 7" xfId="38232"/>
    <cellStyle name="40% - Accent5 2 3 4" xfId="1079"/>
    <cellStyle name="40% - Accent5 2 3 4 2" xfId="4096"/>
    <cellStyle name="40% - Accent5 2 3 4 2 2" xfId="45529"/>
    <cellStyle name="40% - Accent5 2 3 4 2 2 2" xfId="56257"/>
    <cellStyle name="40% - Accent5 2 3 4 2 3" xfId="54139"/>
    <cellStyle name="40% - Accent5 2 3 4 2 4" xfId="42516"/>
    <cellStyle name="40% - Accent5 2 3 4 3" xfId="2737"/>
    <cellStyle name="40% - Accent5 2 3 4 3 2" xfId="57426"/>
    <cellStyle name="40% - Accent5 2 3 4 3 3" xfId="51618"/>
    <cellStyle name="40% - Accent5 2 3 4 4" xfId="32872"/>
    <cellStyle name="40% - Accent5 2 3 4 4 2" xfId="55307"/>
    <cellStyle name="40% - Accent5 2 3 4 4 3" xfId="44281"/>
    <cellStyle name="40% - Accent5 2 3 4 5" xfId="35919"/>
    <cellStyle name="40% - Accent5 2 3 4 5 2" xfId="52970"/>
    <cellStyle name="40% - Accent5 2 3 4 6" xfId="38446"/>
    <cellStyle name="40% - Accent5 2 3 5" xfId="1294"/>
    <cellStyle name="40% - Accent5 2 3 5 2" xfId="4291"/>
    <cellStyle name="40% - Accent5 2 3 5 2 2" xfId="45724"/>
    <cellStyle name="40% - Accent5 2 3 5 2 2 2" xfId="56439"/>
    <cellStyle name="40% - Accent5 2 3 5 2 3" xfId="54321"/>
    <cellStyle name="40% - Accent5 2 3 5 2 4" xfId="42698"/>
    <cellStyle name="40% - Accent5 2 3 5 3" xfId="2202"/>
    <cellStyle name="40% - Accent5 2 3 5 3 2" xfId="57608"/>
    <cellStyle name="40% - Accent5 2 3 5 3 3" xfId="51800"/>
    <cellStyle name="40% - Accent5 2 3 5 4" xfId="33087"/>
    <cellStyle name="40% - Accent5 2 3 5 4 2" xfId="54905"/>
    <cellStyle name="40% - Accent5 2 3 5 4 3" xfId="43879"/>
    <cellStyle name="40% - Accent5 2 3 5 5" xfId="36134"/>
    <cellStyle name="40% - Accent5 2 3 5 5 2" xfId="53152"/>
    <cellStyle name="40% - Accent5 2 3 5 6" xfId="38661"/>
    <cellStyle name="40% - Accent5 2 3 6" xfId="3646"/>
    <cellStyle name="40% - Accent5 2 3 6 2" xfId="32361"/>
    <cellStyle name="40% - Accent5 2 3 6 2 2" xfId="51216"/>
    <cellStyle name="40% - Accent5 2 3 6 2 2 2" xfId="57024"/>
    <cellStyle name="40% - Accent5 2 3 6 2 3" xfId="53737"/>
    <cellStyle name="40% - Accent5 2 3 6 2 4" xfId="42102"/>
    <cellStyle name="40% - Accent5 2 3 6 3" xfId="35408"/>
    <cellStyle name="40% - Accent5 2 3 6 3 2" xfId="55855"/>
    <cellStyle name="40% - Accent5 2 3 6 3 3" xfId="45092"/>
    <cellStyle name="40% - Accent5 2 3 6 4" xfId="52568"/>
    <cellStyle name="40% - Accent5 2 3 6 5" xfId="37944"/>
    <cellStyle name="40% - Accent5 2 3 7" xfId="3406"/>
    <cellStyle name="40% - Accent5 2 3 7 2" xfId="44932"/>
    <cellStyle name="40% - Accent5 2 3 7 2 2" xfId="55709"/>
    <cellStyle name="40% - Accent5 2 3 7 3" xfId="52422"/>
    <cellStyle name="40% - Accent5 2 3 7 4" xfId="37704"/>
    <cellStyle name="40% - Accent5 2 3 8" xfId="3003"/>
    <cellStyle name="40% - Accent5 2 3 8 2" xfId="44547"/>
    <cellStyle name="40% - Accent5 2 3 8 2 2" xfId="55526"/>
    <cellStyle name="40% - Accent5 2 3 8 3" xfId="53591"/>
    <cellStyle name="40% - Accent5 2 3 8 4" xfId="41877"/>
    <cellStyle name="40% - Accent5 2 3 9" xfId="1961"/>
    <cellStyle name="40% - Accent5 2 3 9 2" xfId="56878"/>
    <cellStyle name="40% - Accent5 2 3 9 3" xfId="51070"/>
    <cellStyle name="40% - Accent5 2 4" xfId="637"/>
    <cellStyle name="40% - Accent5 2 4 10" xfId="35196"/>
    <cellStyle name="40% - Accent5 2 4 10 2" xfId="52275"/>
    <cellStyle name="40% - Accent5 2 4 11" xfId="37278"/>
    <cellStyle name="40% - Accent5 2 4 2" xfId="905"/>
    <cellStyle name="40% - Accent5 2 4 2 2" xfId="1631"/>
    <cellStyle name="40% - Accent5 2 4 2 2 2" xfId="4606"/>
    <cellStyle name="40% - Accent5 2 4 2 2 2 2" xfId="52056"/>
    <cellStyle name="40% - Accent5 2 4 2 2 2 2 2" xfId="57864"/>
    <cellStyle name="40% - Accent5 2 4 2 2 2 3" xfId="54577"/>
    <cellStyle name="40% - Accent5 2 4 2 2 2 4" xfId="43014"/>
    <cellStyle name="40% - Accent5 2 4 2 2 3" xfId="33424"/>
    <cellStyle name="40% - Accent5 2 4 2 2 3 2" xfId="56695"/>
    <cellStyle name="40% - Accent5 2 4 2 2 3 3" xfId="45987"/>
    <cellStyle name="40% - Accent5 2 4 2 2 4" xfId="36471"/>
    <cellStyle name="40% - Accent5 2 4 2 2 4 2" xfId="53408"/>
    <cellStyle name="40% - Accent5 2 4 2 2 5" xfId="38998"/>
    <cellStyle name="40% - Accent5 2 4 2 3" xfId="3942"/>
    <cellStyle name="40% - Accent5 2 4 2 3 2" xfId="45375"/>
    <cellStyle name="40% - Accent5 2 4 2 3 2 2" xfId="56111"/>
    <cellStyle name="40% - Accent5 2 4 2 3 3" xfId="53993"/>
    <cellStyle name="40% - Accent5 2 4 2 3 4" xfId="42370"/>
    <cellStyle name="40% - Accent5 2 4 2 4" xfId="2571"/>
    <cellStyle name="40% - Accent5 2 4 2 4 2" xfId="57280"/>
    <cellStyle name="40% - Accent5 2 4 2 4 3" xfId="51472"/>
    <cellStyle name="40% - Accent5 2 4 2 5" xfId="32698"/>
    <cellStyle name="40% - Accent5 2 4 2 5 2" xfId="55161"/>
    <cellStyle name="40% - Accent5 2 4 2 5 3" xfId="44135"/>
    <cellStyle name="40% - Accent5 2 4 2 6" xfId="35745"/>
    <cellStyle name="40% - Accent5 2 4 2 6 2" xfId="52824"/>
    <cellStyle name="40% - Accent5 2 4 2 7" xfId="38272"/>
    <cellStyle name="40% - Accent5 2 4 3" xfId="1115"/>
    <cellStyle name="40% - Accent5 2 4 3 2" xfId="4132"/>
    <cellStyle name="40% - Accent5 2 4 3 2 2" xfId="45565"/>
    <cellStyle name="40% - Accent5 2 4 3 2 2 2" xfId="56293"/>
    <cellStyle name="40% - Accent5 2 4 3 2 3" xfId="54175"/>
    <cellStyle name="40% - Accent5 2 4 3 2 4" xfId="42552"/>
    <cellStyle name="40% - Accent5 2 4 3 3" xfId="2773"/>
    <cellStyle name="40% - Accent5 2 4 3 3 2" xfId="57462"/>
    <cellStyle name="40% - Accent5 2 4 3 3 3" xfId="51654"/>
    <cellStyle name="40% - Accent5 2 4 3 4" xfId="32908"/>
    <cellStyle name="40% - Accent5 2 4 3 4 2" xfId="55343"/>
    <cellStyle name="40% - Accent5 2 4 3 4 3" xfId="44317"/>
    <cellStyle name="40% - Accent5 2 4 3 5" xfId="35955"/>
    <cellStyle name="40% - Accent5 2 4 3 5 2" xfId="53006"/>
    <cellStyle name="40% - Accent5 2 4 3 6" xfId="38482"/>
    <cellStyle name="40% - Accent5 2 4 4" xfId="1410"/>
    <cellStyle name="40% - Accent5 2 4 4 2" xfId="4404"/>
    <cellStyle name="40% - Accent5 2 4 4 2 2" xfId="45834"/>
    <cellStyle name="40% - Accent5 2 4 4 2 2 2" xfId="56549"/>
    <cellStyle name="40% - Accent5 2 4 4 2 3" xfId="54431"/>
    <cellStyle name="40% - Accent5 2 4 4 2 4" xfId="42812"/>
    <cellStyle name="40% - Accent5 2 4 4 3" xfId="2318"/>
    <cellStyle name="40% - Accent5 2 4 4 3 2" xfId="57718"/>
    <cellStyle name="40% - Accent5 2 4 4 3 3" xfId="51910"/>
    <cellStyle name="40% - Accent5 2 4 4 4" xfId="33203"/>
    <cellStyle name="40% - Accent5 2 4 4 4 2" xfId="55015"/>
    <cellStyle name="40% - Accent5 2 4 4 4 3" xfId="43989"/>
    <cellStyle name="40% - Accent5 2 4 4 5" xfId="36250"/>
    <cellStyle name="40% - Accent5 2 4 4 5 2" xfId="53262"/>
    <cellStyle name="40% - Accent5 2 4 4 6" xfId="38777"/>
    <cellStyle name="40% - Accent5 2 4 5" xfId="3758"/>
    <cellStyle name="40% - Accent5 2 4 5 2" xfId="32473"/>
    <cellStyle name="40% - Accent5 2 4 5 2 2" xfId="51326"/>
    <cellStyle name="40% - Accent5 2 4 5 2 2 2" xfId="57134"/>
    <cellStyle name="40% - Accent5 2 4 5 2 3" xfId="53847"/>
    <cellStyle name="40% - Accent5 2 4 5 2 4" xfId="42214"/>
    <cellStyle name="40% - Accent5 2 4 5 3" xfId="35520"/>
    <cellStyle name="40% - Accent5 2 4 5 3 2" xfId="55965"/>
    <cellStyle name="40% - Accent5 2 4 5 3 3" xfId="45202"/>
    <cellStyle name="40% - Accent5 2 4 5 4" xfId="52678"/>
    <cellStyle name="40% - Accent5 2 4 5 5" xfId="38056"/>
    <cellStyle name="40% - Accent5 2 4 6" xfId="3445"/>
    <cellStyle name="40% - Accent5 2 4 6 2" xfId="44971"/>
    <cellStyle name="40% - Accent5 2 4 6 2 2" xfId="55745"/>
    <cellStyle name="40% - Accent5 2 4 6 3" xfId="52458"/>
    <cellStyle name="40% - Accent5 2 4 6 4" xfId="37743"/>
    <cellStyle name="40% - Accent5 2 4 7" xfId="3039"/>
    <cellStyle name="40% - Accent5 2 4 7 2" xfId="44583"/>
    <cellStyle name="40% - Accent5 2 4 7 2 2" xfId="55562"/>
    <cellStyle name="40% - Accent5 2 4 7 3" xfId="53627"/>
    <cellStyle name="40% - Accent5 2 4 7 4" xfId="41913"/>
    <cellStyle name="40% - Accent5 2 4 8" xfId="1999"/>
    <cellStyle name="40% - Accent5 2 4 8 2" xfId="56914"/>
    <cellStyle name="40% - Accent5 2 4 8 3" xfId="51106"/>
    <cellStyle name="40% - Accent5 2 4 9" xfId="32149"/>
    <cellStyle name="40% - Accent5 2 4 9 2" xfId="54759"/>
    <cellStyle name="40% - Accent5 2 4 9 3" xfId="43733"/>
    <cellStyle name="40% - Accent5 2 5" xfId="691"/>
    <cellStyle name="40% - Accent5 2 5 10" xfId="35250"/>
    <cellStyle name="40% - Accent5 2 5 10 2" xfId="52311"/>
    <cellStyle name="40% - Accent5 2 5 11" xfId="37332"/>
    <cellStyle name="40% - Accent5 2 5 2" xfId="959"/>
    <cellStyle name="40% - Accent5 2 5 2 2" xfId="1667"/>
    <cellStyle name="40% - Accent5 2 5 2 2 2" xfId="4642"/>
    <cellStyle name="40% - Accent5 2 5 2 2 2 2" xfId="52092"/>
    <cellStyle name="40% - Accent5 2 5 2 2 2 2 2" xfId="57900"/>
    <cellStyle name="40% - Accent5 2 5 2 2 2 3" xfId="54613"/>
    <cellStyle name="40% - Accent5 2 5 2 2 2 4" xfId="43050"/>
    <cellStyle name="40% - Accent5 2 5 2 2 3" xfId="33460"/>
    <cellStyle name="40% - Accent5 2 5 2 2 3 2" xfId="56731"/>
    <cellStyle name="40% - Accent5 2 5 2 2 3 3" xfId="46023"/>
    <cellStyle name="40% - Accent5 2 5 2 2 4" xfId="36507"/>
    <cellStyle name="40% - Accent5 2 5 2 2 4 2" xfId="53444"/>
    <cellStyle name="40% - Accent5 2 5 2 2 5" xfId="39034"/>
    <cellStyle name="40% - Accent5 2 5 2 3" xfId="3984"/>
    <cellStyle name="40% - Accent5 2 5 2 3 2" xfId="45417"/>
    <cellStyle name="40% - Accent5 2 5 2 3 2 2" xfId="56147"/>
    <cellStyle name="40% - Accent5 2 5 2 3 3" xfId="54029"/>
    <cellStyle name="40% - Accent5 2 5 2 3 4" xfId="42406"/>
    <cellStyle name="40% - Accent5 2 5 2 4" xfId="2621"/>
    <cellStyle name="40% - Accent5 2 5 2 4 2" xfId="57316"/>
    <cellStyle name="40% - Accent5 2 5 2 4 3" xfId="51508"/>
    <cellStyle name="40% - Accent5 2 5 2 5" xfId="32752"/>
    <cellStyle name="40% - Accent5 2 5 2 5 2" xfId="55197"/>
    <cellStyle name="40% - Accent5 2 5 2 5 3" xfId="44171"/>
    <cellStyle name="40% - Accent5 2 5 2 6" xfId="35799"/>
    <cellStyle name="40% - Accent5 2 5 2 6 2" xfId="52860"/>
    <cellStyle name="40% - Accent5 2 5 2 7" xfId="38326"/>
    <cellStyle name="40% - Accent5 2 5 3" xfId="1151"/>
    <cellStyle name="40% - Accent5 2 5 3 2" xfId="4168"/>
    <cellStyle name="40% - Accent5 2 5 3 2 2" xfId="45601"/>
    <cellStyle name="40% - Accent5 2 5 3 2 2 2" xfId="56329"/>
    <cellStyle name="40% - Accent5 2 5 3 2 3" xfId="54211"/>
    <cellStyle name="40% - Accent5 2 5 3 2 4" xfId="42588"/>
    <cellStyle name="40% - Accent5 2 5 3 3" xfId="2809"/>
    <cellStyle name="40% - Accent5 2 5 3 3 2" xfId="57498"/>
    <cellStyle name="40% - Accent5 2 5 3 3 3" xfId="51690"/>
    <cellStyle name="40% - Accent5 2 5 3 4" xfId="32944"/>
    <cellStyle name="40% - Accent5 2 5 3 4 2" xfId="55379"/>
    <cellStyle name="40% - Accent5 2 5 3 4 3" xfId="44353"/>
    <cellStyle name="40% - Accent5 2 5 3 5" xfId="35991"/>
    <cellStyle name="40% - Accent5 2 5 3 5 2" xfId="53042"/>
    <cellStyle name="40% - Accent5 2 5 3 6" xfId="38518"/>
    <cellStyle name="40% - Accent5 2 5 4" xfId="1460"/>
    <cellStyle name="40% - Accent5 2 5 4 2" xfId="4445"/>
    <cellStyle name="40% - Accent5 2 5 4 2 2" xfId="45875"/>
    <cellStyle name="40% - Accent5 2 5 4 2 2 2" xfId="56585"/>
    <cellStyle name="40% - Accent5 2 5 4 2 3" xfId="54467"/>
    <cellStyle name="40% - Accent5 2 5 4 2 4" xfId="42848"/>
    <cellStyle name="40% - Accent5 2 5 4 3" xfId="2365"/>
    <cellStyle name="40% - Accent5 2 5 4 3 2" xfId="57754"/>
    <cellStyle name="40% - Accent5 2 5 4 3 3" xfId="51946"/>
    <cellStyle name="40% - Accent5 2 5 4 4" xfId="33253"/>
    <cellStyle name="40% - Accent5 2 5 4 4 2" xfId="55051"/>
    <cellStyle name="40% - Accent5 2 5 4 4 3" xfId="44025"/>
    <cellStyle name="40% - Accent5 2 5 4 5" xfId="36300"/>
    <cellStyle name="40% - Accent5 2 5 4 5 2" xfId="53298"/>
    <cellStyle name="40% - Accent5 2 5 4 6" xfId="38827"/>
    <cellStyle name="40% - Accent5 2 5 5" xfId="3798"/>
    <cellStyle name="40% - Accent5 2 5 5 2" xfId="32513"/>
    <cellStyle name="40% - Accent5 2 5 5 2 2" xfId="51362"/>
    <cellStyle name="40% - Accent5 2 5 5 2 2 2" xfId="57170"/>
    <cellStyle name="40% - Accent5 2 5 5 2 3" xfId="53883"/>
    <cellStyle name="40% - Accent5 2 5 5 2 4" xfId="42254"/>
    <cellStyle name="40% - Accent5 2 5 5 3" xfId="35560"/>
    <cellStyle name="40% - Accent5 2 5 5 3 2" xfId="56001"/>
    <cellStyle name="40% - Accent5 2 5 5 3 3" xfId="45238"/>
    <cellStyle name="40% - Accent5 2 5 5 4" xfId="52714"/>
    <cellStyle name="40% - Accent5 2 5 5 5" xfId="38096"/>
    <cellStyle name="40% - Accent5 2 5 6" xfId="3490"/>
    <cellStyle name="40% - Accent5 2 5 6 2" xfId="45015"/>
    <cellStyle name="40% - Accent5 2 5 6 2 2" xfId="55781"/>
    <cellStyle name="40% - Accent5 2 5 6 3" xfId="52494"/>
    <cellStyle name="40% - Accent5 2 5 6 4" xfId="37788"/>
    <cellStyle name="40% - Accent5 2 5 7" xfId="3080"/>
    <cellStyle name="40% - Accent5 2 5 7 2" xfId="44624"/>
    <cellStyle name="40% - Accent5 2 5 7 2 2" xfId="55598"/>
    <cellStyle name="40% - Accent5 2 5 7 3" xfId="53663"/>
    <cellStyle name="40% - Accent5 2 5 7 4" xfId="41949"/>
    <cellStyle name="40% - Accent5 2 5 8" xfId="2051"/>
    <cellStyle name="40% - Accent5 2 5 8 2" xfId="56950"/>
    <cellStyle name="40% - Accent5 2 5 8 3" xfId="51142"/>
    <cellStyle name="40% - Accent5 2 5 9" xfId="32203"/>
    <cellStyle name="40% - Accent5 2 5 9 2" xfId="54795"/>
    <cellStyle name="40% - Accent5 2 5 9 3" xfId="43769"/>
    <cellStyle name="40% - Accent5 2 6" xfId="551"/>
    <cellStyle name="40% - Accent5 2 6 10" xfId="35085"/>
    <cellStyle name="40% - Accent5 2 6 10 2" xfId="52202"/>
    <cellStyle name="40% - Accent5 2 6 11" xfId="37192"/>
    <cellStyle name="40% - Accent5 2 6 2" xfId="1000"/>
    <cellStyle name="40% - Accent5 2 6 2 2" xfId="1703"/>
    <cellStyle name="40% - Accent5 2 6 2 2 2" xfId="4678"/>
    <cellStyle name="40% - Accent5 2 6 2 2 2 2" xfId="52128"/>
    <cellStyle name="40% - Accent5 2 6 2 2 2 2 2" xfId="57936"/>
    <cellStyle name="40% - Accent5 2 6 2 2 2 3" xfId="54649"/>
    <cellStyle name="40% - Accent5 2 6 2 2 2 4" xfId="43086"/>
    <cellStyle name="40% - Accent5 2 6 2 2 3" xfId="33496"/>
    <cellStyle name="40% - Accent5 2 6 2 2 3 2" xfId="56767"/>
    <cellStyle name="40% - Accent5 2 6 2 2 3 3" xfId="46059"/>
    <cellStyle name="40% - Accent5 2 6 2 2 4" xfId="36543"/>
    <cellStyle name="40% - Accent5 2 6 2 2 4 2" xfId="53480"/>
    <cellStyle name="40% - Accent5 2 6 2 2 5" xfId="39070"/>
    <cellStyle name="40% - Accent5 2 6 2 3" xfId="4021"/>
    <cellStyle name="40% - Accent5 2 6 2 3 2" xfId="45454"/>
    <cellStyle name="40% - Accent5 2 6 2 3 2 2" xfId="56183"/>
    <cellStyle name="40% - Accent5 2 6 2 3 3" xfId="54065"/>
    <cellStyle name="40% - Accent5 2 6 2 3 4" xfId="42442"/>
    <cellStyle name="40% - Accent5 2 6 2 4" xfId="2661"/>
    <cellStyle name="40% - Accent5 2 6 2 4 2" xfId="57352"/>
    <cellStyle name="40% - Accent5 2 6 2 4 3" xfId="51544"/>
    <cellStyle name="40% - Accent5 2 6 2 5" xfId="32793"/>
    <cellStyle name="40% - Accent5 2 6 2 5 2" xfId="55233"/>
    <cellStyle name="40% - Accent5 2 6 2 5 3" xfId="44207"/>
    <cellStyle name="40% - Accent5 2 6 2 6" xfId="35840"/>
    <cellStyle name="40% - Accent5 2 6 2 6 2" xfId="52896"/>
    <cellStyle name="40% - Accent5 2 6 2 7" xfId="38367"/>
    <cellStyle name="40% - Accent5 2 6 3" xfId="1187"/>
    <cellStyle name="40% - Accent5 2 6 3 2" xfId="4204"/>
    <cellStyle name="40% - Accent5 2 6 3 2 2" xfId="45637"/>
    <cellStyle name="40% - Accent5 2 6 3 2 2 2" xfId="56365"/>
    <cellStyle name="40% - Accent5 2 6 3 2 3" xfId="54247"/>
    <cellStyle name="40% - Accent5 2 6 3 2 4" xfId="42624"/>
    <cellStyle name="40% - Accent5 2 6 3 3" xfId="2845"/>
    <cellStyle name="40% - Accent5 2 6 3 3 2" xfId="57534"/>
    <cellStyle name="40% - Accent5 2 6 3 3 3" xfId="51726"/>
    <cellStyle name="40% - Accent5 2 6 3 4" xfId="32980"/>
    <cellStyle name="40% - Accent5 2 6 3 4 2" xfId="55415"/>
    <cellStyle name="40% - Accent5 2 6 3 4 3" xfId="44389"/>
    <cellStyle name="40% - Accent5 2 6 3 5" xfId="36027"/>
    <cellStyle name="40% - Accent5 2 6 3 5 2" xfId="53078"/>
    <cellStyle name="40% - Accent5 2 6 3 6" xfId="38554"/>
    <cellStyle name="40% - Accent5 2 6 4" xfId="1331"/>
    <cellStyle name="40% - Accent5 2 6 4 2" xfId="4328"/>
    <cellStyle name="40% - Accent5 2 6 4 2 2" xfId="45761"/>
    <cellStyle name="40% - Accent5 2 6 4 2 2 2" xfId="56476"/>
    <cellStyle name="40% - Accent5 2 6 4 2 3" xfId="54358"/>
    <cellStyle name="40% - Accent5 2 6 4 2 4" xfId="42735"/>
    <cellStyle name="40% - Accent5 2 6 4 3" xfId="2239"/>
    <cellStyle name="40% - Accent5 2 6 4 3 2" xfId="57645"/>
    <cellStyle name="40% - Accent5 2 6 4 3 3" xfId="51837"/>
    <cellStyle name="40% - Accent5 2 6 4 4" xfId="33124"/>
    <cellStyle name="40% - Accent5 2 6 4 4 2" xfId="54942"/>
    <cellStyle name="40% - Accent5 2 6 4 4 3" xfId="43916"/>
    <cellStyle name="40% - Accent5 2 6 4 5" xfId="36171"/>
    <cellStyle name="40% - Accent5 2 6 4 5 2" xfId="53189"/>
    <cellStyle name="40% - Accent5 2 6 4 6" xfId="38698"/>
    <cellStyle name="40% - Accent5 2 6 5" xfId="3683"/>
    <cellStyle name="40% - Accent5 2 6 5 2" xfId="32398"/>
    <cellStyle name="40% - Accent5 2 6 5 2 2" xfId="51253"/>
    <cellStyle name="40% - Accent5 2 6 5 2 2 2" xfId="57061"/>
    <cellStyle name="40% - Accent5 2 6 5 2 3" xfId="53774"/>
    <cellStyle name="40% - Accent5 2 6 5 2 4" xfId="42139"/>
    <cellStyle name="40% - Accent5 2 6 5 3" xfId="35445"/>
    <cellStyle name="40% - Accent5 2 6 5 3 2" xfId="55892"/>
    <cellStyle name="40% - Accent5 2 6 5 3 3" xfId="45129"/>
    <cellStyle name="40% - Accent5 2 6 5 4" xfId="52605"/>
    <cellStyle name="40% - Accent5 2 6 5 5" xfId="37981"/>
    <cellStyle name="40% - Accent5 2 6 6" xfId="3347"/>
    <cellStyle name="40% - Accent5 2 6 6 2" xfId="44874"/>
    <cellStyle name="40% - Accent5 2 6 6 2 2" xfId="55672"/>
    <cellStyle name="40% - Accent5 2 6 6 3" xfId="52385"/>
    <cellStyle name="40% - Accent5 2 6 6 4" xfId="37645"/>
    <cellStyle name="40% - Accent5 2 6 7" xfId="2962"/>
    <cellStyle name="40% - Accent5 2 6 7 2" xfId="44506"/>
    <cellStyle name="40% - Accent5 2 6 7 2 2" xfId="55489"/>
    <cellStyle name="40% - Accent5 2 6 7 3" xfId="53554"/>
    <cellStyle name="40% - Accent5 2 6 7 4" xfId="41840"/>
    <cellStyle name="40% - Accent5 2 6 8" xfId="2092"/>
    <cellStyle name="40% - Accent5 2 6 8 2" xfId="56841"/>
    <cellStyle name="40% - Accent5 2 6 8 3" xfId="51033"/>
    <cellStyle name="40% - Accent5 2 6 9" xfId="32038"/>
    <cellStyle name="40% - Accent5 2 6 9 2" xfId="54831"/>
    <cellStyle name="40% - Accent5 2 6 9 3" xfId="43805"/>
    <cellStyle name="40% - Accent5 2 7" xfId="794"/>
    <cellStyle name="40% - Accent5 2 7 2" xfId="1558"/>
    <cellStyle name="40% - Accent5 2 7 2 2" xfId="4533"/>
    <cellStyle name="40% - Accent5 2 7 2 2 2" xfId="51983"/>
    <cellStyle name="40% - Accent5 2 7 2 2 2 2" xfId="57791"/>
    <cellStyle name="40% - Accent5 2 7 2 2 3" xfId="54504"/>
    <cellStyle name="40% - Accent5 2 7 2 2 4" xfId="42941"/>
    <cellStyle name="40% - Accent5 2 7 2 3" xfId="33351"/>
    <cellStyle name="40% - Accent5 2 7 2 3 2" xfId="56622"/>
    <cellStyle name="40% - Accent5 2 7 2 3 3" xfId="45914"/>
    <cellStyle name="40% - Accent5 2 7 2 4" xfId="36398"/>
    <cellStyle name="40% - Accent5 2 7 2 4 2" xfId="53335"/>
    <cellStyle name="40% - Accent5 2 7 2 5" xfId="38925"/>
    <cellStyle name="40% - Accent5 2 7 3" xfId="3861"/>
    <cellStyle name="40% - Accent5 2 7 3 2" xfId="45294"/>
    <cellStyle name="40% - Accent5 2 7 3 2 2" xfId="56038"/>
    <cellStyle name="40% - Accent5 2 7 3 3" xfId="53920"/>
    <cellStyle name="40% - Accent5 2 7 3 4" xfId="42297"/>
    <cellStyle name="40% - Accent5 2 7 4" xfId="2461"/>
    <cellStyle name="40% - Accent5 2 7 4 2" xfId="57207"/>
    <cellStyle name="40% - Accent5 2 7 4 3" xfId="51399"/>
    <cellStyle name="40% - Accent5 2 7 5" xfId="32587"/>
    <cellStyle name="40% - Accent5 2 7 5 2" xfId="55088"/>
    <cellStyle name="40% - Accent5 2 7 5 3" xfId="44062"/>
    <cellStyle name="40% - Accent5 2 7 6" xfId="35634"/>
    <cellStyle name="40% - Accent5 2 7 6 2" xfId="52751"/>
    <cellStyle name="40% - Accent5 2 7 7" xfId="38161"/>
    <cellStyle name="40% - Accent5 2 8" xfId="1042"/>
    <cellStyle name="40% - Accent5 2 8 2" xfId="4059"/>
    <cellStyle name="40% - Accent5 2 8 2 2" xfId="45492"/>
    <cellStyle name="40% - Accent5 2 8 2 2 2" xfId="56220"/>
    <cellStyle name="40% - Accent5 2 8 2 3" xfId="54102"/>
    <cellStyle name="40% - Accent5 2 8 2 4" xfId="42479"/>
    <cellStyle name="40% - Accent5 2 8 3" xfId="2700"/>
    <cellStyle name="40% - Accent5 2 8 3 2" xfId="57389"/>
    <cellStyle name="40% - Accent5 2 8 3 3" xfId="51581"/>
    <cellStyle name="40% - Accent5 2 8 4" xfId="32835"/>
    <cellStyle name="40% - Accent5 2 8 4 2" xfId="55270"/>
    <cellStyle name="40% - Accent5 2 8 4 3" xfId="44244"/>
    <cellStyle name="40% - Accent5 2 8 5" xfId="35882"/>
    <cellStyle name="40% - Accent5 2 8 5 2" xfId="52933"/>
    <cellStyle name="40% - Accent5 2 8 6" xfId="38409"/>
    <cellStyle name="40% - Accent5 2 9" xfId="1228"/>
    <cellStyle name="40% - Accent5 2 9 2" xfId="4243"/>
    <cellStyle name="40% - Accent5 2 9 2 2" xfId="45676"/>
    <cellStyle name="40% - Accent5 2 9 2 2 2" xfId="56402"/>
    <cellStyle name="40% - Accent5 2 9 2 3" xfId="54284"/>
    <cellStyle name="40% - Accent5 2 9 2 4" xfId="42661"/>
    <cellStyle name="40% - Accent5 2 9 3" xfId="2138"/>
    <cellStyle name="40% - Accent5 2 9 3 2" xfId="57571"/>
    <cellStyle name="40% - Accent5 2 9 3 3" xfId="51763"/>
    <cellStyle name="40% - Accent5 2 9 4" xfId="33021"/>
    <cellStyle name="40% - Accent5 2 9 4 2" xfId="54868"/>
    <cellStyle name="40% - Accent5 2 9 4 3" xfId="43842"/>
    <cellStyle name="40% - Accent5 2 9 5" xfId="36068"/>
    <cellStyle name="40% - Accent5 2 9 5 2" xfId="53115"/>
    <cellStyle name="40% - Accent5 2 9 6" xfId="38595"/>
    <cellStyle name="40% - Accent5 3" xfId="216"/>
    <cellStyle name="40% - Accent6 2" xfId="217"/>
    <cellStyle name="40% - Accent6 2 10" xfId="3543"/>
    <cellStyle name="40% - Accent6 2 10 2" xfId="32258"/>
    <cellStyle name="40% - Accent6 2 10 2 2" xfId="51180"/>
    <cellStyle name="40% - Accent6 2 10 2 2 2" xfId="56988"/>
    <cellStyle name="40% - Accent6 2 10 2 3" xfId="53701"/>
    <cellStyle name="40% - Accent6 2 10 2 4" xfId="41999"/>
    <cellStyle name="40% - Accent6 2 10 3" xfId="35305"/>
    <cellStyle name="40% - Accent6 2 10 3 2" xfId="55819"/>
    <cellStyle name="40% - Accent6 2 10 3 3" xfId="45056"/>
    <cellStyle name="40% - Accent6 2 10 4" xfId="52532"/>
    <cellStyle name="40% - Accent6 2 10 5" xfId="37841"/>
    <cellStyle name="40% - Accent6 2 11" xfId="3158"/>
    <cellStyle name="40% - Accent6 2 11 2" xfId="44698"/>
    <cellStyle name="40% - Accent6 2 11 2 2" xfId="55636"/>
    <cellStyle name="40% - Accent6 2 11 3" xfId="52349"/>
    <cellStyle name="40% - Accent6 2 11 4" xfId="37456"/>
    <cellStyle name="40% - Accent6 2 12" xfId="2896"/>
    <cellStyle name="40% - Accent6 2 12 2" xfId="44440"/>
    <cellStyle name="40% - Accent6 2 12 2 2" xfId="55453"/>
    <cellStyle name="40% - Accent6 2 12 3" xfId="53518"/>
    <cellStyle name="40% - Accent6 2 12 4" xfId="41804"/>
    <cellStyle name="40% - Accent6 2 13" xfId="1771"/>
    <cellStyle name="40% - Accent6 2 13 2" xfId="56805"/>
    <cellStyle name="40% - Accent6 2 13 3" xfId="50997"/>
    <cellStyle name="40% - Accent6 2 14" xfId="31958"/>
    <cellStyle name="40% - Accent6 2 14 2" xfId="54687"/>
    <cellStyle name="40% - Accent6 2 14 3" xfId="43661"/>
    <cellStyle name="40% - Accent6 2 15" xfId="35011"/>
    <cellStyle name="40% - Accent6 2 15 2" xfId="52166"/>
    <cellStyle name="40% - Accent6 2 16" xfId="37122"/>
    <cellStyle name="40% - Accent6 2 2" xfId="467"/>
    <cellStyle name="40% - Accent6 2 2 10" xfId="3314"/>
    <cellStyle name="40% - Accent6 2 2 10 2" xfId="44841"/>
    <cellStyle name="40% - Accent6 2 2 10 2 2" xfId="55654"/>
    <cellStyle name="40% - Accent6 2 2 10 3" xfId="52367"/>
    <cellStyle name="40% - Accent6 2 2 10 4" xfId="37612"/>
    <cellStyle name="40% - Accent6 2 2 11" xfId="2937"/>
    <cellStyle name="40% - Accent6 2 2 11 2" xfId="44481"/>
    <cellStyle name="40% - Accent6 2 2 11 2 2" xfId="55471"/>
    <cellStyle name="40% - Accent6 2 2 11 3" xfId="53536"/>
    <cellStyle name="40% - Accent6 2 2 11 4" xfId="41822"/>
    <cellStyle name="40% - Accent6 2 2 12" xfId="1918"/>
    <cellStyle name="40% - Accent6 2 2 12 2" xfId="56823"/>
    <cellStyle name="40% - Accent6 2 2 12 3" xfId="51015"/>
    <cellStyle name="40% - Accent6 2 2 13" xfId="31987"/>
    <cellStyle name="40% - Accent6 2 2 13 2" xfId="54705"/>
    <cellStyle name="40% - Accent6 2 2 13 3" xfId="43679"/>
    <cellStyle name="40% - Accent6 2 2 14" xfId="35034"/>
    <cellStyle name="40% - Accent6 2 2 14 2" xfId="52184"/>
    <cellStyle name="40% - Accent6 2 2 15" xfId="37145"/>
    <cellStyle name="40% - Accent6 2 2 2" xfId="533"/>
    <cellStyle name="40% - Accent6 2 2 2 10" xfId="32128"/>
    <cellStyle name="40% - Accent6 2 2 2 10 2" xfId="54742"/>
    <cellStyle name="40% - Accent6 2 2 2 10 3" xfId="43716"/>
    <cellStyle name="40% - Accent6 2 2 2 11" xfId="35175"/>
    <cellStyle name="40% - Accent6 2 2 2 11 2" xfId="52258"/>
    <cellStyle name="40% - Accent6 2 2 2 12" xfId="37257"/>
    <cellStyle name="40% - Accent6 2 2 2 2" xfId="616"/>
    <cellStyle name="40% - Accent6 2 2 2 2 2" xfId="1391"/>
    <cellStyle name="40% - Accent6 2 2 2 2 2 2" xfId="4387"/>
    <cellStyle name="40% - Accent6 2 2 2 2 2 2 2" xfId="51893"/>
    <cellStyle name="40% - Accent6 2 2 2 2 2 2 2 2" xfId="57701"/>
    <cellStyle name="40% - Accent6 2 2 2 2 2 2 3" xfId="54414"/>
    <cellStyle name="40% - Accent6 2 2 2 2 2 2 4" xfId="42795"/>
    <cellStyle name="40% - Accent6 2 2 2 2 2 3" xfId="33184"/>
    <cellStyle name="40% - Accent6 2 2 2 2 2 3 2" xfId="56532"/>
    <cellStyle name="40% - Accent6 2 2 2 2 2 3 3" xfId="45817"/>
    <cellStyle name="40% - Accent6 2 2 2 2 2 4" xfId="36231"/>
    <cellStyle name="40% - Accent6 2 2 2 2 2 4 2" xfId="53245"/>
    <cellStyle name="40% - Accent6 2 2 2 2 2 5" xfId="38758"/>
    <cellStyle name="40% - Accent6 2 2 2 2 3" xfId="3740"/>
    <cellStyle name="40% - Accent6 2 2 2 2 3 2" xfId="45185"/>
    <cellStyle name="40% - Accent6 2 2 2 2 3 2 2" xfId="55948"/>
    <cellStyle name="40% - Accent6 2 2 2 2 3 3" xfId="53830"/>
    <cellStyle name="40% - Accent6 2 2 2 2 3 4" xfId="42196"/>
    <cellStyle name="40% - Accent6 2 2 2 2 4" xfId="2299"/>
    <cellStyle name="40% - Accent6 2 2 2 2 4 2" xfId="57117"/>
    <cellStyle name="40% - Accent6 2 2 2 2 4 3" xfId="51309"/>
    <cellStyle name="40% - Accent6 2 2 2 2 5" xfId="32455"/>
    <cellStyle name="40% - Accent6 2 2 2 2 5 2" xfId="54998"/>
    <cellStyle name="40% - Accent6 2 2 2 2 5 3" xfId="43972"/>
    <cellStyle name="40% - Accent6 2 2 2 2 6" xfId="35502"/>
    <cellStyle name="40% - Accent6 2 2 2 2 6 2" xfId="52661"/>
    <cellStyle name="40% - Accent6 2 2 2 2 7" xfId="38038"/>
    <cellStyle name="40% - Accent6 2 2 2 3" xfId="884"/>
    <cellStyle name="40% - Accent6 2 2 2 3 2" xfId="1614"/>
    <cellStyle name="40% - Accent6 2 2 2 3 2 2" xfId="4589"/>
    <cellStyle name="40% - Accent6 2 2 2 3 2 2 2" xfId="52039"/>
    <cellStyle name="40% - Accent6 2 2 2 3 2 2 2 2" xfId="57847"/>
    <cellStyle name="40% - Accent6 2 2 2 3 2 2 3" xfId="54560"/>
    <cellStyle name="40% - Accent6 2 2 2 3 2 2 4" xfId="42997"/>
    <cellStyle name="40% - Accent6 2 2 2 3 2 3" xfId="33407"/>
    <cellStyle name="40% - Accent6 2 2 2 3 2 3 2" xfId="56678"/>
    <cellStyle name="40% - Accent6 2 2 2 3 2 3 3" xfId="45970"/>
    <cellStyle name="40% - Accent6 2 2 2 3 2 4" xfId="36454"/>
    <cellStyle name="40% - Accent6 2 2 2 3 2 4 2" xfId="53391"/>
    <cellStyle name="40% - Accent6 2 2 2 3 2 5" xfId="38981"/>
    <cellStyle name="40% - Accent6 2 2 2 3 3" xfId="3925"/>
    <cellStyle name="40% - Accent6 2 2 2 3 3 2" xfId="45358"/>
    <cellStyle name="40% - Accent6 2 2 2 3 3 2 2" xfId="56094"/>
    <cellStyle name="40% - Accent6 2 2 2 3 3 3" xfId="53976"/>
    <cellStyle name="40% - Accent6 2 2 2 3 3 4" xfId="42353"/>
    <cellStyle name="40% - Accent6 2 2 2 3 4" xfId="2550"/>
    <cellStyle name="40% - Accent6 2 2 2 3 4 2" xfId="57263"/>
    <cellStyle name="40% - Accent6 2 2 2 3 4 3" xfId="51455"/>
    <cellStyle name="40% - Accent6 2 2 2 3 5" xfId="32677"/>
    <cellStyle name="40% - Accent6 2 2 2 3 5 2" xfId="55144"/>
    <cellStyle name="40% - Accent6 2 2 2 3 5 3" xfId="44118"/>
    <cellStyle name="40% - Accent6 2 2 2 3 6" xfId="35724"/>
    <cellStyle name="40% - Accent6 2 2 2 3 6 2" xfId="52807"/>
    <cellStyle name="40% - Accent6 2 2 2 3 7" xfId="38251"/>
    <cellStyle name="40% - Accent6 2 2 2 4" xfId="1098"/>
    <cellStyle name="40% - Accent6 2 2 2 4 2" xfId="4115"/>
    <cellStyle name="40% - Accent6 2 2 2 4 2 2" xfId="45548"/>
    <cellStyle name="40% - Accent6 2 2 2 4 2 2 2" xfId="56276"/>
    <cellStyle name="40% - Accent6 2 2 2 4 2 3" xfId="54158"/>
    <cellStyle name="40% - Accent6 2 2 2 4 2 4" xfId="42535"/>
    <cellStyle name="40% - Accent6 2 2 2 4 3" xfId="2756"/>
    <cellStyle name="40% - Accent6 2 2 2 4 3 2" xfId="57445"/>
    <cellStyle name="40% - Accent6 2 2 2 4 3 3" xfId="51637"/>
    <cellStyle name="40% - Accent6 2 2 2 4 4" xfId="32891"/>
    <cellStyle name="40% - Accent6 2 2 2 4 4 2" xfId="55326"/>
    <cellStyle name="40% - Accent6 2 2 2 4 4 3" xfId="44300"/>
    <cellStyle name="40% - Accent6 2 2 2 4 5" xfId="35938"/>
    <cellStyle name="40% - Accent6 2 2 2 4 5 2" xfId="52989"/>
    <cellStyle name="40% - Accent6 2 2 2 4 6" xfId="38465"/>
    <cellStyle name="40% - Accent6 2 2 2 5" xfId="1313"/>
    <cellStyle name="40% - Accent6 2 2 2 5 2" xfId="4310"/>
    <cellStyle name="40% - Accent6 2 2 2 5 2 2" xfId="45743"/>
    <cellStyle name="40% - Accent6 2 2 2 5 2 2 2" xfId="56458"/>
    <cellStyle name="40% - Accent6 2 2 2 5 2 3" xfId="54340"/>
    <cellStyle name="40% - Accent6 2 2 2 5 2 4" xfId="42717"/>
    <cellStyle name="40% - Accent6 2 2 2 5 3" xfId="2221"/>
    <cellStyle name="40% - Accent6 2 2 2 5 3 2" xfId="57627"/>
    <cellStyle name="40% - Accent6 2 2 2 5 3 3" xfId="51819"/>
    <cellStyle name="40% - Accent6 2 2 2 5 4" xfId="33106"/>
    <cellStyle name="40% - Accent6 2 2 2 5 4 2" xfId="54924"/>
    <cellStyle name="40% - Accent6 2 2 2 5 4 3" xfId="43898"/>
    <cellStyle name="40% - Accent6 2 2 2 5 5" xfId="36153"/>
    <cellStyle name="40% - Accent6 2 2 2 5 5 2" xfId="53171"/>
    <cellStyle name="40% - Accent6 2 2 2 5 6" xfId="38680"/>
    <cellStyle name="40% - Accent6 2 2 2 6" xfId="3665"/>
    <cellStyle name="40% - Accent6 2 2 2 6 2" xfId="32380"/>
    <cellStyle name="40% - Accent6 2 2 2 6 2 2" xfId="51235"/>
    <cellStyle name="40% - Accent6 2 2 2 6 2 2 2" xfId="57043"/>
    <cellStyle name="40% - Accent6 2 2 2 6 2 3" xfId="53756"/>
    <cellStyle name="40% - Accent6 2 2 2 6 2 4" xfId="42121"/>
    <cellStyle name="40% - Accent6 2 2 2 6 3" xfId="35427"/>
    <cellStyle name="40% - Accent6 2 2 2 6 3 2" xfId="55874"/>
    <cellStyle name="40% - Accent6 2 2 2 6 3 3" xfId="45111"/>
    <cellStyle name="40% - Accent6 2 2 2 6 4" xfId="52587"/>
    <cellStyle name="40% - Accent6 2 2 2 6 5" xfId="37963"/>
    <cellStyle name="40% - Accent6 2 2 2 7" xfId="3425"/>
    <cellStyle name="40% - Accent6 2 2 2 7 2" xfId="44951"/>
    <cellStyle name="40% - Accent6 2 2 2 7 2 2" xfId="55728"/>
    <cellStyle name="40% - Accent6 2 2 2 7 3" xfId="52441"/>
    <cellStyle name="40% - Accent6 2 2 2 7 4" xfId="37723"/>
    <cellStyle name="40% - Accent6 2 2 2 8" xfId="3022"/>
    <cellStyle name="40% - Accent6 2 2 2 8 2" xfId="44566"/>
    <cellStyle name="40% - Accent6 2 2 2 8 2 2" xfId="55545"/>
    <cellStyle name="40% - Accent6 2 2 2 8 3" xfId="53610"/>
    <cellStyle name="40% - Accent6 2 2 2 8 4" xfId="41896"/>
    <cellStyle name="40% - Accent6 2 2 2 9" xfId="1980"/>
    <cellStyle name="40% - Accent6 2 2 2 9 2" xfId="56897"/>
    <cellStyle name="40% - Accent6 2 2 2 9 3" xfId="51089"/>
    <cellStyle name="40% - Accent6 2 2 3" xfId="674"/>
    <cellStyle name="40% - Accent6 2 2 3 10" xfId="35233"/>
    <cellStyle name="40% - Accent6 2 2 3 10 2" xfId="52294"/>
    <cellStyle name="40% - Accent6 2 2 3 11" xfId="37315"/>
    <cellStyle name="40% - Accent6 2 2 3 2" xfId="942"/>
    <cellStyle name="40% - Accent6 2 2 3 2 2" xfId="1650"/>
    <cellStyle name="40% - Accent6 2 2 3 2 2 2" xfId="4625"/>
    <cellStyle name="40% - Accent6 2 2 3 2 2 2 2" xfId="52075"/>
    <cellStyle name="40% - Accent6 2 2 3 2 2 2 2 2" xfId="57883"/>
    <cellStyle name="40% - Accent6 2 2 3 2 2 2 3" xfId="54596"/>
    <cellStyle name="40% - Accent6 2 2 3 2 2 2 4" xfId="43033"/>
    <cellStyle name="40% - Accent6 2 2 3 2 2 3" xfId="33443"/>
    <cellStyle name="40% - Accent6 2 2 3 2 2 3 2" xfId="56714"/>
    <cellStyle name="40% - Accent6 2 2 3 2 2 3 3" xfId="46006"/>
    <cellStyle name="40% - Accent6 2 2 3 2 2 4" xfId="36490"/>
    <cellStyle name="40% - Accent6 2 2 3 2 2 4 2" xfId="53427"/>
    <cellStyle name="40% - Accent6 2 2 3 2 2 5" xfId="39017"/>
    <cellStyle name="40% - Accent6 2 2 3 2 3" xfId="3967"/>
    <cellStyle name="40% - Accent6 2 2 3 2 3 2" xfId="45400"/>
    <cellStyle name="40% - Accent6 2 2 3 2 3 2 2" xfId="56130"/>
    <cellStyle name="40% - Accent6 2 2 3 2 3 3" xfId="54012"/>
    <cellStyle name="40% - Accent6 2 2 3 2 3 4" xfId="42389"/>
    <cellStyle name="40% - Accent6 2 2 3 2 4" xfId="2604"/>
    <cellStyle name="40% - Accent6 2 2 3 2 4 2" xfId="57299"/>
    <cellStyle name="40% - Accent6 2 2 3 2 4 3" xfId="51491"/>
    <cellStyle name="40% - Accent6 2 2 3 2 5" xfId="32735"/>
    <cellStyle name="40% - Accent6 2 2 3 2 5 2" xfId="55180"/>
    <cellStyle name="40% - Accent6 2 2 3 2 5 3" xfId="44154"/>
    <cellStyle name="40% - Accent6 2 2 3 2 6" xfId="35782"/>
    <cellStyle name="40% - Accent6 2 2 3 2 6 2" xfId="52843"/>
    <cellStyle name="40% - Accent6 2 2 3 2 7" xfId="38309"/>
    <cellStyle name="40% - Accent6 2 2 3 3" xfId="1134"/>
    <cellStyle name="40% - Accent6 2 2 3 3 2" xfId="4151"/>
    <cellStyle name="40% - Accent6 2 2 3 3 2 2" xfId="45584"/>
    <cellStyle name="40% - Accent6 2 2 3 3 2 2 2" xfId="56312"/>
    <cellStyle name="40% - Accent6 2 2 3 3 2 3" xfId="54194"/>
    <cellStyle name="40% - Accent6 2 2 3 3 2 4" xfId="42571"/>
    <cellStyle name="40% - Accent6 2 2 3 3 3" xfId="2792"/>
    <cellStyle name="40% - Accent6 2 2 3 3 3 2" xfId="57481"/>
    <cellStyle name="40% - Accent6 2 2 3 3 3 3" xfId="51673"/>
    <cellStyle name="40% - Accent6 2 2 3 3 4" xfId="32927"/>
    <cellStyle name="40% - Accent6 2 2 3 3 4 2" xfId="55362"/>
    <cellStyle name="40% - Accent6 2 2 3 3 4 3" xfId="44336"/>
    <cellStyle name="40% - Accent6 2 2 3 3 5" xfId="35974"/>
    <cellStyle name="40% - Accent6 2 2 3 3 5 2" xfId="53025"/>
    <cellStyle name="40% - Accent6 2 2 3 3 6" xfId="38501"/>
    <cellStyle name="40% - Accent6 2 2 3 4" xfId="1443"/>
    <cellStyle name="40% - Accent6 2 2 3 4 2" xfId="4428"/>
    <cellStyle name="40% - Accent6 2 2 3 4 2 2" xfId="45858"/>
    <cellStyle name="40% - Accent6 2 2 3 4 2 2 2" xfId="56568"/>
    <cellStyle name="40% - Accent6 2 2 3 4 2 3" xfId="54450"/>
    <cellStyle name="40% - Accent6 2 2 3 4 2 4" xfId="42831"/>
    <cellStyle name="40% - Accent6 2 2 3 4 3" xfId="2348"/>
    <cellStyle name="40% - Accent6 2 2 3 4 3 2" xfId="57737"/>
    <cellStyle name="40% - Accent6 2 2 3 4 3 3" xfId="51929"/>
    <cellStyle name="40% - Accent6 2 2 3 4 4" xfId="33236"/>
    <cellStyle name="40% - Accent6 2 2 3 4 4 2" xfId="55034"/>
    <cellStyle name="40% - Accent6 2 2 3 4 4 3" xfId="44008"/>
    <cellStyle name="40% - Accent6 2 2 3 4 5" xfId="36283"/>
    <cellStyle name="40% - Accent6 2 2 3 4 5 2" xfId="53281"/>
    <cellStyle name="40% - Accent6 2 2 3 4 6" xfId="38810"/>
    <cellStyle name="40% - Accent6 2 2 3 5" xfId="3781"/>
    <cellStyle name="40% - Accent6 2 2 3 5 2" xfId="32496"/>
    <cellStyle name="40% - Accent6 2 2 3 5 2 2" xfId="51345"/>
    <cellStyle name="40% - Accent6 2 2 3 5 2 2 2" xfId="57153"/>
    <cellStyle name="40% - Accent6 2 2 3 5 2 3" xfId="53866"/>
    <cellStyle name="40% - Accent6 2 2 3 5 2 4" xfId="42237"/>
    <cellStyle name="40% - Accent6 2 2 3 5 3" xfId="35543"/>
    <cellStyle name="40% - Accent6 2 2 3 5 3 2" xfId="55984"/>
    <cellStyle name="40% - Accent6 2 2 3 5 3 3" xfId="45221"/>
    <cellStyle name="40% - Accent6 2 2 3 5 4" xfId="52697"/>
    <cellStyle name="40% - Accent6 2 2 3 5 5" xfId="38079"/>
    <cellStyle name="40% - Accent6 2 2 3 6" xfId="3473"/>
    <cellStyle name="40% - Accent6 2 2 3 6 2" xfId="44998"/>
    <cellStyle name="40% - Accent6 2 2 3 6 2 2" xfId="55764"/>
    <cellStyle name="40% - Accent6 2 2 3 6 3" xfId="52477"/>
    <cellStyle name="40% - Accent6 2 2 3 6 4" xfId="37771"/>
    <cellStyle name="40% - Accent6 2 2 3 7" xfId="3063"/>
    <cellStyle name="40% - Accent6 2 2 3 7 2" xfId="44607"/>
    <cellStyle name="40% - Accent6 2 2 3 7 2 2" xfId="55581"/>
    <cellStyle name="40% - Accent6 2 2 3 7 3" xfId="53646"/>
    <cellStyle name="40% - Accent6 2 2 3 7 4" xfId="41932"/>
    <cellStyle name="40% - Accent6 2 2 3 8" xfId="2034"/>
    <cellStyle name="40% - Accent6 2 2 3 8 2" xfId="56933"/>
    <cellStyle name="40% - Accent6 2 2 3 8 3" xfId="51125"/>
    <cellStyle name="40% - Accent6 2 2 3 9" xfId="32186"/>
    <cellStyle name="40% - Accent6 2 2 3 9 2" xfId="54778"/>
    <cellStyle name="40% - Accent6 2 2 3 9 3" xfId="43752"/>
    <cellStyle name="40% - Accent6 2 2 4" xfId="715"/>
    <cellStyle name="40% - Accent6 2 2 4 10" xfId="35274"/>
    <cellStyle name="40% - Accent6 2 2 4 10 2" xfId="52330"/>
    <cellStyle name="40% - Accent6 2 2 4 11" xfId="37356"/>
    <cellStyle name="40% - Accent6 2 2 4 2" xfId="983"/>
    <cellStyle name="40% - Accent6 2 2 4 2 2" xfId="1686"/>
    <cellStyle name="40% - Accent6 2 2 4 2 2 2" xfId="4661"/>
    <cellStyle name="40% - Accent6 2 2 4 2 2 2 2" xfId="52111"/>
    <cellStyle name="40% - Accent6 2 2 4 2 2 2 2 2" xfId="57919"/>
    <cellStyle name="40% - Accent6 2 2 4 2 2 2 3" xfId="54632"/>
    <cellStyle name="40% - Accent6 2 2 4 2 2 2 4" xfId="43069"/>
    <cellStyle name="40% - Accent6 2 2 4 2 2 3" xfId="33479"/>
    <cellStyle name="40% - Accent6 2 2 4 2 2 3 2" xfId="56750"/>
    <cellStyle name="40% - Accent6 2 2 4 2 2 3 3" xfId="46042"/>
    <cellStyle name="40% - Accent6 2 2 4 2 2 4" xfId="36526"/>
    <cellStyle name="40% - Accent6 2 2 4 2 2 4 2" xfId="53463"/>
    <cellStyle name="40% - Accent6 2 2 4 2 2 5" xfId="39053"/>
    <cellStyle name="40% - Accent6 2 2 4 2 3" xfId="4004"/>
    <cellStyle name="40% - Accent6 2 2 4 2 3 2" xfId="45437"/>
    <cellStyle name="40% - Accent6 2 2 4 2 3 2 2" xfId="56166"/>
    <cellStyle name="40% - Accent6 2 2 4 2 3 3" xfId="54048"/>
    <cellStyle name="40% - Accent6 2 2 4 2 3 4" xfId="42425"/>
    <cellStyle name="40% - Accent6 2 2 4 2 4" xfId="2644"/>
    <cellStyle name="40% - Accent6 2 2 4 2 4 2" xfId="57335"/>
    <cellStyle name="40% - Accent6 2 2 4 2 4 3" xfId="51527"/>
    <cellStyle name="40% - Accent6 2 2 4 2 5" xfId="32776"/>
    <cellStyle name="40% - Accent6 2 2 4 2 5 2" xfId="55216"/>
    <cellStyle name="40% - Accent6 2 2 4 2 5 3" xfId="44190"/>
    <cellStyle name="40% - Accent6 2 2 4 2 6" xfId="35823"/>
    <cellStyle name="40% - Accent6 2 2 4 2 6 2" xfId="52879"/>
    <cellStyle name="40% - Accent6 2 2 4 2 7" xfId="38350"/>
    <cellStyle name="40% - Accent6 2 2 4 3" xfId="1170"/>
    <cellStyle name="40% - Accent6 2 2 4 3 2" xfId="4187"/>
    <cellStyle name="40% - Accent6 2 2 4 3 2 2" xfId="45620"/>
    <cellStyle name="40% - Accent6 2 2 4 3 2 2 2" xfId="56348"/>
    <cellStyle name="40% - Accent6 2 2 4 3 2 3" xfId="54230"/>
    <cellStyle name="40% - Accent6 2 2 4 3 2 4" xfId="42607"/>
    <cellStyle name="40% - Accent6 2 2 4 3 3" xfId="2828"/>
    <cellStyle name="40% - Accent6 2 2 4 3 3 2" xfId="57517"/>
    <cellStyle name="40% - Accent6 2 2 4 3 3 3" xfId="51709"/>
    <cellStyle name="40% - Accent6 2 2 4 3 4" xfId="32963"/>
    <cellStyle name="40% - Accent6 2 2 4 3 4 2" xfId="55398"/>
    <cellStyle name="40% - Accent6 2 2 4 3 4 3" xfId="44372"/>
    <cellStyle name="40% - Accent6 2 2 4 3 5" xfId="36010"/>
    <cellStyle name="40% - Accent6 2 2 4 3 5 2" xfId="53061"/>
    <cellStyle name="40% - Accent6 2 2 4 3 6" xfId="38537"/>
    <cellStyle name="40% - Accent6 2 2 4 4" xfId="1484"/>
    <cellStyle name="40% - Accent6 2 2 4 4 2" xfId="4466"/>
    <cellStyle name="40% - Accent6 2 2 4 4 2 2" xfId="45896"/>
    <cellStyle name="40% - Accent6 2 2 4 4 2 2 2" xfId="56604"/>
    <cellStyle name="40% - Accent6 2 2 4 4 2 3" xfId="54486"/>
    <cellStyle name="40% - Accent6 2 2 4 4 2 4" xfId="42867"/>
    <cellStyle name="40% - Accent6 2 2 4 4 3" xfId="2388"/>
    <cellStyle name="40% - Accent6 2 2 4 4 3 2" xfId="57773"/>
    <cellStyle name="40% - Accent6 2 2 4 4 3 3" xfId="51965"/>
    <cellStyle name="40% - Accent6 2 2 4 4 4" xfId="33277"/>
    <cellStyle name="40% - Accent6 2 2 4 4 4 2" xfId="55070"/>
    <cellStyle name="40% - Accent6 2 2 4 4 4 3" xfId="44044"/>
    <cellStyle name="40% - Accent6 2 2 4 4 5" xfId="36324"/>
    <cellStyle name="40% - Accent6 2 2 4 4 5 2" xfId="53317"/>
    <cellStyle name="40% - Accent6 2 2 4 4 6" xfId="38851"/>
    <cellStyle name="40% - Accent6 2 2 4 5" xfId="3819"/>
    <cellStyle name="40% - Accent6 2 2 4 5 2" xfId="32534"/>
    <cellStyle name="40% - Accent6 2 2 4 5 2 2" xfId="51381"/>
    <cellStyle name="40% - Accent6 2 2 4 5 2 2 2" xfId="57189"/>
    <cellStyle name="40% - Accent6 2 2 4 5 2 3" xfId="53902"/>
    <cellStyle name="40% - Accent6 2 2 4 5 2 4" xfId="42275"/>
    <cellStyle name="40% - Accent6 2 2 4 5 3" xfId="35581"/>
    <cellStyle name="40% - Accent6 2 2 4 5 3 2" xfId="56020"/>
    <cellStyle name="40% - Accent6 2 2 4 5 3 3" xfId="45257"/>
    <cellStyle name="40% - Accent6 2 2 4 5 4" xfId="52733"/>
    <cellStyle name="40% - Accent6 2 2 4 5 5" xfId="38117"/>
    <cellStyle name="40% - Accent6 2 2 4 6" xfId="3512"/>
    <cellStyle name="40% - Accent6 2 2 4 6 2" xfId="45037"/>
    <cellStyle name="40% - Accent6 2 2 4 6 2 2" xfId="55800"/>
    <cellStyle name="40% - Accent6 2 2 4 6 3" xfId="52513"/>
    <cellStyle name="40% - Accent6 2 2 4 6 4" xfId="37810"/>
    <cellStyle name="40% - Accent6 2 2 4 7" xfId="3100"/>
    <cellStyle name="40% - Accent6 2 2 4 7 2" xfId="44644"/>
    <cellStyle name="40% - Accent6 2 2 4 7 2 2" xfId="55617"/>
    <cellStyle name="40% - Accent6 2 2 4 7 3" xfId="53682"/>
    <cellStyle name="40% - Accent6 2 2 4 7 4" xfId="41968"/>
    <cellStyle name="40% - Accent6 2 2 4 8" xfId="2075"/>
    <cellStyle name="40% - Accent6 2 2 4 8 2" xfId="56969"/>
    <cellStyle name="40% - Accent6 2 2 4 8 3" xfId="51161"/>
    <cellStyle name="40% - Accent6 2 2 4 9" xfId="32227"/>
    <cellStyle name="40% - Accent6 2 2 4 9 2" xfId="54814"/>
    <cellStyle name="40% - Accent6 2 2 4 9 3" xfId="43788"/>
    <cellStyle name="40% - Accent6 2 2 5" xfId="579"/>
    <cellStyle name="40% - Accent6 2 2 5 10" xfId="35109"/>
    <cellStyle name="40% - Accent6 2 2 5 10 2" xfId="52221"/>
    <cellStyle name="40% - Accent6 2 2 5 11" xfId="37220"/>
    <cellStyle name="40% - Accent6 2 2 5 2" xfId="1024"/>
    <cellStyle name="40% - Accent6 2 2 5 2 2" xfId="1722"/>
    <cellStyle name="40% - Accent6 2 2 5 2 2 2" xfId="4697"/>
    <cellStyle name="40% - Accent6 2 2 5 2 2 2 2" xfId="52147"/>
    <cellStyle name="40% - Accent6 2 2 5 2 2 2 2 2" xfId="57955"/>
    <cellStyle name="40% - Accent6 2 2 5 2 2 2 3" xfId="54668"/>
    <cellStyle name="40% - Accent6 2 2 5 2 2 2 4" xfId="43105"/>
    <cellStyle name="40% - Accent6 2 2 5 2 2 3" xfId="33515"/>
    <cellStyle name="40% - Accent6 2 2 5 2 2 3 2" xfId="56786"/>
    <cellStyle name="40% - Accent6 2 2 5 2 2 3 3" xfId="46078"/>
    <cellStyle name="40% - Accent6 2 2 5 2 2 4" xfId="36562"/>
    <cellStyle name="40% - Accent6 2 2 5 2 2 4 2" xfId="53499"/>
    <cellStyle name="40% - Accent6 2 2 5 2 2 5" xfId="39089"/>
    <cellStyle name="40% - Accent6 2 2 5 2 3" xfId="4041"/>
    <cellStyle name="40% - Accent6 2 2 5 2 3 2" xfId="45474"/>
    <cellStyle name="40% - Accent6 2 2 5 2 3 2 2" xfId="56202"/>
    <cellStyle name="40% - Accent6 2 2 5 2 3 3" xfId="54084"/>
    <cellStyle name="40% - Accent6 2 2 5 2 3 4" xfId="42461"/>
    <cellStyle name="40% - Accent6 2 2 5 2 4" xfId="2682"/>
    <cellStyle name="40% - Accent6 2 2 5 2 4 2" xfId="57371"/>
    <cellStyle name="40% - Accent6 2 2 5 2 4 3" xfId="51563"/>
    <cellStyle name="40% - Accent6 2 2 5 2 5" xfId="32817"/>
    <cellStyle name="40% - Accent6 2 2 5 2 5 2" xfId="55252"/>
    <cellStyle name="40% - Accent6 2 2 5 2 5 3" xfId="44226"/>
    <cellStyle name="40% - Accent6 2 2 5 2 6" xfId="35864"/>
    <cellStyle name="40% - Accent6 2 2 5 2 6 2" xfId="52915"/>
    <cellStyle name="40% - Accent6 2 2 5 2 7" xfId="38391"/>
    <cellStyle name="40% - Accent6 2 2 5 3" xfId="1206"/>
    <cellStyle name="40% - Accent6 2 2 5 3 2" xfId="4223"/>
    <cellStyle name="40% - Accent6 2 2 5 3 2 2" xfId="45656"/>
    <cellStyle name="40% - Accent6 2 2 5 3 2 2 2" xfId="56384"/>
    <cellStyle name="40% - Accent6 2 2 5 3 2 3" xfId="54266"/>
    <cellStyle name="40% - Accent6 2 2 5 3 2 4" xfId="42643"/>
    <cellStyle name="40% - Accent6 2 2 5 3 3" xfId="2864"/>
    <cellStyle name="40% - Accent6 2 2 5 3 3 2" xfId="57553"/>
    <cellStyle name="40% - Accent6 2 2 5 3 3 3" xfId="51745"/>
    <cellStyle name="40% - Accent6 2 2 5 3 4" xfId="32999"/>
    <cellStyle name="40% - Accent6 2 2 5 3 4 2" xfId="55434"/>
    <cellStyle name="40% - Accent6 2 2 5 3 4 3" xfId="44408"/>
    <cellStyle name="40% - Accent6 2 2 5 3 5" xfId="36046"/>
    <cellStyle name="40% - Accent6 2 2 5 3 5 2" xfId="53097"/>
    <cellStyle name="40% - Accent6 2 2 5 3 6" xfId="38573"/>
    <cellStyle name="40% - Accent6 2 2 5 4" xfId="1354"/>
    <cellStyle name="40% - Accent6 2 2 5 4 2" xfId="4350"/>
    <cellStyle name="40% - Accent6 2 2 5 4 2 2" xfId="45780"/>
    <cellStyle name="40% - Accent6 2 2 5 4 2 2 2" xfId="56495"/>
    <cellStyle name="40% - Accent6 2 2 5 4 2 3" xfId="54377"/>
    <cellStyle name="40% - Accent6 2 2 5 4 2 4" xfId="42758"/>
    <cellStyle name="40% - Accent6 2 2 5 4 3" xfId="2262"/>
    <cellStyle name="40% - Accent6 2 2 5 4 3 2" xfId="57664"/>
    <cellStyle name="40% - Accent6 2 2 5 4 3 3" xfId="51856"/>
    <cellStyle name="40% - Accent6 2 2 5 4 4" xfId="33147"/>
    <cellStyle name="40% - Accent6 2 2 5 4 4 2" xfId="54961"/>
    <cellStyle name="40% - Accent6 2 2 5 4 4 3" xfId="43935"/>
    <cellStyle name="40% - Accent6 2 2 5 4 5" xfId="36194"/>
    <cellStyle name="40% - Accent6 2 2 5 4 5 2" xfId="53208"/>
    <cellStyle name="40% - Accent6 2 2 5 4 6" xfId="38721"/>
    <cellStyle name="40% - Accent6 2 2 5 5" xfId="3703"/>
    <cellStyle name="40% - Accent6 2 2 5 5 2" xfId="32418"/>
    <cellStyle name="40% - Accent6 2 2 5 5 2 2" xfId="51272"/>
    <cellStyle name="40% - Accent6 2 2 5 5 2 2 2" xfId="57080"/>
    <cellStyle name="40% - Accent6 2 2 5 5 2 3" xfId="53793"/>
    <cellStyle name="40% - Accent6 2 2 5 5 2 4" xfId="42159"/>
    <cellStyle name="40% - Accent6 2 2 5 5 3" xfId="35465"/>
    <cellStyle name="40% - Accent6 2 2 5 5 3 2" xfId="55911"/>
    <cellStyle name="40% - Accent6 2 2 5 5 3 3" xfId="45148"/>
    <cellStyle name="40% - Accent6 2 2 5 5 4" xfId="52624"/>
    <cellStyle name="40% - Accent6 2 2 5 5 5" xfId="38001"/>
    <cellStyle name="40% - Accent6 2 2 5 6" xfId="3369"/>
    <cellStyle name="40% - Accent6 2 2 5 6 2" xfId="44896"/>
    <cellStyle name="40% - Accent6 2 2 5 6 2 2" xfId="55691"/>
    <cellStyle name="40% - Accent6 2 2 5 6 3" xfId="52404"/>
    <cellStyle name="40% - Accent6 2 2 5 6 4" xfId="37667"/>
    <cellStyle name="40% - Accent6 2 2 5 7" xfId="2985"/>
    <cellStyle name="40% - Accent6 2 2 5 7 2" xfId="44529"/>
    <cellStyle name="40% - Accent6 2 2 5 7 2 2" xfId="55508"/>
    <cellStyle name="40% - Accent6 2 2 5 7 3" xfId="53573"/>
    <cellStyle name="40% - Accent6 2 2 5 7 4" xfId="41859"/>
    <cellStyle name="40% - Accent6 2 2 5 8" xfId="2115"/>
    <cellStyle name="40% - Accent6 2 2 5 8 2" xfId="56860"/>
    <cellStyle name="40% - Accent6 2 2 5 8 3" xfId="51052"/>
    <cellStyle name="40% - Accent6 2 2 5 9" xfId="32062"/>
    <cellStyle name="40% - Accent6 2 2 5 9 2" xfId="54850"/>
    <cellStyle name="40% - Accent6 2 2 5 9 3" xfId="43824"/>
    <cellStyle name="40% - Accent6 2 2 6" xfId="818"/>
    <cellStyle name="40% - Accent6 2 2 6 2" xfId="1577"/>
    <cellStyle name="40% - Accent6 2 2 6 2 2" xfId="4552"/>
    <cellStyle name="40% - Accent6 2 2 6 2 2 2" xfId="52002"/>
    <cellStyle name="40% - Accent6 2 2 6 2 2 2 2" xfId="57810"/>
    <cellStyle name="40% - Accent6 2 2 6 2 2 3" xfId="54523"/>
    <cellStyle name="40% - Accent6 2 2 6 2 2 4" xfId="42960"/>
    <cellStyle name="40% - Accent6 2 2 6 2 3" xfId="33370"/>
    <cellStyle name="40% - Accent6 2 2 6 2 3 2" xfId="56641"/>
    <cellStyle name="40% - Accent6 2 2 6 2 3 3" xfId="45933"/>
    <cellStyle name="40% - Accent6 2 2 6 2 4" xfId="36417"/>
    <cellStyle name="40% - Accent6 2 2 6 2 4 2" xfId="53354"/>
    <cellStyle name="40% - Accent6 2 2 6 2 5" xfId="38944"/>
    <cellStyle name="40% - Accent6 2 2 6 3" xfId="3881"/>
    <cellStyle name="40% - Accent6 2 2 6 3 2" xfId="45314"/>
    <cellStyle name="40% - Accent6 2 2 6 3 2 2" xfId="56057"/>
    <cellStyle name="40% - Accent6 2 2 6 3 3" xfId="53939"/>
    <cellStyle name="40% - Accent6 2 2 6 3 4" xfId="42316"/>
    <cellStyle name="40% - Accent6 2 2 6 4" xfId="2485"/>
    <cellStyle name="40% - Accent6 2 2 6 4 2" xfId="57226"/>
    <cellStyle name="40% - Accent6 2 2 6 4 3" xfId="51418"/>
    <cellStyle name="40% - Accent6 2 2 6 5" xfId="32611"/>
    <cellStyle name="40% - Accent6 2 2 6 5 2" xfId="55107"/>
    <cellStyle name="40% - Accent6 2 2 6 5 3" xfId="44081"/>
    <cellStyle name="40% - Accent6 2 2 6 6" xfId="35658"/>
    <cellStyle name="40% - Accent6 2 2 6 6 2" xfId="52770"/>
    <cellStyle name="40% - Accent6 2 2 6 7" xfId="38185"/>
    <cellStyle name="40% - Accent6 2 2 7" xfId="1061"/>
    <cellStyle name="40% - Accent6 2 2 7 2" xfId="4078"/>
    <cellStyle name="40% - Accent6 2 2 7 2 2" xfId="45511"/>
    <cellStyle name="40% - Accent6 2 2 7 2 2 2" xfId="56239"/>
    <cellStyle name="40% - Accent6 2 2 7 2 3" xfId="54121"/>
    <cellStyle name="40% - Accent6 2 2 7 2 4" xfId="42498"/>
    <cellStyle name="40% - Accent6 2 2 7 3" xfId="2719"/>
    <cellStyle name="40% - Accent6 2 2 7 3 2" xfId="57408"/>
    <cellStyle name="40% - Accent6 2 2 7 3 3" xfId="51600"/>
    <cellStyle name="40% - Accent6 2 2 7 4" xfId="32854"/>
    <cellStyle name="40% - Accent6 2 2 7 4 2" xfId="55289"/>
    <cellStyle name="40% - Accent6 2 2 7 4 3" xfId="44263"/>
    <cellStyle name="40% - Accent6 2 2 7 5" xfId="35901"/>
    <cellStyle name="40% - Accent6 2 2 7 5 2" xfId="52952"/>
    <cellStyle name="40% - Accent6 2 2 7 6" xfId="38428"/>
    <cellStyle name="40% - Accent6 2 2 8" xfId="1247"/>
    <cellStyle name="40% - Accent6 2 2 8 2" xfId="4262"/>
    <cellStyle name="40% - Accent6 2 2 8 2 2" xfId="45695"/>
    <cellStyle name="40% - Accent6 2 2 8 2 2 2" xfId="56421"/>
    <cellStyle name="40% - Accent6 2 2 8 2 3" xfId="54303"/>
    <cellStyle name="40% - Accent6 2 2 8 2 4" xfId="42680"/>
    <cellStyle name="40% - Accent6 2 2 8 3" xfId="2157"/>
    <cellStyle name="40% - Accent6 2 2 8 3 2" xfId="57590"/>
    <cellStyle name="40% - Accent6 2 2 8 3 3" xfId="51782"/>
    <cellStyle name="40% - Accent6 2 2 8 4" xfId="33040"/>
    <cellStyle name="40% - Accent6 2 2 8 4 2" xfId="54887"/>
    <cellStyle name="40% - Accent6 2 2 8 4 3" xfId="43861"/>
    <cellStyle name="40% - Accent6 2 2 8 5" xfId="36087"/>
    <cellStyle name="40% - Accent6 2 2 8 5 2" xfId="53134"/>
    <cellStyle name="40% - Accent6 2 2 8 6" xfId="38614"/>
    <cellStyle name="40% - Accent6 2 2 9" xfId="3619"/>
    <cellStyle name="40% - Accent6 2 2 9 2" xfId="32334"/>
    <cellStyle name="40% - Accent6 2 2 9 2 2" xfId="51198"/>
    <cellStyle name="40% - Accent6 2 2 9 2 2 2" xfId="57006"/>
    <cellStyle name="40% - Accent6 2 2 9 2 3" xfId="53719"/>
    <cellStyle name="40% - Accent6 2 2 9 2 4" xfId="42075"/>
    <cellStyle name="40% - Accent6 2 2 9 3" xfId="35381"/>
    <cellStyle name="40% - Accent6 2 2 9 3 2" xfId="55837"/>
    <cellStyle name="40% - Accent6 2 2 9 3 3" xfId="45074"/>
    <cellStyle name="40% - Accent6 2 2 9 4" xfId="52550"/>
    <cellStyle name="40% - Accent6 2 2 9 5" xfId="37917"/>
    <cellStyle name="40% - Accent6 2 3" xfId="515"/>
    <cellStyle name="40% - Accent6 2 3 10" xfId="32110"/>
    <cellStyle name="40% - Accent6 2 3 10 2" xfId="54724"/>
    <cellStyle name="40% - Accent6 2 3 10 3" xfId="43698"/>
    <cellStyle name="40% - Accent6 2 3 11" xfId="35157"/>
    <cellStyle name="40% - Accent6 2 3 11 2" xfId="52240"/>
    <cellStyle name="40% - Accent6 2 3 12" xfId="37239"/>
    <cellStyle name="40% - Accent6 2 3 2" xfId="598"/>
    <cellStyle name="40% - Accent6 2 3 2 2" xfId="1373"/>
    <cellStyle name="40% - Accent6 2 3 2 2 2" xfId="4369"/>
    <cellStyle name="40% - Accent6 2 3 2 2 2 2" xfId="51875"/>
    <cellStyle name="40% - Accent6 2 3 2 2 2 2 2" xfId="57683"/>
    <cellStyle name="40% - Accent6 2 3 2 2 2 3" xfId="54396"/>
    <cellStyle name="40% - Accent6 2 3 2 2 2 4" xfId="42777"/>
    <cellStyle name="40% - Accent6 2 3 2 2 3" xfId="33166"/>
    <cellStyle name="40% - Accent6 2 3 2 2 3 2" xfId="56514"/>
    <cellStyle name="40% - Accent6 2 3 2 2 3 3" xfId="45799"/>
    <cellStyle name="40% - Accent6 2 3 2 2 4" xfId="36213"/>
    <cellStyle name="40% - Accent6 2 3 2 2 4 2" xfId="53227"/>
    <cellStyle name="40% - Accent6 2 3 2 2 5" xfId="38740"/>
    <cellStyle name="40% - Accent6 2 3 2 3" xfId="3722"/>
    <cellStyle name="40% - Accent6 2 3 2 3 2" xfId="45167"/>
    <cellStyle name="40% - Accent6 2 3 2 3 2 2" xfId="55930"/>
    <cellStyle name="40% - Accent6 2 3 2 3 3" xfId="53812"/>
    <cellStyle name="40% - Accent6 2 3 2 3 4" xfId="42178"/>
    <cellStyle name="40% - Accent6 2 3 2 4" xfId="2281"/>
    <cellStyle name="40% - Accent6 2 3 2 4 2" xfId="57099"/>
    <cellStyle name="40% - Accent6 2 3 2 4 3" xfId="51291"/>
    <cellStyle name="40% - Accent6 2 3 2 5" xfId="32437"/>
    <cellStyle name="40% - Accent6 2 3 2 5 2" xfId="54980"/>
    <cellStyle name="40% - Accent6 2 3 2 5 3" xfId="43954"/>
    <cellStyle name="40% - Accent6 2 3 2 6" xfId="35484"/>
    <cellStyle name="40% - Accent6 2 3 2 6 2" xfId="52643"/>
    <cellStyle name="40% - Accent6 2 3 2 7" xfId="38020"/>
    <cellStyle name="40% - Accent6 2 3 3" xfId="866"/>
    <cellStyle name="40% - Accent6 2 3 3 2" xfId="1596"/>
    <cellStyle name="40% - Accent6 2 3 3 2 2" xfId="4571"/>
    <cellStyle name="40% - Accent6 2 3 3 2 2 2" xfId="52021"/>
    <cellStyle name="40% - Accent6 2 3 3 2 2 2 2" xfId="57829"/>
    <cellStyle name="40% - Accent6 2 3 3 2 2 3" xfId="54542"/>
    <cellStyle name="40% - Accent6 2 3 3 2 2 4" xfId="42979"/>
    <cellStyle name="40% - Accent6 2 3 3 2 3" xfId="33389"/>
    <cellStyle name="40% - Accent6 2 3 3 2 3 2" xfId="56660"/>
    <cellStyle name="40% - Accent6 2 3 3 2 3 3" xfId="45952"/>
    <cellStyle name="40% - Accent6 2 3 3 2 4" xfId="36436"/>
    <cellStyle name="40% - Accent6 2 3 3 2 4 2" xfId="53373"/>
    <cellStyle name="40% - Accent6 2 3 3 2 5" xfId="38963"/>
    <cellStyle name="40% - Accent6 2 3 3 3" xfId="3907"/>
    <cellStyle name="40% - Accent6 2 3 3 3 2" xfId="45340"/>
    <cellStyle name="40% - Accent6 2 3 3 3 2 2" xfId="56076"/>
    <cellStyle name="40% - Accent6 2 3 3 3 3" xfId="53958"/>
    <cellStyle name="40% - Accent6 2 3 3 3 4" xfId="42335"/>
    <cellStyle name="40% - Accent6 2 3 3 4" xfId="2532"/>
    <cellStyle name="40% - Accent6 2 3 3 4 2" xfId="57245"/>
    <cellStyle name="40% - Accent6 2 3 3 4 3" xfId="51437"/>
    <cellStyle name="40% - Accent6 2 3 3 5" xfId="32659"/>
    <cellStyle name="40% - Accent6 2 3 3 5 2" xfId="55126"/>
    <cellStyle name="40% - Accent6 2 3 3 5 3" xfId="44100"/>
    <cellStyle name="40% - Accent6 2 3 3 6" xfId="35706"/>
    <cellStyle name="40% - Accent6 2 3 3 6 2" xfId="52789"/>
    <cellStyle name="40% - Accent6 2 3 3 7" xfId="38233"/>
    <cellStyle name="40% - Accent6 2 3 4" xfId="1080"/>
    <cellStyle name="40% - Accent6 2 3 4 2" xfId="4097"/>
    <cellStyle name="40% - Accent6 2 3 4 2 2" xfId="45530"/>
    <cellStyle name="40% - Accent6 2 3 4 2 2 2" xfId="56258"/>
    <cellStyle name="40% - Accent6 2 3 4 2 3" xfId="54140"/>
    <cellStyle name="40% - Accent6 2 3 4 2 4" xfId="42517"/>
    <cellStyle name="40% - Accent6 2 3 4 3" xfId="2738"/>
    <cellStyle name="40% - Accent6 2 3 4 3 2" xfId="57427"/>
    <cellStyle name="40% - Accent6 2 3 4 3 3" xfId="51619"/>
    <cellStyle name="40% - Accent6 2 3 4 4" xfId="32873"/>
    <cellStyle name="40% - Accent6 2 3 4 4 2" xfId="55308"/>
    <cellStyle name="40% - Accent6 2 3 4 4 3" xfId="44282"/>
    <cellStyle name="40% - Accent6 2 3 4 5" xfId="35920"/>
    <cellStyle name="40% - Accent6 2 3 4 5 2" xfId="52971"/>
    <cellStyle name="40% - Accent6 2 3 4 6" xfId="38447"/>
    <cellStyle name="40% - Accent6 2 3 5" xfId="1295"/>
    <cellStyle name="40% - Accent6 2 3 5 2" xfId="4292"/>
    <cellStyle name="40% - Accent6 2 3 5 2 2" xfId="45725"/>
    <cellStyle name="40% - Accent6 2 3 5 2 2 2" xfId="56440"/>
    <cellStyle name="40% - Accent6 2 3 5 2 3" xfId="54322"/>
    <cellStyle name="40% - Accent6 2 3 5 2 4" xfId="42699"/>
    <cellStyle name="40% - Accent6 2 3 5 3" xfId="2203"/>
    <cellStyle name="40% - Accent6 2 3 5 3 2" xfId="57609"/>
    <cellStyle name="40% - Accent6 2 3 5 3 3" xfId="51801"/>
    <cellStyle name="40% - Accent6 2 3 5 4" xfId="33088"/>
    <cellStyle name="40% - Accent6 2 3 5 4 2" xfId="54906"/>
    <cellStyle name="40% - Accent6 2 3 5 4 3" xfId="43880"/>
    <cellStyle name="40% - Accent6 2 3 5 5" xfId="36135"/>
    <cellStyle name="40% - Accent6 2 3 5 5 2" xfId="53153"/>
    <cellStyle name="40% - Accent6 2 3 5 6" xfId="38662"/>
    <cellStyle name="40% - Accent6 2 3 6" xfId="3647"/>
    <cellStyle name="40% - Accent6 2 3 6 2" xfId="32362"/>
    <cellStyle name="40% - Accent6 2 3 6 2 2" xfId="51217"/>
    <cellStyle name="40% - Accent6 2 3 6 2 2 2" xfId="57025"/>
    <cellStyle name="40% - Accent6 2 3 6 2 3" xfId="53738"/>
    <cellStyle name="40% - Accent6 2 3 6 2 4" xfId="42103"/>
    <cellStyle name="40% - Accent6 2 3 6 3" xfId="35409"/>
    <cellStyle name="40% - Accent6 2 3 6 3 2" xfId="55856"/>
    <cellStyle name="40% - Accent6 2 3 6 3 3" xfId="45093"/>
    <cellStyle name="40% - Accent6 2 3 6 4" xfId="52569"/>
    <cellStyle name="40% - Accent6 2 3 6 5" xfId="37945"/>
    <cellStyle name="40% - Accent6 2 3 7" xfId="3407"/>
    <cellStyle name="40% - Accent6 2 3 7 2" xfId="44933"/>
    <cellStyle name="40% - Accent6 2 3 7 2 2" xfId="55710"/>
    <cellStyle name="40% - Accent6 2 3 7 3" xfId="52423"/>
    <cellStyle name="40% - Accent6 2 3 7 4" xfId="37705"/>
    <cellStyle name="40% - Accent6 2 3 8" xfId="3004"/>
    <cellStyle name="40% - Accent6 2 3 8 2" xfId="44548"/>
    <cellStyle name="40% - Accent6 2 3 8 2 2" xfId="55527"/>
    <cellStyle name="40% - Accent6 2 3 8 3" xfId="53592"/>
    <cellStyle name="40% - Accent6 2 3 8 4" xfId="41878"/>
    <cellStyle name="40% - Accent6 2 3 9" xfId="1962"/>
    <cellStyle name="40% - Accent6 2 3 9 2" xfId="56879"/>
    <cellStyle name="40% - Accent6 2 3 9 3" xfId="51071"/>
    <cellStyle name="40% - Accent6 2 4" xfId="638"/>
    <cellStyle name="40% - Accent6 2 4 10" xfId="35197"/>
    <cellStyle name="40% - Accent6 2 4 10 2" xfId="52276"/>
    <cellStyle name="40% - Accent6 2 4 11" xfId="37279"/>
    <cellStyle name="40% - Accent6 2 4 2" xfId="906"/>
    <cellStyle name="40% - Accent6 2 4 2 2" xfId="1632"/>
    <cellStyle name="40% - Accent6 2 4 2 2 2" xfId="4607"/>
    <cellStyle name="40% - Accent6 2 4 2 2 2 2" xfId="52057"/>
    <cellStyle name="40% - Accent6 2 4 2 2 2 2 2" xfId="57865"/>
    <cellStyle name="40% - Accent6 2 4 2 2 2 3" xfId="54578"/>
    <cellStyle name="40% - Accent6 2 4 2 2 2 4" xfId="43015"/>
    <cellStyle name="40% - Accent6 2 4 2 2 3" xfId="33425"/>
    <cellStyle name="40% - Accent6 2 4 2 2 3 2" xfId="56696"/>
    <cellStyle name="40% - Accent6 2 4 2 2 3 3" xfId="45988"/>
    <cellStyle name="40% - Accent6 2 4 2 2 4" xfId="36472"/>
    <cellStyle name="40% - Accent6 2 4 2 2 4 2" xfId="53409"/>
    <cellStyle name="40% - Accent6 2 4 2 2 5" xfId="38999"/>
    <cellStyle name="40% - Accent6 2 4 2 3" xfId="3943"/>
    <cellStyle name="40% - Accent6 2 4 2 3 2" xfId="45376"/>
    <cellStyle name="40% - Accent6 2 4 2 3 2 2" xfId="56112"/>
    <cellStyle name="40% - Accent6 2 4 2 3 3" xfId="53994"/>
    <cellStyle name="40% - Accent6 2 4 2 3 4" xfId="42371"/>
    <cellStyle name="40% - Accent6 2 4 2 4" xfId="2572"/>
    <cellStyle name="40% - Accent6 2 4 2 4 2" xfId="57281"/>
    <cellStyle name="40% - Accent6 2 4 2 4 3" xfId="51473"/>
    <cellStyle name="40% - Accent6 2 4 2 5" xfId="32699"/>
    <cellStyle name="40% - Accent6 2 4 2 5 2" xfId="55162"/>
    <cellStyle name="40% - Accent6 2 4 2 5 3" xfId="44136"/>
    <cellStyle name="40% - Accent6 2 4 2 6" xfId="35746"/>
    <cellStyle name="40% - Accent6 2 4 2 6 2" xfId="52825"/>
    <cellStyle name="40% - Accent6 2 4 2 7" xfId="38273"/>
    <cellStyle name="40% - Accent6 2 4 3" xfId="1116"/>
    <cellStyle name="40% - Accent6 2 4 3 2" xfId="4133"/>
    <cellStyle name="40% - Accent6 2 4 3 2 2" xfId="45566"/>
    <cellStyle name="40% - Accent6 2 4 3 2 2 2" xfId="56294"/>
    <cellStyle name="40% - Accent6 2 4 3 2 3" xfId="54176"/>
    <cellStyle name="40% - Accent6 2 4 3 2 4" xfId="42553"/>
    <cellStyle name="40% - Accent6 2 4 3 3" xfId="2774"/>
    <cellStyle name="40% - Accent6 2 4 3 3 2" xfId="57463"/>
    <cellStyle name="40% - Accent6 2 4 3 3 3" xfId="51655"/>
    <cellStyle name="40% - Accent6 2 4 3 4" xfId="32909"/>
    <cellStyle name="40% - Accent6 2 4 3 4 2" xfId="55344"/>
    <cellStyle name="40% - Accent6 2 4 3 4 3" xfId="44318"/>
    <cellStyle name="40% - Accent6 2 4 3 5" xfId="35956"/>
    <cellStyle name="40% - Accent6 2 4 3 5 2" xfId="53007"/>
    <cellStyle name="40% - Accent6 2 4 3 6" xfId="38483"/>
    <cellStyle name="40% - Accent6 2 4 4" xfId="1411"/>
    <cellStyle name="40% - Accent6 2 4 4 2" xfId="4405"/>
    <cellStyle name="40% - Accent6 2 4 4 2 2" xfId="45835"/>
    <cellStyle name="40% - Accent6 2 4 4 2 2 2" xfId="56550"/>
    <cellStyle name="40% - Accent6 2 4 4 2 3" xfId="54432"/>
    <cellStyle name="40% - Accent6 2 4 4 2 4" xfId="42813"/>
    <cellStyle name="40% - Accent6 2 4 4 3" xfId="2319"/>
    <cellStyle name="40% - Accent6 2 4 4 3 2" xfId="57719"/>
    <cellStyle name="40% - Accent6 2 4 4 3 3" xfId="51911"/>
    <cellStyle name="40% - Accent6 2 4 4 4" xfId="33204"/>
    <cellStyle name="40% - Accent6 2 4 4 4 2" xfId="55016"/>
    <cellStyle name="40% - Accent6 2 4 4 4 3" xfId="43990"/>
    <cellStyle name="40% - Accent6 2 4 4 5" xfId="36251"/>
    <cellStyle name="40% - Accent6 2 4 4 5 2" xfId="53263"/>
    <cellStyle name="40% - Accent6 2 4 4 6" xfId="38778"/>
    <cellStyle name="40% - Accent6 2 4 5" xfId="3759"/>
    <cellStyle name="40% - Accent6 2 4 5 2" xfId="32474"/>
    <cellStyle name="40% - Accent6 2 4 5 2 2" xfId="51327"/>
    <cellStyle name="40% - Accent6 2 4 5 2 2 2" xfId="57135"/>
    <cellStyle name="40% - Accent6 2 4 5 2 3" xfId="53848"/>
    <cellStyle name="40% - Accent6 2 4 5 2 4" xfId="42215"/>
    <cellStyle name="40% - Accent6 2 4 5 3" xfId="35521"/>
    <cellStyle name="40% - Accent6 2 4 5 3 2" xfId="55966"/>
    <cellStyle name="40% - Accent6 2 4 5 3 3" xfId="45203"/>
    <cellStyle name="40% - Accent6 2 4 5 4" xfId="52679"/>
    <cellStyle name="40% - Accent6 2 4 5 5" xfId="38057"/>
    <cellStyle name="40% - Accent6 2 4 6" xfId="3446"/>
    <cellStyle name="40% - Accent6 2 4 6 2" xfId="44972"/>
    <cellStyle name="40% - Accent6 2 4 6 2 2" xfId="55746"/>
    <cellStyle name="40% - Accent6 2 4 6 3" xfId="52459"/>
    <cellStyle name="40% - Accent6 2 4 6 4" xfId="37744"/>
    <cellStyle name="40% - Accent6 2 4 7" xfId="3040"/>
    <cellStyle name="40% - Accent6 2 4 7 2" xfId="44584"/>
    <cellStyle name="40% - Accent6 2 4 7 2 2" xfId="55563"/>
    <cellStyle name="40% - Accent6 2 4 7 3" xfId="53628"/>
    <cellStyle name="40% - Accent6 2 4 7 4" xfId="41914"/>
    <cellStyle name="40% - Accent6 2 4 8" xfId="2000"/>
    <cellStyle name="40% - Accent6 2 4 8 2" xfId="56915"/>
    <cellStyle name="40% - Accent6 2 4 8 3" xfId="51107"/>
    <cellStyle name="40% - Accent6 2 4 9" xfId="32150"/>
    <cellStyle name="40% - Accent6 2 4 9 2" xfId="54760"/>
    <cellStyle name="40% - Accent6 2 4 9 3" xfId="43734"/>
    <cellStyle name="40% - Accent6 2 5" xfId="692"/>
    <cellStyle name="40% - Accent6 2 5 10" xfId="35251"/>
    <cellStyle name="40% - Accent6 2 5 10 2" xfId="52312"/>
    <cellStyle name="40% - Accent6 2 5 11" xfId="37333"/>
    <cellStyle name="40% - Accent6 2 5 2" xfId="960"/>
    <cellStyle name="40% - Accent6 2 5 2 2" xfId="1668"/>
    <cellStyle name="40% - Accent6 2 5 2 2 2" xfId="4643"/>
    <cellStyle name="40% - Accent6 2 5 2 2 2 2" xfId="52093"/>
    <cellStyle name="40% - Accent6 2 5 2 2 2 2 2" xfId="57901"/>
    <cellStyle name="40% - Accent6 2 5 2 2 2 3" xfId="54614"/>
    <cellStyle name="40% - Accent6 2 5 2 2 2 4" xfId="43051"/>
    <cellStyle name="40% - Accent6 2 5 2 2 3" xfId="33461"/>
    <cellStyle name="40% - Accent6 2 5 2 2 3 2" xfId="56732"/>
    <cellStyle name="40% - Accent6 2 5 2 2 3 3" xfId="46024"/>
    <cellStyle name="40% - Accent6 2 5 2 2 4" xfId="36508"/>
    <cellStyle name="40% - Accent6 2 5 2 2 4 2" xfId="53445"/>
    <cellStyle name="40% - Accent6 2 5 2 2 5" xfId="39035"/>
    <cellStyle name="40% - Accent6 2 5 2 3" xfId="3985"/>
    <cellStyle name="40% - Accent6 2 5 2 3 2" xfId="45418"/>
    <cellStyle name="40% - Accent6 2 5 2 3 2 2" xfId="56148"/>
    <cellStyle name="40% - Accent6 2 5 2 3 3" xfId="54030"/>
    <cellStyle name="40% - Accent6 2 5 2 3 4" xfId="42407"/>
    <cellStyle name="40% - Accent6 2 5 2 4" xfId="2622"/>
    <cellStyle name="40% - Accent6 2 5 2 4 2" xfId="57317"/>
    <cellStyle name="40% - Accent6 2 5 2 4 3" xfId="51509"/>
    <cellStyle name="40% - Accent6 2 5 2 5" xfId="32753"/>
    <cellStyle name="40% - Accent6 2 5 2 5 2" xfId="55198"/>
    <cellStyle name="40% - Accent6 2 5 2 5 3" xfId="44172"/>
    <cellStyle name="40% - Accent6 2 5 2 6" xfId="35800"/>
    <cellStyle name="40% - Accent6 2 5 2 6 2" xfId="52861"/>
    <cellStyle name="40% - Accent6 2 5 2 7" xfId="38327"/>
    <cellStyle name="40% - Accent6 2 5 3" xfId="1152"/>
    <cellStyle name="40% - Accent6 2 5 3 2" xfId="4169"/>
    <cellStyle name="40% - Accent6 2 5 3 2 2" xfId="45602"/>
    <cellStyle name="40% - Accent6 2 5 3 2 2 2" xfId="56330"/>
    <cellStyle name="40% - Accent6 2 5 3 2 3" xfId="54212"/>
    <cellStyle name="40% - Accent6 2 5 3 2 4" xfId="42589"/>
    <cellStyle name="40% - Accent6 2 5 3 3" xfId="2810"/>
    <cellStyle name="40% - Accent6 2 5 3 3 2" xfId="57499"/>
    <cellStyle name="40% - Accent6 2 5 3 3 3" xfId="51691"/>
    <cellStyle name="40% - Accent6 2 5 3 4" xfId="32945"/>
    <cellStyle name="40% - Accent6 2 5 3 4 2" xfId="55380"/>
    <cellStyle name="40% - Accent6 2 5 3 4 3" xfId="44354"/>
    <cellStyle name="40% - Accent6 2 5 3 5" xfId="35992"/>
    <cellStyle name="40% - Accent6 2 5 3 5 2" xfId="53043"/>
    <cellStyle name="40% - Accent6 2 5 3 6" xfId="38519"/>
    <cellStyle name="40% - Accent6 2 5 4" xfId="1461"/>
    <cellStyle name="40% - Accent6 2 5 4 2" xfId="4446"/>
    <cellStyle name="40% - Accent6 2 5 4 2 2" xfId="45876"/>
    <cellStyle name="40% - Accent6 2 5 4 2 2 2" xfId="56586"/>
    <cellStyle name="40% - Accent6 2 5 4 2 3" xfId="54468"/>
    <cellStyle name="40% - Accent6 2 5 4 2 4" xfId="42849"/>
    <cellStyle name="40% - Accent6 2 5 4 3" xfId="2366"/>
    <cellStyle name="40% - Accent6 2 5 4 3 2" xfId="57755"/>
    <cellStyle name="40% - Accent6 2 5 4 3 3" xfId="51947"/>
    <cellStyle name="40% - Accent6 2 5 4 4" xfId="33254"/>
    <cellStyle name="40% - Accent6 2 5 4 4 2" xfId="55052"/>
    <cellStyle name="40% - Accent6 2 5 4 4 3" xfId="44026"/>
    <cellStyle name="40% - Accent6 2 5 4 5" xfId="36301"/>
    <cellStyle name="40% - Accent6 2 5 4 5 2" xfId="53299"/>
    <cellStyle name="40% - Accent6 2 5 4 6" xfId="38828"/>
    <cellStyle name="40% - Accent6 2 5 5" xfId="3799"/>
    <cellStyle name="40% - Accent6 2 5 5 2" xfId="32514"/>
    <cellStyle name="40% - Accent6 2 5 5 2 2" xfId="51363"/>
    <cellStyle name="40% - Accent6 2 5 5 2 2 2" xfId="57171"/>
    <cellStyle name="40% - Accent6 2 5 5 2 3" xfId="53884"/>
    <cellStyle name="40% - Accent6 2 5 5 2 4" xfId="42255"/>
    <cellStyle name="40% - Accent6 2 5 5 3" xfId="35561"/>
    <cellStyle name="40% - Accent6 2 5 5 3 2" xfId="56002"/>
    <cellStyle name="40% - Accent6 2 5 5 3 3" xfId="45239"/>
    <cellStyle name="40% - Accent6 2 5 5 4" xfId="52715"/>
    <cellStyle name="40% - Accent6 2 5 5 5" xfId="38097"/>
    <cellStyle name="40% - Accent6 2 5 6" xfId="3491"/>
    <cellStyle name="40% - Accent6 2 5 6 2" xfId="45016"/>
    <cellStyle name="40% - Accent6 2 5 6 2 2" xfId="55782"/>
    <cellStyle name="40% - Accent6 2 5 6 3" xfId="52495"/>
    <cellStyle name="40% - Accent6 2 5 6 4" xfId="37789"/>
    <cellStyle name="40% - Accent6 2 5 7" xfId="3081"/>
    <cellStyle name="40% - Accent6 2 5 7 2" xfId="44625"/>
    <cellStyle name="40% - Accent6 2 5 7 2 2" xfId="55599"/>
    <cellStyle name="40% - Accent6 2 5 7 3" xfId="53664"/>
    <cellStyle name="40% - Accent6 2 5 7 4" xfId="41950"/>
    <cellStyle name="40% - Accent6 2 5 8" xfId="2052"/>
    <cellStyle name="40% - Accent6 2 5 8 2" xfId="56951"/>
    <cellStyle name="40% - Accent6 2 5 8 3" xfId="51143"/>
    <cellStyle name="40% - Accent6 2 5 9" xfId="32204"/>
    <cellStyle name="40% - Accent6 2 5 9 2" xfId="54796"/>
    <cellStyle name="40% - Accent6 2 5 9 3" xfId="43770"/>
    <cellStyle name="40% - Accent6 2 6" xfId="552"/>
    <cellStyle name="40% - Accent6 2 6 10" xfId="35086"/>
    <cellStyle name="40% - Accent6 2 6 10 2" xfId="52203"/>
    <cellStyle name="40% - Accent6 2 6 11" xfId="37193"/>
    <cellStyle name="40% - Accent6 2 6 2" xfId="1001"/>
    <cellStyle name="40% - Accent6 2 6 2 2" xfId="1704"/>
    <cellStyle name="40% - Accent6 2 6 2 2 2" xfId="4679"/>
    <cellStyle name="40% - Accent6 2 6 2 2 2 2" xfId="52129"/>
    <cellStyle name="40% - Accent6 2 6 2 2 2 2 2" xfId="57937"/>
    <cellStyle name="40% - Accent6 2 6 2 2 2 3" xfId="54650"/>
    <cellStyle name="40% - Accent6 2 6 2 2 2 4" xfId="43087"/>
    <cellStyle name="40% - Accent6 2 6 2 2 3" xfId="33497"/>
    <cellStyle name="40% - Accent6 2 6 2 2 3 2" xfId="56768"/>
    <cellStyle name="40% - Accent6 2 6 2 2 3 3" xfId="46060"/>
    <cellStyle name="40% - Accent6 2 6 2 2 4" xfId="36544"/>
    <cellStyle name="40% - Accent6 2 6 2 2 4 2" xfId="53481"/>
    <cellStyle name="40% - Accent6 2 6 2 2 5" xfId="39071"/>
    <cellStyle name="40% - Accent6 2 6 2 3" xfId="4022"/>
    <cellStyle name="40% - Accent6 2 6 2 3 2" xfId="45455"/>
    <cellStyle name="40% - Accent6 2 6 2 3 2 2" xfId="56184"/>
    <cellStyle name="40% - Accent6 2 6 2 3 3" xfId="54066"/>
    <cellStyle name="40% - Accent6 2 6 2 3 4" xfId="42443"/>
    <cellStyle name="40% - Accent6 2 6 2 4" xfId="2662"/>
    <cellStyle name="40% - Accent6 2 6 2 4 2" xfId="57353"/>
    <cellStyle name="40% - Accent6 2 6 2 4 3" xfId="51545"/>
    <cellStyle name="40% - Accent6 2 6 2 5" xfId="32794"/>
    <cellStyle name="40% - Accent6 2 6 2 5 2" xfId="55234"/>
    <cellStyle name="40% - Accent6 2 6 2 5 3" xfId="44208"/>
    <cellStyle name="40% - Accent6 2 6 2 6" xfId="35841"/>
    <cellStyle name="40% - Accent6 2 6 2 6 2" xfId="52897"/>
    <cellStyle name="40% - Accent6 2 6 2 7" xfId="38368"/>
    <cellStyle name="40% - Accent6 2 6 3" xfId="1188"/>
    <cellStyle name="40% - Accent6 2 6 3 2" xfId="4205"/>
    <cellStyle name="40% - Accent6 2 6 3 2 2" xfId="45638"/>
    <cellStyle name="40% - Accent6 2 6 3 2 2 2" xfId="56366"/>
    <cellStyle name="40% - Accent6 2 6 3 2 3" xfId="54248"/>
    <cellStyle name="40% - Accent6 2 6 3 2 4" xfId="42625"/>
    <cellStyle name="40% - Accent6 2 6 3 3" xfId="2846"/>
    <cellStyle name="40% - Accent6 2 6 3 3 2" xfId="57535"/>
    <cellStyle name="40% - Accent6 2 6 3 3 3" xfId="51727"/>
    <cellStyle name="40% - Accent6 2 6 3 4" xfId="32981"/>
    <cellStyle name="40% - Accent6 2 6 3 4 2" xfId="55416"/>
    <cellStyle name="40% - Accent6 2 6 3 4 3" xfId="44390"/>
    <cellStyle name="40% - Accent6 2 6 3 5" xfId="36028"/>
    <cellStyle name="40% - Accent6 2 6 3 5 2" xfId="53079"/>
    <cellStyle name="40% - Accent6 2 6 3 6" xfId="38555"/>
    <cellStyle name="40% - Accent6 2 6 4" xfId="1332"/>
    <cellStyle name="40% - Accent6 2 6 4 2" xfId="4329"/>
    <cellStyle name="40% - Accent6 2 6 4 2 2" xfId="45762"/>
    <cellStyle name="40% - Accent6 2 6 4 2 2 2" xfId="56477"/>
    <cellStyle name="40% - Accent6 2 6 4 2 3" xfId="54359"/>
    <cellStyle name="40% - Accent6 2 6 4 2 4" xfId="42736"/>
    <cellStyle name="40% - Accent6 2 6 4 3" xfId="2240"/>
    <cellStyle name="40% - Accent6 2 6 4 3 2" xfId="57646"/>
    <cellStyle name="40% - Accent6 2 6 4 3 3" xfId="51838"/>
    <cellStyle name="40% - Accent6 2 6 4 4" xfId="33125"/>
    <cellStyle name="40% - Accent6 2 6 4 4 2" xfId="54943"/>
    <cellStyle name="40% - Accent6 2 6 4 4 3" xfId="43917"/>
    <cellStyle name="40% - Accent6 2 6 4 5" xfId="36172"/>
    <cellStyle name="40% - Accent6 2 6 4 5 2" xfId="53190"/>
    <cellStyle name="40% - Accent6 2 6 4 6" xfId="38699"/>
    <cellStyle name="40% - Accent6 2 6 5" xfId="3684"/>
    <cellStyle name="40% - Accent6 2 6 5 2" xfId="32399"/>
    <cellStyle name="40% - Accent6 2 6 5 2 2" xfId="51254"/>
    <cellStyle name="40% - Accent6 2 6 5 2 2 2" xfId="57062"/>
    <cellStyle name="40% - Accent6 2 6 5 2 3" xfId="53775"/>
    <cellStyle name="40% - Accent6 2 6 5 2 4" xfId="42140"/>
    <cellStyle name="40% - Accent6 2 6 5 3" xfId="35446"/>
    <cellStyle name="40% - Accent6 2 6 5 3 2" xfId="55893"/>
    <cellStyle name="40% - Accent6 2 6 5 3 3" xfId="45130"/>
    <cellStyle name="40% - Accent6 2 6 5 4" xfId="52606"/>
    <cellStyle name="40% - Accent6 2 6 5 5" xfId="37982"/>
    <cellStyle name="40% - Accent6 2 6 6" xfId="3348"/>
    <cellStyle name="40% - Accent6 2 6 6 2" xfId="44875"/>
    <cellStyle name="40% - Accent6 2 6 6 2 2" xfId="55673"/>
    <cellStyle name="40% - Accent6 2 6 6 3" xfId="52386"/>
    <cellStyle name="40% - Accent6 2 6 6 4" xfId="37646"/>
    <cellStyle name="40% - Accent6 2 6 7" xfId="2963"/>
    <cellStyle name="40% - Accent6 2 6 7 2" xfId="44507"/>
    <cellStyle name="40% - Accent6 2 6 7 2 2" xfId="55490"/>
    <cellStyle name="40% - Accent6 2 6 7 3" xfId="53555"/>
    <cellStyle name="40% - Accent6 2 6 7 4" xfId="41841"/>
    <cellStyle name="40% - Accent6 2 6 8" xfId="2093"/>
    <cellStyle name="40% - Accent6 2 6 8 2" xfId="56842"/>
    <cellStyle name="40% - Accent6 2 6 8 3" xfId="51034"/>
    <cellStyle name="40% - Accent6 2 6 9" xfId="32039"/>
    <cellStyle name="40% - Accent6 2 6 9 2" xfId="54832"/>
    <cellStyle name="40% - Accent6 2 6 9 3" xfId="43806"/>
    <cellStyle name="40% - Accent6 2 7" xfId="795"/>
    <cellStyle name="40% - Accent6 2 7 2" xfId="1559"/>
    <cellStyle name="40% - Accent6 2 7 2 2" xfId="4534"/>
    <cellStyle name="40% - Accent6 2 7 2 2 2" xfId="51984"/>
    <cellStyle name="40% - Accent6 2 7 2 2 2 2" xfId="57792"/>
    <cellStyle name="40% - Accent6 2 7 2 2 3" xfId="54505"/>
    <cellStyle name="40% - Accent6 2 7 2 2 4" xfId="42942"/>
    <cellStyle name="40% - Accent6 2 7 2 3" xfId="33352"/>
    <cellStyle name="40% - Accent6 2 7 2 3 2" xfId="56623"/>
    <cellStyle name="40% - Accent6 2 7 2 3 3" xfId="45915"/>
    <cellStyle name="40% - Accent6 2 7 2 4" xfId="36399"/>
    <cellStyle name="40% - Accent6 2 7 2 4 2" xfId="53336"/>
    <cellStyle name="40% - Accent6 2 7 2 5" xfId="38926"/>
    <cellStyle name="40% - Accent6 2 7 3" xfId="3862"/>
    <cellStyle name="40% - Accent6 2 7 3 2" xfId="45295"/>
    <cellStyle name="40% - Accent6 2 7 3 2 2" xfId="56039"/>
    <cellStyle name="40% - Accent6 2 7 3 3" xfId="53921"/>
    <cellStyle name="40% - Accent6 2 7 3 4" xfId="42298"/>
    <cellStyle name="40% - Accent6 2 7 4" xfId="2462"/>
    <cellStyle name="40% - Accent6 2 7 4 2" xfId="57208"/>
    <cellStyle name="40% - Accent6 2 7 4 3" xfId="51400"/>
    <cellStyle name="40% - Accent6 2 7 5" xfId="32588"/>
    <cellStyle name="40% - Accent6 2 7 5 2" xfId="55089"/>
    <cellStyle name="40% - Accent6 2 7 5 3" xfId="44063"/>
    <cellStyle name="40% - Accent6 2 7 6" xfId="35635"/>
    <cellStyle name="40% - Accent6 2 7 6 2" xfId="52752"/>
    <cellStyle name="40% - Accent6 2 7 7" xfId="38162"/>
    <cellStyle name="40% - Accent6 2 8" xfId="1043"/>
    <cellStyle name="40% - Accent6 2 8 2" xfId="4060"/>
    <cellStyle name="40% - Accent6 2 8 2 2" xfId="45493"/>
    <cellStyle name="40% - Accent6 2 8 2 2 2" xfId="56221"/>
    <cellStyle name="40% - Accent6 2 8 2 3" xfId="54103"/>
    <cellStyle name="40% - Accent6 2 8 2 4" xfId="42480"/>
    <cellStyle name="40% - Accent6 2 8 3" xfId="2701"/>
    <cellStyle name="40% - Accent6 2 8 3 2" xfId="57390"/>
    <cellStyle name="40% - Accent6 2 8 3 3" xfId="51582"/>
    <cellStyle name="40% - Accent6 2 8 4" xfId="32836"/>
    <cellStyle name="40% - Accent6 2 8 4 2" xfId="55271"/>
    <cellStyle name="40% - Accent6 2 8 4 3" xfId="44245"/>
    <cellStyle name="40% - Accent6 2 8 5" xfId="35883"/>
    <cellStyle name="40% - Accent6 2 8 5 2" xfId="52934"/>
    <cellStyle name="40% - Accent6 2 8 6" xfId="38410"/>
    <cellStyle name="40% - Accent6 2 9" xfId="1229"/>
    <cellStyle name="40% - Accent6 2 9 2" xfId="4244"/>
    <cellStyle name="40% - Accent6 2 9 2 2" xfId="45677"/>
    <cellStyle name="40% - Accent6 2 9 2 2 2" xfId="56403"/>
    <cellStyle name="40% - Accent6 2 9 2 3" xfId="54285"/>
    <cellStyle name="40% - Accent6 2 9 2 4" xfId="42662"/>
    <cellStyle name="40% - Accent6 2 9 3" xfId="2139"/>
    <cellStyle name="40% - Accent6 2 9 3 2" xfId="57572"/>
    <cellStyle name="40% - Accent6 2 9 3 3" xfId="51764"/>
    <cellStyle name="40% - Accent6 2 9 4" xfId="33022"/>
    <cellStyle name="40% - Accent6 2 9 4 2" xfId="54869"/>
    <cellStyle name="40% - Accent6 2 9 4 3" xfId="43843"/>
    <cellStyle name="40% - Accent6 2 9 5" xfId="36069"/>
    <cellStyle name="40% - Accent6 2 9 5 2" xfId="53116"/>
    <cellStyle name="40% - Accent6 2 9 6" xfId="38596"/>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239"/>
    <cellStyle name="Accent5 3" xfId="240"/>
    <cellStyle name="Accent6 2" xfId="241"/>
    <cellStyle name="Accent6 3" xfId="242"/>
    <cellStyle name="Background" xfId="243"/>
    <cellStyle name="Background 10" xfId="3553"/>
    <cellStyle name="Background 10 2" xfId="32268"/>
    <cellStyle name="Background 10 2 2" xfId="51181"/>
    <cellStyle name="Background 10 2 2 2" xfId="56989"/>
    <cellStyle name="Background 10 2 3" xfId="53702"/>
    <cellStyle name="Background 10 2 4" xfId="42009"/>
    <cellStyle name="Background 10 3" xfId="35315"/>
    <cellStyle name="Background 10 3 2" xfId="55820"/>
    <cellStyle name="Background 10 3 3" xfId="45057"/>
    <cellStyle name="Background 10 4" xfId="52533"/>
    <cellStyle name="Background 10 5" xfId="37851"/>
    <cellStyle name="Background 11" xfId="3177"/>
    <cellStyle name="Background 11 2" xfId="44716"/>
    <cellStyle name="Background 11 2 2" xfId="55637"/>
    <cellStyle name="Background 11 3" xfId="52350"/>
    <cellStyle name="Background 11 4" xfId="37475"/>
    <cellStyle name="Background 12" xfId="2898"/>
    <cellStyle name="Background 12 2" xfId="44442"/>
    <cellStyle name="Background 12 2 2" xfId="55454"/>
    <cellStyle name="Background 12 3" xfId="53519"/>
    <cellStyle name="Background 12 4" xfId="41805"/>
    <cellStyle name="Background 13" xfId="1794"/>
    <cellStyle name="Background 13 2" xfId="56806"/>
    <cellStyle name="Background 13 3" xfId="50998"/>
    <cellStyle name="Background 14" xfId="31959"/>
    <cellStyle name="Background 14 2" xfId="54688"/>
    <cellStyle name="Background 14 3" xfId="43662"/>
    <cellStyle name="Background 15" xfId="35012"/>
    <cellStyle name="Background 15 2" xfId="52167"/>
    <cellStyle name="Background 16" xfId="37123"/>
    <cellStyle name="Background 2" xfId="468"/>
    <cellStyle name="Background 2 10" xfId="3315"/>
    <cellStyle name="Background 2 10 2" xfId="44842"/>
    <cellStyle name="Background 2 10 2 2" xfId="55655"/>
    <cellStyle name="Background 2 10 3" xfId="52368"/>
    <cellStyle name="Background 2 10 4" xfId="37613"/>
    <cellStyle name="Background 2 11" xfId="2938"/>
    <cellStyle name="Background 2 11 2" xfId="44482"/>
    <cellStyle name="Background 2 11 2 2" xfId="55472"/>
    <cellStyle name="Background 2 11 3" xfId="53537"/>
    <cellStyle name="Background 2 11 4" xfId="41823"/>
    <cellStyle name="Background 2 12" xfId="1919"/>
    <cellStyle name="Background 2 12 2" xfId="56824"/>
    <cellStyle name="Background 2 12 3" xfId="51016"/>
    <cellStyle name="Background 2 13" xfId="31988"/>
    <cellStyle name="Background 2 13 2" xfId="54706"/>
    <cellStyle name="Background 2 13 3" xfId="43680"/>
    <cellStyle name="Background 2 14" xfId="35035"/>
    <cellStyle name="Background 2 14 2" xfId="52185"/>
    <cellStyle name="Background 2 15" xfId="37146"/>
    <cellStyle name="Background 2 2" xfId="534"/>
    <cellStyle name="Background 2 2 10" xfId="32129"/>
    <cellStyle name="Background 2 2 10 2" xfId="54743"/>
    <cellStyle name="Background 2 2 10 3" xfId="43717"/>
    <cellStyle name="Background 2 2 11" xfId="35176"/>
    <cellStyle name="Background 2 2 11 2" xfId="52259"/>
    <cellStyle name="Background 2 2 12" xfId="37258"/>
    <cellStyle name="Background 2 2 2" xfId="617"/>
    <cellStyle name="Background 2 2 2 2" xfId="1392"/>
    <cellStyle name="Background 2 2 2 2 2" xfId="4388"/>
    <cellStyle name="Background 2 2 2 2 2 2" xfId="51894"/>
    <cellStyle name="Background 2 2 2 2 2 2 2" xfId="57702"/>
    <cellStyle name="Background 2 2 2 2 2 3" xfId="54415"/>
    <cellStyle name="Background 2 2 2 2 2 4" xfId="42796"/>
    <cellStyle name="Background 2 2 2 2 3" xfId="33185"/>
    <cellStyle name="Background 2 2 2 2 3 2" xfId="56533"/>
    <cellStyle name="Background 2 2 2 2 3 3" xfId="45818"/>
    <cellStyle name="Background 2 2 2 2 4" xfId="36232"/>
    <cellStyle name="Background 2 2 2 2 4 2" xfId="53246"/>
    <cellStyle name="Background 2 2 2 2 5" xfId="38759"/>
    <cellStyle name="Background 2 2 2 3" xfId="3741"/>
    <cellStyle name="Background 2 2 2 3 2" xfId="45186"/>
    <cellStyle name="Background 2 2 2 3 2 2" xfId="55949"/>
    <cellStyle name="Background 2 2 2 3 3" xfId="53831"/>
    <cellStyle name="Background 2 2 2 3 4" xfId="42197"/>
    <cellStyle name="Background 2 2 2 4" xfId="2300"/>
    <cellStyle name="Background 2 2 2 4 2" xfId="57118"/>
    <cellStyle name="Background 2 2 2 4 3" xfId="51310"/>
    <cellStyle name="Background 2 2 2 5" xfId="32456"/>
    <cellStyle name="Background 2 2 2 5 2" xfId="54999"/>
    <cellStyle name="Background 2 2 2 5 3" xfId="43973"/>
    <cellStyle name="Background 2 2 2 6" xfId="35503"/>
    <cellStyle name="Background 2 2 2 6 2" xfId="52662"/>
    <cellStyle name="Background 2 2 2 7" xfId="38039"/>
    <cellStyle name="Background 2 2 3" xfId="885"/>
    <cellStyle name="Background 2 2 3 2" xfId="1615"/>
    <cellStyle name="Background 2 2 3 2 2" xfId="4590"/>
    <cellStyle name="Background 2 2 3 2 2 2" xfId="52040"/>
    <cellStyle name="Background 2 2 3 2 2 2 2" xfId="57848"/>
    <cellStyle name="Background 2 2 3 2 2 3" xfId="54561"/>
    <cellStyle name="Background 2 2 3 2 2 4" xfId="42998"/>
    <cellStyle name="Background 2 2 3 2 3" xfId="33408"/>
    <cellStyle name="Background 2 2 3 2 3 2" xfId="56679"/>
    <cellStyle name="Background 2 2 3 2 3 3" xfId="45971"/>
    <cellStyle name="Background 2 2 3 2 4" xfId="36455"/>
    <cellStyle name="Background 2 2 3 2 4 2" xfId="53392"/>
    <cellStyle name="Background 2 2 3 2 5" xfId="38982"/>
    <cellStyle name="Background 2 2 3 3" xfId="3926"/>
    <cellStyle name="Background 2 2 3 3 2" xfId="45359"/>
    <cellStyle name="Background 2 2 3 3 2 2" xfId="56095"/>
    <cellStyle name="Background 2 2 3 3 3" xfId="53977"/>
    <cellStyle name="Background 2 2 3 3 4" xfId="42354"/>
    <cellStyle name="Background 2 2 3 4" xfId="2551"/>
    <cellStyle name="Background 2 2 3 4 2" xfId="57264"/>
    <cellStyle name="Background 2 2 3 4 3" xfId="51456"/>
    <cellStyle name="Background 2 2 3 5" xfId="32678"/>
    <cellStyle name="Background 2 2 3 5 2" xfId="55145"/>
    <cellStyle name="Background 2 2 3 5 3" xfId="44119"/>
    <cellStyle name="Background 2 2 3 6" xfId="35725"/>
    <cellStyle name="Background 2 2 3 6 2" xfId="52808"/>
    <cellStyle name="Background 2 2 3 7" xfId="38252"/>
    <cellStyle name="Background 2 2 4" xfId="1099"/>
    <cellStyle name="Background 2 2 4 2" xfId="4116"/>
    <cellStyle name="Background 2 2 4 2 2" xfId="45549"/>
    <cellStyle name="Background 2 2 4 2 2 2" xfId="56277"/>
    <cellStyle name="Background 2 2 4 2 3" xfId="54159"/>
    <cellStyle name="Background 2 2 4 2 4" xfId="42536"/>
    <cellStyle name="Background 2 2 4 3" xfId="2757"/>
    <cellStyle name="Background 2 2 4 3 2" xfId="57446"/>
    <cellStyle name="Background 2 2 4 3 3" xfId="51638"/>
    <cellStyle name="Background 2 2 4 4" xfId="32892"/>
    <cellStyle name="Background 2 2 4 4 2" xfId="55327"/>
    <cellStyle name="Background 2 2 4 4 3" xfId="44301"/>
    <cellStyle name="Background 2 2 4 5" xfId="35939"/>
    <cellStyle name="Background 2 2 4 5 2" xfId="52990"/>
    <cellStyle name="Background 2 2 4 6" xfId="38466"/>
    <cellStyle name="Background 2 2 5" xfId="1314"/>
    <cellStyle name="Background 2 2 5 2" xfId="4311"/>
    <cellStyle name="Background 2 2 5 2 2" xfId="45744"/>
    <cellStyle name="Background 2 2 5 2 2 2" xfId="56459"/>
    <cellStyle name="Background 2 2 5 2 3" xfId="54341"/>
    <cellStyle name="Background 2 2 5 2 4" xfId="42718"/>
    <cellStyle name="Background 2 2 5 3" xfId="2222"/>
    <cellStyle name="Background 2 2 5 3 2" xfId="57628"/>
    <cellStyle name="Background 2 2 5 3 3" xfId="51820"/>
    <cellStyle name="Background 2 2 5 4" xfId="33107"/>
    <cellStyle name="Background 2 2 5 4 2" xfId="54925"/>
    <cellStyle name="Background 2 2 5 4 3" xfId="43899"/>
    <cellStyle name="Background 2 2 5 5" xfId="36154"/>
    <cellStyle name="Background 2 2 5 5 2" xfId="53172"/>
    <cellStyle name="Background 2 2 5 6" xfId="38681"/>
    <cellStyle name="Background 2 2 6" xfId="3666"/>
    <cellStyle name="Background 2 2 6 2" xfId="32381"/>
    <cellStyle name="Background 2 2 6 2 2" xfId="51236"/>
    <cellStyle name="Background 2 2 6 2 2 2" xfId="57044"/>
    <cellStyle name="Background 2 2 6 2 3" xfId="53757"/>
    <cellStyle name="Background 2 2 6 2 4" xfId="42122"/>
    <cellStyle name="Background 2 2 6 3" xfId="35428"/>
    <cellStyle name="Background 2 2 6 3 2" xfId="55875"/>
    <cellStyle name="Background 2 2 6 3 3" xfId="45112"/>
    <cellStyle name="Background 2 2 6 4" xfId="52588"/>
    <cellStyle name="Background 2 2 6 5" xfId="37964"/>
    <cellStyle name="Background 2 2 7" xfId="3426"/>
    <cellStyle name="Background 2 2 7 2" xfId="44952"/>
    <cellStyle name="Background 2 2 7 2 2" xfId="55729"/>
    <cellStyle name="Background 2 2 7 3" xfId="52442"/>
    <cellStyle name="Background 2 2 7 4" xfId="37724"/>
    <cellStyle name="Background 2 2 8" xfId="3023"/>
    <cellStyle name="Background 2 2 8 2" xfId="44567"/>
    <cellStyle name="Background 2 2 8 2 2" xfId="55546"/>
    <cellStyle name="Background 2 2 8 3" xfId="53611"/>
    <cellStyle name="Background 2 2 8 4" xfId="41897"/>
    <cellStyle name="Background 2 2 9" xfId="1981"/>
    <cellStyle name="Background 2 2 9 2" xfId="56898"/>
    <cellStyle name="Background 2 2 9 3" xfId="51090"/>
    <cellStyle name="Background 2 3" xfId="675"/>
    <cellStyle name="Background 2 3 10" xfId="35234"/>
    <cellStyle name="Background 2 3 10 2" xfId="52295"/>
    <cellStyle name="Background 2 3 11" xfId="37316"/>
    <cellStyle name="Background 2 3 2" xfId="943"/>
    <cellStyle name="Background 2 3 2 2" xfId="1651"/>
    <cellStyle name="Background 2 3 2 2 2" xfId="4626"/>
    <cellStyle name="Background 2 3 2 2 2 2" xfId="52076"/>
    <cellStyle name="Background 2 3 2 2 2 2 2" xfId="57884"/>
    <cellStyle name="Background 2 3 2 2 2 3" xfId="54597"/>
    <cellStyle name="Background 2 3 2 2 2 4" xfId="43034"/>
    <cellStyle name="Background 2 3 2 2 3" xfId="33444"/>
    <cellStyle name="Background 2 3 2 2 3 2" xfId="56715"/>
    <cellStyle name="Background 2 3 2 2 3 3" xfId="46007"/>
    <cellStyle name="Background 2 3 2 2 4" xfId="36491"/>
    <cellStyle name="Background 2 3 2 2 4 2" xfId="53428"/>
    <cellStyle name="Background 2 3 2 2 5" xfId="39018"/>
    <cellStyle name="Background 2 3 2 3" xfId="3968"/>
    <cellStyle name="Background 2 3 2 3 2" xfId="45401"/>
    <cellStyle name="Background 2 3 2 3 2 2" xfId="56131"/>
    <cellStyle name="Background 2 3 2 3 3" xfId="54013"/>
    <cellStyle name="Background 2 3 2 3 4" xfId="42390"/>
    <cellStyle name="Background 2 3 2 4" xfId="2605"/>
    <cellStyle name="Background 2 3 2 4 2" xfId="57300"/>
    <cellStyle name="Background 2 3 2 4 3" xfId="51492"/>
    <cellStyle name="Background 2 3 2 5" xfId="32736"/>
    <cellStyle name="Background 2 3 2 5 2" xfId="55181"/>
    <cellStyle name="Background 2 3 2 5 3" xfId="44155"/>
    <cellStyle name="Background 2 3 2 6" xfId="35783"/>
    <cellStyle name="Background 2 3 2 6 2" xfId="52844"/>
    <cellStyle name="Background 2 3 2 7" xfId="38310"/>
    <cellStyle name="Background 2 3 3" xfId="1135"/>
    <cellStyle name="Background 2 3 3 2" xfId="4152"/>
    <cellStyle name="Background 2 3 3 2 2" xfId="45585"/>
    <cellStyle name="Background 2 3 3 2 2 2" xfId="56313"/>
    <cellStyle name="Background 2 3 3 2 3" xfId="54195"/>
    <cellStyle name="Background 2 3 3 2 4" xfId="42572"/>
    <cellStyle name="Background 2 3 3 3" xfId="2793"/>
    <cellStyle name="Background 2 3 3 3 2" xfId="57482"/>
    <cellStyle name="Background 2 3 3 3 3" xfId="51674"/>
    <cellStyle name="Background 2 3 3 4" xfId="32928"/>
    <cellStyle name="Background 2 3 3 4 2" xfId="55363"/>
    <cellStyle name="Background 2 3 3 4 3" xfId="44337"/>
    <cellStyle name="Background 2 3 3 5" xfId="35975"/>
    <cellStyle name="Background 2 3 3 5 2" xfId="53026"/>
    <cellStyle name="Background 2 3 3 6" xfId="38502"/>
    <cellStyle name="Background 2 3 4" xfId="1444"/>
    <cellStyle name="Background 2 3 4 2" xfId="4429"/>
    <cellStyle name="Background 2 3 4 2 2" xfId="45859"/>
    <cellStyle name="Background 2 3 4 2 2 2" xfId="56569"/>
    <cellStyle name="Background 2 3 4 2 3" xfId="54451"/>
    <cellStyle name="Background 2 3 4 2 4" xfId="42832"/>
    <cellStyle name="Background 2 3 4 3" xfId="2349"/>
    <cellStyle name="Background 2 3 4 3 2" xfId="57738"/>
    <cellStyle name="Background 2 3 4 3 3" xfId="51930"/>
    <cellStyle name="Background 2 3 4 4" xfId="33237"/>
    <cellStyle name="Background 2 3 4 4 2" xfId="55035"/>
    <cellStyle name="Background 2 3 4 4 3" xfId="44009"/>
    <cellStyle name="Background 2 3 4 5" xfId="36284"/>
    <cellStyle name="Background 2 3 4 5 2" xfId="53282"/>
    <cellStyle name="Background 2 3 4 6" xfId="38811"/>
    <cellStyle name="Background 2 3 5" xfId="3782"/>
    <cellStyle name="Background 2 3 5 2" xfId="32497"/>
    <cellStyle name="Background 2 3 5 2 2" xfId="51346"/>
    <cellStyle name="Background 2 3 5 2 2 2" xfId="57154"/>
    <cellStyle name="Background 2 3 5 2 3" xfId="53867"/>
    <cellStyle name="Background 2 3 5 2 4" xfId="42238"/>
    <cellStyle name="Background 2 3 5 3" xfId="35544"/>
    <cellStyle name="Background 2 3 5 3 2" xfId="55985"/>
    <cellStyle name="Background 2 3 5 3 3" xfId="45222"/>
    <cellStyle name="Background 2 3 5 4" xfId="52698"/>
    <cellStyle name="Background 2 3 5 5" xfId="38080"/>
    <cellStyle name="Background 2 3 6" xfId="3474"/>
    <cellStyle name="Background 2 3 6 2" xfId="44999"/>
    <cellStyle name="Background 2 3 6 2 2" xfId="55765"/>
    <cellStyle name="Background 2 3 6 3" xfId="52478"/>
    <cellStyle name="Background 2 3 6 4" xfId="37772"/>
    <cellStyle name="Background 2 3 7" xfId="3064"/>
    <cellStyle name="Background 2 3 7 2" xfId="44608"/>
    <cellStyle name="Background 2 3 7 2 2" xfId="55582"/>
    <cellStyle name="Background 2 3 7 3" xfId="53647"/>
    <cellStyle name="Background 2 3 7 4" xfId="41933"/>
    <cellStyle name="Background 2 3 8" xfId="2035"/>
    <cellStyle name="Background 2 3 8 2" xfId="56934"/>
    <cellStyle name="Background 2 3 8 3" xfId="51126"/>
    <cellStyle name="Background 2 3 9" xfId="32187"/>
    <cellStyle name="Background 2 3 9 2" xfId="54779"/>
    <cellStyle name="Background 2 3 9 3" xfId="43753"/>
    <cellStyle name="Background 2 4" xfId="716"/>
    <cellStyle name="Background 2 4 10" xfId="35275"/>
    <cellStyle name="Background 2 4 10 2" xfId="52331"/>
    <cellStyle name="Background 2 4 11" xfId="37357"/>
    <cellStyle name="Background 2 4 2" xfId="984"/>
    <cellStyle name="Background 2 4 2 2" xfId="1687"/>
    <cellStyle name="Background 2 4 2 2 2" xfId="4662"/>
    <cellStyle name="Background 2 4 2 2 2 2" xfId="52112"/>
    <cellStyle name="Background 2 4 2 2 2 2 2" xfId="57920"/>
    <cellStyle name="Background 2 4 2 2 2 3" xfId="54633"/>
    <cellStyle name="Background 2 4 2 2 2 4" xfId="43070"/>
    <cellStyle name="Background 2 4 2 2 3" xfId="33480"/>
    <cellStyle name="Background 2 4 2 2 3 2" xfId="56751"/>
    <cellStyle name="Background 2 4 2 2 3 3" xfId="46043"/>
    <cellStyle name="Background 2 4 2 2 4" xfId="36527"/>
    <cellStyle name="Background 2 4 2 2 4 2" xfId="53464"/>
    <cellStyle name="Background 2 4 2 2 5" xfId="39054"/>
    <cellStyle name="Background 2 4 2 3" xfId="4005"/>
    <cellStyle name="Background 2 4 2 3 2" xfId="45438"/>
    <cellStyle name="Background 2 4 2 3 2 2" xfId="56167"/>
    <cellStyle name="Background 2 4 2 3 3" xfId="54049"/>
    <cellStyle name="Background 2 4 2 3 4" xfId="42426"/>
    <cellStyle name="Background 2 4 2 4" xfId="2645"/>
    <cellStyle name="Background 2 4 2 4 2" xfId="57336"/>
    <cellStyle name="Background 2 4 2 4 3" xfId="51528"/>
    <cellStyle name="Background 2 4 2 5" xfId="32777"/>
    <cellStyle name="Background 2 4 2 5 2" xfId="55217"/>
    <cellStyle name="Background 2 4 2 5 3" xfId="44191"/>
    <cellStyle name="Background 2 4 2 6" xfId="35824"/>
    <cellStyle name="Background 2 4 2 6 2" xfId="52880"/>
    <cellStyle name="Background 2 4 2 7" xfId="38351"/>
    <cellStyle name="Background 2 4 3" xfId="1171"/>
    <cellStyle name="Background 2 4 3 2" xfId="4188"/>
    <cellStyle name="Background 2 4 3 2 2" xfId="45621"/>
    <cellStyle name="Background 2 4 3 2 2 2" xfId="56349"/>
    <cellStyle name="Background 2 4 3 2 3" xfId="54231"/>
    <cellStyle name="Background 2 4 3 2 4" xfId="42608"/>
    <cellStyle name="Background 2 4 3 3" xfId="2829"/>
    <cellStyle name="Background 2 4 3 3 2" xfId="57518"/>
    <cellStyle name="Background 2 4 3 3 3" xfId="51710"/>
    <cellStyle name="Background 2 4 3 4" xfId="32964"/>
    <cellStyle name="Background 2 4 3 4 2" xfId="55399"/>
    <cellStyle name="Background 2 4 3 4 3" xfId="44373"/>
    <cellStyle name="Background 2 4 3 5" xfId="36011"/>
    <cellStyle name="Background 2 4 3 5 2" xfId="53062"/>
    <cellStyle name="Background 2 4 3 6" xfId="38538"/>
    <cellStyle name="Background 2 4 4" xfId="1485"/>
    <cellStyle name="Background 2 4 4 2" xfId="4467"/>
    <cellStyle name="Background 2 4 4 2 2" xfId="45897"/>
    <cellStyle name="Background 2 4 4 2 2 2" xfId="56605"/>
    <cellStyle name="Background 2 4 4 2 3" xfId="54487"/>
    <cellStyle name="Background 2 4 4 2 4" xfId="42868"/>
    <cellStyle name="Background 2 4 4 3" xfId="2389"/>
    <cellStyle name="Background 2 4 4 3 2" xfId="57774"/>
    <cellStyle name="Background 2 4 4 3 3" xfId="51966"/>
    <cellStyle name="Background 2 4 4 4" xfId="33278"/>
    <cellStyle name="Background 2 4 4 4 2" xfId="55071"/>
    <cellStyle name="Background 2 4 4 4 3" xfId="44045"/>
    <cellStyle name="Background 2 4 4 5" xfId="36325"/>
    <cellStyle name="Background 2 4 4 5 2" xfId="53318"/>
    <cellStyle name="Background 2 4 4 6" xfId="38852"/>
    <cellStyle name="Background 2 4 5" xfId="3820"/>
    <cellStyle name="Background 2 4 5 2" xfId="32535"/>
    <cellStyle name="Background 2 4 5 2 2" xfId="51382"/>
    <cellStyle name="Background 2 4 5 2 2 2" xfId="57190"/>
    <cellStyle name="Background 2 4 5 2 3" xfId="53903"/>
    <cellStyle name="Background 2 4 5 2 4" xfId="42276"/>
    <cellStyle name="Background 2 4 5 3" xfId="35582"/>
    <cellStyle name="Background 2 4 5 3 2" xfId="56021"/>
    <cellStyle name="Background 2 4 5 3 3" xfId="45258"/>
    <cellStyle name="Background 2 4 5 4" xfId="52734"/>
    <cellStyle name="Background 2 4 5 5" xfId="38118"/>
    <cellStyle name="Background 2 4 6" xfId="3513"/>
    <cellStyle name="Background 2 4 6 2" xfId="45038"/>
    <cellStyle name="Background 2 4 6 2 2" xfId="55801"/>
    <cellStyle name="Background 2 4 6 3" xfId="52514"/>
    <cellStyle name="Background 2 4 6 4" xfId="37811"/>
    <cellStyle name="Background 2 4 7" xfId="3101"/>
    <cellStyle name="Background 2 4 7 2" xfId="44645"/>
    <cellStyle name="Background 2 4 7 2 2" xfId="55618"/>
    <cellStyle name="Background 2 4 7 3" xfId="53683"/>
    <cellStyle name="Background 2 4 7 4" xfId="41969"/>
    <cellStyle name="Background 2 4 8" xfId="2076"/>
    <cellStyle name="Background 2 4 8 2" xfId="56970"/>
    <cellStyle name="Background 2 4 8 3" xfId="51162"/>
    <cellStyle name="Background 2 4 9" xfId="32228"/>
    <cellStyle name="Background 2 4 9 2" xfId="54815"/>
    <cellStyle name="Background 2 4 9 3" xfId="43789"/>
    <cellStyle name="Background 2 5" xfId="580"/>
    <cellStyle name="Background 2 5 10" xfId="35110"/>
    <cellStyle name="Background 2 5 10 2" xfId="52222"/>
    <cellStyle name="Background 2 5 11" xfId="37221"/>
    <cellStyle name="Background 2 5 2" xfId="1025"/>
    <cellStyle name="Background 2 5 2 2" xfId="1723"/>
    <cellStyle name="Background 2 5 2 2 2" xfId="4698"/>
    <cellStyle name="Background 2 5 2 2 2 2" xfId="52148"/>
    <cellStyle name="Background 2 5 2 2 2 2 2" xfId="57956"/>
    <cellStyle name="Background 2 5 2 2 2 3" xfId="54669"/>
    <cellStyle name="Background 2 5 2 2 2 4" xfId="43106"/>
    <cellStyle name="Background 2 5 2 2 3" xfId="33516"/>
    <cellStyle name="Background 2 5 2 2 3 2" xfId="56787"/>
    <cellStyle name="Background 2 5 2 2 3 3" xfId="46079"/>
    <cellStyle name="Background 2 5 2 2 4" xfId="36563"/>
    <cellStyle name="Background 2 5 2 2 4 2" xfId="53500"/>
    <cellStyle name="Background 2 5 2 2 5" xfId="39090"/>
    <cellStyle name="Background 2 5 2 3" xfId="4042"/>
    <cellStyle name="Background 2 5 2 3 2" xfId="45475"/>
    <cellStyle name="Background 2 5 2 3 2 2" xfId="56203"/>
    <cellStyle name="Background 2 5 2 3 3" xfId="54085"/>
    <cellStyle name="Background 2 5 2 3 4" xfId="42462"/>
    <cellStyle name="Background 2 5 2 4" xfId="2683"/>
    <cellStyle name="Background 2 5 2 4 2" xfId="57372"/>
    <cellStyle name="Background 2 5 2 4 3" xfId="51564"/>
    <cellStyle name="Background 2 5 2 5" xfId="32818"/>
    <cellStyle name="Background 2 5 2 5 2" xfId="55253"/>
    <cellStyle name="Background 2 5 2 5 3" xfId="44227"/>
    <cellStyle name="Background 2 5 2 6" xfId="35865"/>
    <cellStyle name="Background 2 5 2 6 2" xfId="52916"/>
    <cellStyle name="Background 2 5 2 7" xfId="38392"/>
    <cellStyle name="Background 2 5 3" xfId="1207"/>
    <cellStyle name="Background 2 5 3 2" xfId="4224"/>
    <cellStyle name="Background 2 5 3 2 2" xfId="45657"/>
    <cellStyle name="Background 2 5 3 2 2 2" xfId="56385"/>
    <cellStyle name="Background 2 5 3 2 3" xfId="54267"/>
    <cellStyle name="Background 2 5 3 2 4" xfId="42644"/>
    <cellStyle name="Background 2 5 3 3" xfId="2865"/>
    <cellStyle name="Background 2 5 3 3 2" xfId="57554"/>
    <cellStyle name="Background 2 5 3 3 3" xfId="51746"/>
    <cellStyle name="Background 2 5 3 4" xfId="33000"/>
    <cellStyle name="Background 2 5 3 4 2" xfId="55435"/>
    <cellStyle name="Background 2 5 3 4 3" xfId="44409"/>
    <cellStyle name="Background 2 5 3 5" xfId="36047"/>
    <cellStyle name="Background 2 5 3 5 2" xfId="53098"/>
    <cellStyle name="Background 2 5 3 6" xfId="38574"/>
    <cellStyle name="Background 2 5 4" xfId="1355"/>
    <cellStyle name="Background 2 5 4 2" xfId="4351"/>
    <cellStyle name="Background 2 5 4 2 2" xfId="45781"/>
    <cellStyle name="Background 2 5 4 2 2 2" xfId="56496"/>
    <cellStyle name="Background 2 5 4 2 3" xfId="54378"/>
    <cellStyle name="Background 2 5 4 2 4" xfId="42759"/>
    <cellStyle name="Background 2 5 4 3" xfId="2263"/>
    <cellStyle name="Background 2 5 4 3 2" xfId="57665"/>
    <cellStyle name="Background 2 5 4 3 3" xfId="51857"/>
    <cellStyle name="Background 2 5 4 4" xfId="33148"/>
    <cellStyle name="Background 2 5 4 4 2" xfId="54962"/>
    <cellStyle name="Background 2 5 4 4 3" xfId="43936"/>
    <cellStyle name="Background 2 5 4 5" xfId="36195"/>
    <cellStyle name="Background 2 5 4 5 2" xfId="53209"/>
    <cellStyle name="Background 2 5 4 6" xfId="38722"/>
    <cellStyle name="Background 2 5 5" xfId="3704"/>
    <cellStyle name="Background 2 5 5 2" xfId="32419"/>
    <cellStyle name="Background 2 5 5 2 2" xfId="51273"/>
    <cellStyle name="Background 2 5 5 2 2 2" xfId="57081"/>
    <cellStyle name="Background 2 5 5 2 3" xfId="53794"/>
    <cellStyle name="Background 2 5 5 2 4" xfId="42160"/>
    <cellStyle name="Background 2 5 5 3" xfId="35466"/>
    <cellStyle name="Background 2 5 5 3 2" xfId="55912"/>
    <cellStyle name="Background 2 5 5 3 3" xfId="45149"/>
    <cellStyle name="Background 2 5 5 4" xfId="52625"/>
    <cellStyle name="Background 2 5 5 5" xfId="38002"/>
    <cellStyle name="Background 2 5 6" xfId="3370"/>
    <cellStyle name="Background 2 5 6 2" xfId="44897"/>
    <cellStyle name="Background 2 5 6 2 2" xfId="55692"/>
    <cellStyle name="Background 2 5 6 3" xfId="52405"/>
    <cellStyle name="Background 2 5 6 4" xfId="37668"/>
    <cellStyle name="Background 2 5 7" xfId="2986"/>
    <cellStyle name="Background 2 5 7 2" xfId="44530"/>
    <cellStyle name="Background 2 5 7 2 2" xfId="55509"/>
    <cellStyle name="Background 2 5 7 3" xfId="53574"/>
    <cellStyle name="Background 2 5 7 4" xfId="41860"/>
    <cellStyle name="Background 2 5 8" xfId="2116"/>
    <cellStyle name="Background 2 5 8 2" xfId="56861"/>
    <cellStyle name="Background 2 5 8 3" xfId="51053"/>
    <cellStyle name="Background 2 5 9" xfId="32063"/>
    <cellStyle name="Background 2 5 9 2" xfId="54851"/>
    <cellStyle name="Background 2 5 9 3" xfId="43825"/>
    <cellStyle name="Background 2 6" xfId="819"/>
    <cellStyle name="Background 2 6 2" xfId="1578"/>
    <cellStyle name="Background 2 6 2 2" xfId="4553"/>
    <cellStyle name="Background 2 6 2 2 2" xfId="52003"/>
    <cellStyle name="Background 2 6 2 2 2 2" xfId="57811"/>
    <cellStyle name="Background 2 6 2 2 3" xfId="54524"/>
    <cellStyle name="Background 2 6 2 2 4" xfId="42961"/>
    <cellStyle name="Background 2 6 2 3" xfId="33371"/>
    <cellStyle name="Background 2 6 2 3 2" xfId="56642"/>
    <cellStyle name="Background 2 6 2 3 3" xfId="45934"/>
    <cellStyle name="Background 2 6 2 4" xfId="36418"/>
    <cellStyle name="Background 2 6 2 4 2" xfId="53355"/>
    <cellStyle name="Background 2 6 2 5" xfId="38945"/>
    <cellStyle name="Background 2 6 3" xfId="3882"/>
    <cellStyle name="Background 2 6 3 2" xfId="45315"/>
    <cellStyle name="Background 2 6 3 2 2" xfId="56058"/>
    <cellStyle name="Background 2 6 3 3" xfId="53940"/>
    <cellStyle name="Background 2 6 3 4" xfId="42317"/>
    <cellStyle name="Background 2 6 4" xfId="2486"/>
    <cellStyle name="Background 2 6 4 2" xfId="57227"/>
    <cellStyle name="Background 2 6 4 3" xfId="51419"/>
    <cellStyle name="Background 2 6 5" xfId="32612"/>
    <cellStyle name="Background 2 6 5 2" xfId="55108"/>
    <cellStyle name="Background 2 6 5 3" xfId="44082"/>
    <cellStyle name="Background 2 6 6" xfId="35659"/>
    <cellStyle name="Background 2 6 6 2" xfId="52771"/>
    <cellStyle name="Background 2 6 7" xfId="38186"/>
    <cellStyle name="Background 2 7" xfId="1062"/>
    <cellStyle name="Background 2 7 2" xfId="4079"/>
    <cellStyle name="Background 2 7 2 2" xfId="45512"/>
    <cellStyle name="Background 2 7 2 2 2" xfId="56240"/>
    <cellStyle name="Background 2 7 2 3" xfId="54122"/>
    <cellStyle name="Background 2 7 2 4" xfId="42499"/>
    <cellStyle name="Background 2 7 3" xfId="2720"/>
    <cellStyle name="Background 2 7 3 2" xfId="57409"/>
    <cellStyle name="Background 2 7 3 3" xfId="51601"/>
    <cellStyle name="Background 2 7 4" xfId="32855"/>
    <cellStyle name="Background 2 7 4 2" xfId="55290"/>
    <cellStyle name="Background 2 7 4 3" xfId="44264"/>
    <cellStyle name="Background 2 7 5" xfId="35902"/>
    <cellStyle name="Background 2 7 5 2" xfId="52953"/>
    <cellStyle name="Background 2 7 6" xfId="38429"/>
    <cellStyle name="Background 2 8" xfId="1248"/>
    <cellStyle name="Background 2 8 2" xfId="4263"/>
    <cellStyle name="Background 2 8 2 2" xfId="45696"/>
    <cellStyle name="Background 2 8 2 2 2" xfId="56422"/>
    <cellStyle name="Background 2 8 2 3" xfId="54304"/>
    <cellStyle name="Background 2 8 2 4" xfId="42681"/>
    <cellStyle name="Background 2 8 3" xfId="2158"/>
    <cellStyle name="Background 2 8 3 2" xfId="57591"/>
    <cellStyle name="Background 2 8 3 3" xfId="51783"/>
    <cellStyle name="Background 2 8 4" xfId="33041"/>
    <cellStyle name="Background 2 8 4 2" xfId="54888"/>
    <cellStyle name="Background 2 8 4 3" xfId="43862"/>
    <cellStyle name="Background 2 8 5" xfId="36088"/>
    <cellStyle name="Background 2 8 5 2" xfId="53135"/>
    <cellStyle name="Background 2 8 6" xfId="38615"/>
    <cellStyle name="Background 2 9" xfId="3620"/>
    <cellStyle name="Background 2 9 2" xfId="32335"/>
    <cellStyle name="Background 2 9 2 2" xfId="51199"/>
    <cellStyle name="Background 2 9 2 2 2" xfId="57007"/>
    <cellStyle name="Background 2 9 2 3" xfId="53720"/>
    <cellStyle name="Background 2 9 2 4" xfId="42076"/>
    <cellStyle name="Background 2 9 3" xfId="35382"/>
    <cellStyle name="Background 2 9 3 2" xfId="55838"/>
    <cellStyle name="Background 2 9 3 3" xfId="45075"/>
    <cellStyle name="Background 2 9 4" xfId="52551"/>
    <cellStyle name="Background 2 9 5" xfId="37918"/>
    <cellStyle name="Background 3" xfId="516"/>
    <cellStyle name="Background 3 10" xfId="32111"/>
    <cellStyle name="Background 3 10 2" xfId="54725"/>
    <cellStyle name="Background 3 10 3" xfId="43699"/>
    <cellStyle name="Background 3 11" xfId="35158"/>
    <cellStyle name="Background 3 11 2" xfId="52241"/>
    <cellStyle name="Background 3 12" xfId="37240"/>
    <cellStyle name="Background 3 2" xfId="599"/>
    <cellStyle name="Background 3 2 2" xfId="1374"/>
    <cellStyle name="Background 3 2 2 2" xfId="4370"/>
    <cellStyle name="Background 3 2 2 2 2" xfId="51876"/>
    <cellStyle name="Background 3 2 2 2 2 2" xfId="57684"/>
    <cellStyle name="Background 3 2 2 2 3" xfId="54397"/>
    <cellStyle name="Background 3 2 2 2 4" xfId="42778"/>
    <cellStyle name="Background 3 2 2 3" xfId="33167"/>
    <cellStyle name="Background 3 2 2 3 2" xfId="56515"/>
    <cellStyle name="Background 3 2 2 3 3" xfId="45800"/>
    <cellStyle name="Background 3 2 2 4" xfId="36214"/>
    <cellStyle name="Background 3 2 2 4 2" xfId="53228"/>
    <cellStyle name="Background 3 2 2 5" xfId="38741"/>
    <cellStyle name="Background 3 2 3" xfId="3723"/>
    <cellStyle name="Background 3 2 3 2" xfId="45168"/>
    <cellStyle name="Background 3 2 3 2 2" xfId="55931"/>
    <cellStyle name="Background 3 2 3 3" xfId="53813"/>
    <cellStyle name="Background 3 2 3 4" xfId="42179"/>
    <cellStyle name="Background 3 2 4" xfId="2282"/>
    <cellStyle name="Background 3 2 4 2" xfId="57100"/>
    <cellStyle name="Background 3 2 4 3" xfId="51292"/>
    <cellStyle name="Background 3 2 5" xfId="32438"/>
    <cellStyle name="Background 3 2 5 2" xfId="54981"/>
    <cellStyle name="Background 3 2 5 3" xfId="43955"/>
    <cellStyle name="Background 3 2 6" xfId="35485"/>
    <cellStyle name="Background 3 2 6 2" xfId="52644"/>
    <cellStyle name="Background 3 2 7" xfId="38021"/>
    <cellStyle name="Background 3 3" xfId="867"/>
    <cellStyle name="Background 3 3 2" xfId="1597"/>
    <cellStyle name="Background 3 3 2 2" xfId="4572"/>
    <cellStyle name="Background 3 3 2 2 2" xfId="52022"/>
    <cellStyle name="Background 3 3 2 2 2 2" xfId="57830"/>
    <cellStyle name="Background 3 3 2 2 3" xfId="54543"/>
    <cellStyle name="Background 3 3 2 2 4" xfId="42980"/>
    <cellStyle name="Background 3 3 2 3" xfId="33390"/>
    <cellStyle name="Background 3 3 2 3 2" xfId="56661"/>
    <cellStyle name="Background 3 3 2 3 3" xfId="45953"/>
    <cellStyle name="Background 3 3 2 4" xfId="36437"/>
    <cellStyle name="Background 3 3 2 4 2" xfId="53374"/>
    <cellStyle name="Background 3 3 2 5" xfId="38964"/>
    <cellStyle name="Background 3 3 3" xfId="3908"/>
    <cellStyle name="Background 3 3 3 2" xfId="45341"/>
    <cellStyle name="Background 3 3 3 2 2" xfId="56077"/>
    <cellStyle name="Background 3 3 3 3" xfId="53959"/>
    <cellStyle name="Background 3 3 3 4" xfId="42336"/>
    <cellStyle name="Background 3 3 4" xfId="2533"/>
    <cellStyle name="Background 3 3 4 2" xfId="57246"/>
    <cellStyle name="Background 3 3 4 3" xfId="51438"/>
    <cellStyle name="Background 3 3 5" xfId="32660"/>
    <cellStyle name="Background 3 3 5 2" xfId="55127"/>
    <cellStyle name="Background 3 3 5 3" xfId="44101"/>
    <cellStyle name="Background 3 3 6" xfId="35707"/>
    <cellStyle name="Background 3 3 6 2" xfId="52790"/>
    <cellStyle name="Background 3 3 7" xfId="38234"/>
    <cellStyle name="Background 3 4" xfId="1081"/>
    <cellStyle name="Background 3 4 2" xfId="4098"/>
    <cellStyle name="Background 3 4 2 2" xfId="45531"/>
    <cellStyle name="Background 3 4 2 2 2" xfId="56259"/>
    <cellStyle name="Background 3 4 2 3" xfId="54141"/>
    <cellStyle name="Background 3 4 2 4" xfId="42518"/>
    <cellStyle name="Background 3 4 3" xfId="2739"/>
    <cellStyle name="Background 3 4 3 2" xfId="57428"/>
    <cellStyle name="Background 3 4 3 3" xfId="51620"/>
    <cellStyle name="Background 3 4 4" xfId="32874"/>
    <cellStyle name="Background 3 4 4 2" xfId="55309"/>
    <cellStyle name="Background 3 4 4 3" xfId="44283"/>
    <cellStyle name="Background 3 4 5" xfId="35921"/>
    <cellStyle name="Background 3 4 5 2" xfId="52972"/>
    <cellStyle name="Background 3 4 6" xfId="38448"/>
    <cellStyle name="Background 3 5" xfId="1296"/>
    <cellStyle name="Background 3 5 2" xfId="4293"/>
    <cellStyle name="Background 3 5 2 2" xfId="45726"/>
    <cellStyle name="Background 3 5 2 2 2" xfId="56441"/>
    <cellStyle name="Background 3 5 2 3" xfId="54323"/>
    <cellStyle name="Background 3 5 2 4" xfId="42700"/>
    <cellStyle name="Background 3 5 3" xfId="2204"/>
    <cellStyle name="Background 3 5 3 2" xfId="57610"/>
    <cellStyle name="Background 3 5 3 3" xfId="51802"/>
    <cellStyle name="Background 3 5 4" xfId="33089"/>
    <cellStyle name="Background 3 5 4 2" xfId="54907"/>
    <cellStyle name="Background 3 5 4 3" xfId="43881"/>
    <cellStyle name="Background 3 5 5" xfId="36136"/>
    <cellStyle name="Background 3 5 5 2" xfId="53154"/>
    <cellStyle name="Background 3 5 6" xfId="38663"/>
    <cellStyle name="Background 3 6" xfId="3648"/>
    <cellStyle name="Background 3 6 2" xfId="32363"/>
    <cellStyle name="Background 3 6 2 2" xfId="51218"/>
    <cellStyle name="Background 3 6 2 2 2" xfId="57026"/>
    <cellStyle name="Background 3 6 2 3" xfId="53739"/>
    <cellStyle name="Background 3 6 2 4" xfId="42104"/>
    <cellStyle name="Background 3 6 3" xfId="35410"/>
    <cellStyle name="Background 3 6 3 2" xfId="55857"/>
    <cellStyle name="Background 3 6 3 3" xfId="45094"/>
    <cellStyle name="Background 3 6 4" xfId="52570"/>
    <cellStyle name="Background 3 6 5" xfId="37946"/>
    <cellStyle name="Background 3 7" xfId="3408"/>
    <cellStyle name="Background 3 7 2" xfId="44934"/>
    <cellStyle name="Background 3 7 2 2" xfId="55711"/>
    <cellStyle name="Background 3 7 3" xfId="52424"/>
    <cellStyle name="Background 3 7 4" xfId="37706"/>
    <cellStyle name="Background 3 8" xfId="3005"/>
    <cellStyle name="Background 3 8 2" xfId="44549"/>
    <cellStyle name="Background 3 8 2 2" xfId="55528"/>
    <cellStyle name="Background 3 8 3" xfId="53593"/>
    <cellStyle name="Background 3 8 4" xfId="41879"/>
    <cellStyle name="Background 3 9" xfId="1963"/>
    <cellStyle name="Background 3 9 2" xfId="56880"/>
    <cellStyle name="Background 3 9 3" xfId="51072"/>
    <cellStyle name="Background 4" xfId="639"/>
    <cellStyle name="Background 4 10" xfId="35198"/>
    <cellStyle name="Background 4 10 2" xfId="52277"/>
    <cellStyle name="Background 4 11" xfId="37280"/>
    <cellStyle name="Background 4 2" xfId="907"/>
    <cellStyle name="Background 4 2 2" xfId="1633"/>
    <cellStyle name="Background 4 2 2 2" xfId="4608"/>
    <cellStyle name="Background 4 2 2 2 2" xfId="52058"/>
    <cellStyle name="Background 4 2 2 2 2 2" xfId="57866"/>
    <cellStyle name="Background 4 2 2 2 3" xfId="54579"/>
    <cellStyle name="Background 4 2 2 2 4" xfId="43016"/>
    <cellStyle name="Background 4 2 2 3" xfId="33426"/>
    <cellStyle name="Background 4 2 2 3 2" xfId="56697"/>
    <cellStyle name="Background 4 2 2 3 3" xfId="45989"/>
    <cellStyle name="Background 4 2 2 4" xfId="36473"/>
    <cellStyle name="Background 4 2 2 4 2" xfId="53410"/>
    <cellStyle name="Background 4 2 2 5" xfId="39000"/>
    <cellStyle name="Background 4 2 3" xfId="3944"/>
    <cellStyle name="Background 4 2 3 2" xfId="45377"/>
    <cellStyle name="Background 4 2 3 2 2" xfId="56113"/>
    <cellStyle name="Background 4 2 3 3" xfId="53995"/>
    <cellStyle name="Background 4 2 3 4" xfId="42372"/>
    <cellStyle name="Background 4 2 4" xfId="2573"/>
    <cellStyle name="Background 4 2 4 2" xfId="57282"/>
    <cellStyle name="Background 4 2 4 3" xfId="51474"/>
    <cellStyle name="Background 4 2 5" xfId="32700"/>
    <cellStyle name="Background 4 2 5 2" xfId="55163"/>
    <cellStyle name="Background 4 2 5 3" xfId="44137"/>
    <cellStyle name="Background 4 2 6" xfId="35747"/>
    <cellStyle name="Background 4 2 6 2" xfId="52826"/>
    <cellStyle name="Background 4 2 7" xfId="38274"/>
    <cellStyle name="Background 4 3" xfId="1117"/>
    <cellStyle name="Background 4 3 2" xfId="4134"/>
    <cellStyle name="Background 4 3 2 2" xfId="45567"/>
    <cellStyle name="Background 4 3 2 2 2" xfId="56295"/>
    <cellStyle name="Background 4 3 2 3" xfId="54177"/>
    <cellStyle name="Background 4 3 2 4" xfId="42554"/>
    <cellStyle name="Background 4 3 3" xfId="2775"/>
    <cellStyle name="Background 4 3 3 2" xfId="57464"/>
    <cellStyle name="Background 4 3 3 3" xfId="51656"/>
    <cellStyle name="Background 4 3 4" xfId="32910"/>
    <cellStyle name="Background 4 3 4 2" xfId="55345"/>
    <cellStyle name="Background 4 3 4 3" xfId="44319"/>
    <cellStyle name="Background 4 3 5" xfId="35957"/>
    <cellStyle name="Background 4 3 5 2" xfId="53008"/>
    <cellStyle name="Background 4 3 6" xfId="38484"/>
    <cellStyle name="Background 4 4" xfId="1412"/>
    <cellStyle name="Background 4 4 2" xfId="4406"/>
    <cellStyle name="Background 4 4 2 2" xfId="45836"/>
    <cellStyle name="Background 4 4 2 2 2" xfId="56551"/>
    <cellStyle name="Background 4 4 2 3" xfId="54433"/>
    <cellStyle name="Background 4 4 2 4" xfId="42814"/>
    <cellStyle name="Background 4 4 3" xfId="2320"/>
    <cellStyle name="Background 4 4 3 2" xfId="57720"/>
    <cellStyle name="Background 4 4 3 3" xfId="51912"/>
    <cellStyle name="Background 4 4 4" xfId="33205"/>
    <cellStyle name="Background 4 4 4 2" xfId="55017"/>
    <cellStyle name="Background 4 4 4 3" xfId="43991"/>
    <cellStyle name="Background 4 4 5" xfId="36252"/>
    <cellStyle name="Background 4 4 5 2" xfId="53264"/>
    <cellStyle name="Background 4 4 6" xfId="38779"/>
    <cellStyle name="Background 4 5" xfId="3760"/>
    <cellStyle name="Background 4 5 2" xfId="32475"/>
    <cellStyle name="Background 4 5 2 2" xfId="51328"/>
    <cellStyle name="Background 4 5 2 2 2" xfId="57136"/>
    <cellStyle name="Background 4 5 2 3" xfId="53849"/>
    <cellStyle name="Background 4 5 2 4" xfId="42216"/>
    <cellStyle name="Background 4 5 3" xfId="35522"/>
    <cellStyle name="Background 4 5 3 2" xfId="55967"/>
    <cellStyle name="Background 4 5 3 3" xfId="45204"/>
    <cellStyle name="Background 4 5 4" xfId="52680"/>
    <cellStyle name="Background 4 5 5" xfId="38058"/>
    <cellStyle name="Background 4 6" xfId="3447"/>
    <cellStyle name="Background 4 6 2" xfId="44973"/>
    <cellStyle name="Background 4 6 2 2" xfId="55747"/>
    <cellStyle name="Background 4 6 3" xfId="52460"/>
    <cellStyle name="Background 4 6 4" xfId="37745"/>
    <cellStyle name="Background 4 7" xfId="3041"/>
    <cellStyle name="Background 4 7 2" xfId="44585"/>
    <cellStyle name="Background 4 7 2 2" xfId="55564"/>
    <cellStyle name="Background 4 7 3" xfId="53629"/>
    <cellStyle name="Background 4 7 4" xfId="41915"/>
    <cellStyle name="Background 4 8" xfId="2001"/>
    <cellStyle name="Background 4 8 2" xfId="56916"/>
    <cellStyle name="Background 4 8 3" xfId="51108"/>
    <cellStyle name="Background 4 9" xfId="32151"/>
    <cellStyle name="Background 4 9 2" xfId="54761"/>
    <cellStyle name="Background 4 9 3" xfId="43735"/>
    <cellStyle name="Background 5" xfId="693"/>
    <cellStyle name="Background 5 10" xfId="35252"/>
    <cellStyle name="Background 5 10 2" xfId="52313"/>
    <cellStyle name="Background 5 11" xfId="37334"/>
    <cellStyle name="Background 5 2" xfId="961"/>
    <cellStyle name="Background 5 2 2" xfId="1669"/>
    <cellStyle name="Background 5 2 2 2" xfId="4644"/>
    <cellStyle name="Background 5 2 2 2 2" xfId="52094"/>
    <cellStyle name="Background 5 2 2 2 2 2" xfId="57902"/>
    <cellStyle name="Background 5 2 2 2 3" xfId="54615"/>
    <cellStyle name="Background 5 2 2 2 4" xfId="43052"/>
    <cellStyle name="Background 5 2 2 3" xfId="33462"/>
    <cellStyle name="Background 5 2 2 3 2" xfId="56733"/>
    <cellStyle name="Background 5 2 2 3 3" xfId="46025"/>
    <cellStyle name="Background 5 2 2 4" xfId="36509"/>
    <cellStyle name="Background 5 2 2 4 2" xfId="53446"/>
    <cellStyle name="Background 5 2 2 5" xfId="39036"/>
    <cellStyle name="Background 5 2 3" xfId="3986"/>
    <cellStyle name="Background 5 2 3 2" xfId="45419"/>
    <cellStyle name="Background 5 2 3 2 2" xfId="56149"/>
    <cellStyle name="Background 5 2 3 3" xfId="54031"/>
    <cellStyle name="Background 5 2 3 4" xfId="42408"/>
    <cellStyle name="Background 5 2 4" xfId="2623"/>
    <cellStyle name="Background 5 2 4 2" xfId="57318"/>
    <cellStyle name="Background 5 2 4 3" xfId="51510"/>
    <cellStyle name="Background 5 2 5" xfId="32754"/>
    <cellStyle name="Background 5 2 5 2" xfId="55199"/>
    <cellStyle name="Background 5 2 5 3" xfId="44173"/>
    <cellStyle name="Background 5 2 6" xfId="35801"/>
    <cellStyle name="Background 5 2 6 2" xfId="52862"/>
    <cellStyle name="Background 5 2 7" xfId="38328"/>
    <cellStyle name="Background 5 3" xfId="1153"/>
    <cellStyle name="Background 5 3 2" xfId="4170"/>
    <cellStyle name="Background 5 3 2 2" xfId="45603"/>
    <cellStyle name="Background 5 3 2 2 2" xfId="56331"/>
    <cellStyle name="Background 5 3 2 3" xfId="54213"/>
    <cellStyle name="Background 5 3 2 4" xfId="42590"/>
    <cellStyle name="Background 5 3 3" xfId="2811"/>
    <cellStyle name="Background 5 3 3 2" xfId="57500"/>
    <cellStyle name="Background 5 3 3 3" xfId="51692"/>
    <cellStyle name="Background 5 3 4" xfId="32946"/>
    <cellStyle name="Background 5 3 4 2" xfId="55381"/>
    <cellStyle name="Background 5 3 4 3" xfId="44355"/>
    <cellStyle name="Background 5 3 5" xfId="35993"/>
    <cellStyle name="Background 5 3 5 2" xfId="53044"/>
    <cellStyle name="Background 5 3 6" xfId="38520"/>
    <cellStyle name="Background 5 4" xfId="1462"/>
    <cellStyle name="Background 5 4 2" xfId="4447"/>
    <cellStyle name="Background 5 4 2 2" xfId="45877"/>
    <cellStyle name="Background 5 4 2 2 2" xfId="56587"/>
    <cellStyle name="Background 5 4 2 3" xfId="54469"/>
    <cellStyle name="Background 5 4 2 4" xfId="42850"/>
    <cellStyle name="Background 5 4 3" xfId="2367"/>
    <cellStyle name="Background 5 4 3 2" xfId="57756"/>
    <cellStyle name="Background 5 4 3 3" xfId="51948"/>
    <cellStyle name="Background 5 4 4" xfId="33255"/>
    <cellStyle name="Background 5 4 4 2" xfId="55053"/>
    <cellStyle name="Background 5 4 4 3" xfId="44027"/>
    <cellStyle name="Background 5 4 5" xfId="36302"/>
    <cellStyle name="Background 5 4 5 2" xfId="53300"/>
    <cellStyle name="Background 5 4 6" xfId="38829"/>
    <cellStyle name="Background 5 5" xfId="3800"/>
    <cellStyle name="Background 5 5 2" xfId="32515"/>
    <cellStyle name="Background 5 5 2 2" xfId="51364"/>
    <cellStyle name="Background 5 5 2 2 2" xfId="57172"/>
    <cellStyle name="Background 5 5 2 3" xfId="53885"/>
    <cellStyle name="Background 5 5 2 4" xfId="42256"/>
    <cellStyle name="Background 5 5 3" xfId="35562"/>
    <cellStyle name="Background 5 5 3 2" xfId="56003"/>
    <cellStyle name="Background 5 5 3 3" xfId="45240"/>
    <cellStyle name="Background 5 5 4" xfId="52716"/>
    <cellStyle name="Background 5 5 5" xfId="38098"/>
    <cellStyle name="Background 5 6" xfId="3492"/>
    <cellStyle name="Background 5 6 2" xfId="45017"/>
    <cellStyle name="Background 5 6 2 2" xfId="55783"/>
    <cellStyle name="Background 5 6 3" xfId="52496"/>
    <cellStyle name="Background 5 6 4" xfId="37790"/>
    <cellStyle name="Background 5 7" xfId="3082"/>
    <cellStyle name="Background 5 7 2" xfId="44626"/>
    <cellStyle name="Background 5 7 2 2" xfId="55600"/>
    <cellStyle name="Background 5 7 3" xfId="53665"/>
    <cellStyle name="Background 5 7 4" xfId="41951"/>
    <cellStyle name="Background 5 8" xfId="2053"/>
    <cellStyle name="Background 5 8 2" xfId="56952"/>
    <cellStyle name="Background 5 8 3" xfId="51144"/>
    <cellStyle name="Background 5 9" xfId="32205"/>
    <cellStyle name="Background 5 9 2" xfId="54797"/>
    <cellStyle name="Background 5 9 3" xfId="43771"/>
    <cellStyle name="Background 6" xfId="556"/>
    <cellStyle name="Background 6 10" xfId="35087"/>
    <cellStyle name="Background 6 10 2" xfId="52204"/>
    <cellStyle name="Background 6 11" xfId="37197"/>
    <cellStyle name="Background 6 2" xfId="1002"/>
    <cellStyle name="Background 6 2 2" xfId="1705"/>
    <cellStyle name="Background 6 2 2 2" xfId="4680"/>
    <cellStyle name="Background 6 2 2 2 2" xfId="52130"/>
    <cellStyle name="Background 6 2 2 2 2 2" xfId="57938"/>
    <cellStyle name="Background 6 2 2 2 3" xfId="54651"/>
    <cellStyle name="Background 6 2 2 2 4" xfId="43088"/>
    <cellStyle name="Background 6 2 2 3" xfId="33498"/>
    <cellStyle name="Background 6 2 2 3 2" xfId="56769"/>
    <cellStyle name="Background 6 2 2 3 3" xfId="46061"/>
    <cellStyle name="Background 6 2 2 4" xfId="36545"/>
    <cellStyle name="Background 6 2 2 4 2" xfId="53482"/>
    <cellStyle name="Background 6 2 2 5" xfId="39072"/>
    <cellStyle name="Background 6 2 3" xfId="4023"/>
    <cellStyle name="Background 6 2 3 2" xfId="45456"/>
    <cellStyle name="Background 6 2 3 2 2" xfId="56185"/>
    <cellStyle name="Background 6 2 3 3" xfId="54067"/>
    <cellStyle name="Background 6 2 3 4" xfId="42444"/>
    <cellStyle name="Background 6 2 4" xfId="2663"/>
    <cellStyle name="Background 6 2 4 2" xfId="57354"/>
    <cellStyle name="Background 6 2 4 3" xfId="51546"/>
    <cellStyle name="Background 6 2 5" xfId="32795"/>
    <cellStyle name="Background 6 2 5 2" xfId="55235"/>
    <cellStyle name="Background 6 2 5 3" xfId="44209"/>
    <cellStyle name="Background 6 2 6" xfId="35842"/>
    <cellStyle name="Background 6 2 6 2" xfId="52898"/>
    <cellStyle name="Background 6 2 7" xfId="38369"/>
    <cellStyle name="Background 6 3" xfId="1189"/>
    <cellStyle name="Background 6 3 2" xfId="4206"/>
    <cellStyle name="Background 6 3 2 2" xfId="45639"/>
    <cellStyle name="Background 6 3 2 2 2" xfId="56367"/>
    <cellStyle name="Background 6 3 2 3" xfId="54249"/>
    <cellStyle name="Background 6 3 2 4" xfId="42626"/>
    <cellStyle name="Background 6 3 3" xfId="2847"/>
    <cellStyle name="Background 6 3 3 2" xfId="57536"/>
    <cellStyle name="Background 6 3 3 3" xfId="51728"/>
    <cellStyle name="Background 6 3 4" xfId="32982"/>
    <cellStyle name="Background 6 3 4 2" xfId="55417"/>
    <cellStyle name="Background 6 3 4 3" xfId="44391"/>
    <cellStyle name="Background 6 3 5" xfId="36029"/>
    <cellStyle name="Background 6 3 5 2" xfId="53080"/>
    <cellStyle name="Background 6 3 6" xfId="38556"/>
    <cellStyle name="Background 6 4" xfId="1333"/>
    <cellStyle name="Background 6 4 2" xfId="4330"/>
    <cellStyle name="Background 6 4 2 2" xfId="45763"/>
    <cellStyle name="Background 6 4 2 2 2" xfId="56478"/>
    <cellStyle name="Background 6 4 2 3" xfId="54360"/>
    <cellStyle name="Background 6 4 2 4" xfId="42737"/>
    <cellStyle name="Background 6 4 3" xfId="2241"/>
    <cellStyle name="Background 6 4 3 2" xfId="57647"/>
    <cellStyle name="Background 6 4 3 3" xfId="51839"/>
    <cellStyle name="Background 6 4 4" xfId="33126"/>
    <cellStyle name="Background 6 4 4 2" xfId="54944"/>
    <cellStyle name="Background 6 4 4 3" xfId="43918"/>
    <cellStyle name="Background 6 4 5" xfId="36173"/>
    <cellStyle name="Background 6 4 5 2" xfId="53191"/>
    <cellStyle name="Background 6 4 6" xfId="38700"/>
    <cellStyle name="Background 6 5" xfId="3686"/>
    <cellStyle name="Background 6 5 2" xfId="32401"/>
    <cellStyle name="Background 6 5 2 2" xfId="51255"/>
    <cellStyle name="Background 6 5 2 2 2" xfId="57063"/>
    <cellStyle name="Background 6 5 2 3" xfId="53776"/>
    <cellStyle name="Background 6 5 2 4" xfId="42142"/>
    <cellStyle name="Background 6 5 3" xfId="35448"/>
    <cellStyle name="Background 6 5 3 2" xfId="55894"/>
    <cellStyle name="Background 6 5 3 3" xfId="45131"/>
    <cellStyle name="Background 6 5 4" xfId="52607"/>
    <cellStyle name="Background 6 5 5" xfId="37984"/>
    <cellStyle name="Background 6 6" xfId="3349"/>
    <cellStyle name="Background 6 6 2" xfId="44876"/>
    <cellStyle name="Background 6 6 2 2" xfId="55674"/>
    <cellStyle name="Background 6 6 3" xfId="52387"/>
    <cellStyle name="Background 6 6 4" xfId="37647"/>
    <cellStyle name="Background 6 7" xfId="2964"/>
    <cellStyle name="Background 6 7 2" xfId="44508"/>
    <cellStyle name="Background 6 7 2 2" xfId="55491"/>
    <cellStyle name="Background 6 7 3" xfId="53556"/>
    <cellStyle name="Background 6 7 4" xfId="41842"/>
    <cellStyle name="Background 6 8" xfId="2094"/>
    <cellStyle name="Background 6 8 2" xfId="56843"/>
    <cellStyle name="Background 6 8 3" xfId="51035"/>
    <cellStyle name="Background 6 9" xfId="32040"/>
    <cellStyle name="Background 6 9 2" xfId="54833"/>
    <cellStyle name="Background 6 9 3" xfId="43807"/>
    <cellStyle name="Background 7" xfId="796"/>
    <cellStyle name="Background 7 2" xfId="1560"/>
    <cellStyle name="Background 7 2 2" xfId="4535"/>
    <cellStyle name="Background 7 2 2 2" xfId="51985"/>
    <cellStyle name="Background 7 2 2 2 2" xfId="57793"/>
    <cellStyle name="Background 7 2 2 3" xfId="54506"/>
    <cellStyle name="Background 7 2 2 4" xfId="42943"/>
    <cellStyle name="Background 7 2 3" xfId="33353"/>
    <cellStyle name="Background 7 2 3 2" xfId="56624"/>
    <cellStyle name="Background 7 2 3 3" xfId="45916"/>
    <cellStyle name="Background 7 2 4" xfId="36400"/>
    <cellStyle name="Background 7 2 4 2" xfId="53337"/>
    <cellStyle name="Background 7 2 5" xfId="38927"/>
    <cellStyle name="Background 7 3" xfId="3863"/>
    <cellStyle name="Background 7 3 2" xfId="45296"/>
    <cellStyle name="Background 7 3 2 2" xfId="56040"/>
    <cellStyle name="Background 7 3 3" xfId="53922"/>
    <cellStyle name="Background 7 3 4" xfId="42299"/>
    <cellStyle name="Background 7 4" xfId="2463"/>
    <cellStyle name="Background 7 4 2" xfId="57209"/>
    <cellStyle name="Background 7 4 3" xfId="51401"/>
    <cellStyle name="Background 7 5" xfId="32589"/>
    <cellStyle name="Background 7 5 2" xfId="55090"/>
    <cellStyle name="Background 7 5 3" xfId="44064"/>
    <cellStyle name="Background 7 6" xfId="35636"/>
    <cellStyle name="Background 7 6 2" xfId="52753"/>
    <cellStyle name="Background 7 7" xfId="38163"/>
    <cellStyle name="Background 8" xfId="1044"/>
    <cellStyle name="Background 8 2" xfId="4061"/>
    <cellStyle name="Background 8 2 2" xfId="45494"/>
    <cellStyle name="Background 8 2 2 2" xfId="56222"/>
    <cellStyle name="Background 8 2 3" xfId="54104"/>
    <cellStyle name="Background 8 2 4" xfId="42481"/>
    <cellStyle name="Background 8 3" xfId="2702"/>
    <cellStyle name="Background 8 3 2" xfId="57391"/>
    <cellStyle name="Background 8 3 3" xfId="51583"/>
    <cellStyle name="Background 8 4" xfId="32837"/>
    <cellStyle name="Background 8 4 2" xfId="55272"/>
    <cellStyle name="Background 8 4 3" xfId="44246"/>
    <cellStyle name="Background 8 5" xfId="35884"/>
    <cellStyle name="Background 8 5 2" xfId="52935"/>
    <cellStyle name="Background 8 6" xfId="38411"/>
    <cellStyle name="Background 9" xfId="1230"/>
    <cellStyle name="Background 9 2" xfId="4245"/>
    <cellStyle name="Background 9 2 2" xfId="45678"/>
    <cellStyle name="Background 9 2 2 2" xfId="56404"/>
    <cellStyle name="Background 9 2 3" xfId="54286"/>
    <cellStyle name="Background 9 2 4" xfId="42663"/>
    <cellStyle name="Background 9 3" xfId="2140"/>
    <cellStyle name="Background 9 3 2" xfId="57573"/>
    <cellStyle name="Background 9 3 3" xfId="51765"/>
    <cellStyle name="Background 9 4" xfId="33023"/>
    <cellStyle name="Background 9 4 2" xfId="54870"/>
    <cellStyle name="Background 9 4 3" xfId="43844"/>
    <cellStyle name="Background 9 5" xfId="36070"/>
    <cellStyle name="Background 9 5 2" xfId="53117"/>
    <cellStyle name="Background 9 6" xfId="38597"/>
    <cellStyle name="Background table" xfId="244"/>
    <cellStyle name="Background table 2" xfId="1"/>
    <cellStyle name="Bad 2" xfId="245"/>
    <cellStyle name="Bad 3" xfId="246"/>
    <cellStyle name="Calc cel" xfId="247"/>
    <cellStyle name="Calc cel 2" xfId="3"/>
    <cellStyle name="Calc cel 2 2" xfId="187"/>
    <cellStyle name="Calc cel 2 2 10" xfId="6400"/>
    <cellStyle name="Calc cel 2 2 10 2" xfId="15102"/>
    <cellStyle name="Calc cel 2 2 10 3" xfId="23464"/>
    <cellStyle name="Calc cel 2 2 10 4" xfId="27279"/>
    <cellStyle name="Calc cel 2 2 10 5" xfId="40792"/>
    <cellStyle name="Calc cel 2 2 11" xfId="3107"/>
    <cellStyle name="Calc cel 2 2 11 2" xfId="11926"/>
    <cellStyle name="Calc cel 2 2 11 3" xfId="12826"/>
    <cellStyle name="Calc cel 2 2 11 4" xfId="21550"/>
    <cellStyle name="Calc cel 2 2 11 5" xfId="44651"/>
    <cellStyle name="Calc cel 2 2 12" xfId="7873"/>
    <cellStyle name="Calc cel 2 2 12 2" xfId="16575"/>
    <cellStyle name="Calc cel 2 2 12 3" xfId="24563"/>
    <cellStyle name="Calc cel 2 2 12 4" xfId="28751"/>
    <cellStyle name="Calc cel 2 2 12 5" xfId="48391"/>
    <cellStyle name="Calc cel 2 2 13" xfId="7735"/>
    <cellStyle name="Calc cel 2 2 13 2" xfId="16437"/>
    <cellStyle name="Calc cel 2 2 13 3" xfId="23208"/>
    <cellStyle name="Calc cel 2 2 13 4" xfId="28613"/>
    <cellStyle name="Calc cel 2 2 13 5" xfId="48265"/>
    <cellStyle name="Calc cel 2 2 14" xfId="7541"/>
    <cellStyle name="Calc cel 2 2 14 2" xfId="16243"/>
    <cellStyle name="Calc cel 2 2 14 3" xfId="25134"/>
    <cellStyle name="Calc cel 2 2 14 4" xfId="28419"/>
    <cellStyle name="Calc cel 2 2 14 5" xfId="48150"/>
    <cellStyle name="Calc cel 2 2 15" xfId="2437"/>
    <cellStyle name="Calc cel 2 2 16" xfId="20736"/>
    <cellStyle name="Calc cel 2 2 17" xfId="23753"/>
    <cellStyle name="Calc cel 2 2 18" xfId="31941"/>
    <cellStyle name="Calc cel 2 2 19" xfId="31968"/>
    <cellStyle name="Calc cel 2 2 2" xfId="563"/>
    <cellStyle name="Calc cel 2 2 2 10" xfId="2903"/>
    <cellStyle name="Calc cel 2 2 2 10 2" xfId="11736"/>
    <cellStyle name="Calc cel 2 2 2 10 3" xfId="22852"/>
    <cellStyle name="Calc cel 2 2 2 10 4" xfId="24314"/>
    <cellStyle name="Calc cel 2 2 2 10 5" xfId="44447"/>
    <cellStyle name="Calc cel 2 2 2 11" xfId="7405"/>
    <cellStyle name="Calc cel 2 2 2 11 2" xfId="16107"/>
    <cellStyle name="Calc cel 2 2 2 11 3" xfId="21121"/>
    <cellStyle name="Calc cel 2 2 2 11 4" xfId="28283"/>
    <cellStyle name="Calc cel 2 2 2 11 5" xfId="48014"/>
    <cellStyle name="Calc cel 2 2 2 12" xfId="3952"/>
    <cellStyle name="Calc cel 2 2 2 12 2" xfId="12718"/>
    <cellStyle name="Calc cel 2 2 2 12 3" xfId="24304"/>
    <cellStyle name="Calc cel 2 2 2 12 4" xfId="25240"/>
    <cellStyle name="Calc cel 2 2 2 12 5" xfId="45385"/>
    <cellStyle name="Calc cel 2 2 2 13" xfId="11131"/>
    <cellStyle name="Calc cel 2 2 2 14" xfId="1880"/>
    <cellStyle name="Calc cel 2 2 2 15" xfId="1856"/>
    <cellStyle name="Calc cel 2 2 2 16" xfId="32022"/>
    <cellStyle name="Calc cel 2 2 2 17" xfId="34089"/>
    <cellStyle name="Calc cel 2 2 2 18" xfId="35069"/>
    <cellStyle name="Calc cel 2 2 2 19" xfId="37204"/>
    <cellStyle name="Calc cel 2 2 2 2" xfId="1338"/>
    <cellStyle name="Calc cel 2 2 2 2 10" xfId="13062"/>
    <cellStyle name="Calc cel 2 2 2 2 11" xfId="12669"/>
    <cellStyle name="Calc cel 2 2 2 2 12" xfId="25515"/>
    <cellStyle name="Calc cel 2 2 2 2 13" xfId="33131"/>
    <cellStyle name="Calc cel 2 2 2 2 14" xfId="34376"/>
    <cellStyle name="Calc cel 2 2 2 2 15" xfId="36178"/>
    <cellStyle name="Calc cel 2 2 2 2 16" xfId="38705"/>
    <cellStyle name="Calc cel 2 2 2 2 2" xfId="4887"/>
    <cellStyle name="Calc cel 2 2 2 2 2 10" xfId="25766"/>
    <cellStyle name="Calc cel 2 2 2 2 2 11" xfId="33705"/>
    <cellStyle name="Calc cel 2 2 2 2 2 12" xfId="34641"/>
    <cellStyle name="Calc cel 2 2 2 2 2 13" xfId="36752"/>
    <cellStyle name="Calc cel 2 2 2 2 2 14" xfId="39279"/>
    <cellStyle name="Calc cel 2 2 2 2 2 2" xfId="5977"/>
    <cellStyle name="Calc cel 2 2 2 2 2 2 2" xfId="14679"/>
    <cellStyle name="Calc cel 2 2 2 2 2 2 2 2" xfId="46766"/>
    <cellStyle name="Calc cel 2 2 2 2 2 2 3" xfId="21104"/>
    <cellStyle name="Calc cel 2 2 2 2 2 2 4" xfId="26856"/>
    <cellStyle name="Calc cel 2 2 2 2 2 2 5" xfId="40369"/>
    <cellStyle name="Calc cel 2 2 2 2 2 3" xfId="6978"/>
    <cellStyle name="Calc cel 2 2 2 2 2 3 2" xfId="15680"/>
    <cellStyle name="Calc cel 2 2 2 2 2 3 2 2" xfId="47656"/>
    <cellStyle name="Calc cel 2 2 2 2 2 3 3" xfId="11581"/>
    <cellStyle name="Calc cel 2 2 2 2 2 3 4" xfId="27856"/>
    <cellStyle name="Calc cel 2 2 2 2 2 3 5" xfId="41369"/>
    <cellStyle name="Calc cel 2 2 2 2 2 4" xfId="8643"/>
    <cellStyle name="Calc cel 2 2 2 2 2 4 2" xfId="17345"/>
    <cellStyle name="Calc cel 2 2 2 2 2 4 3" xfId="23124"/>
    <cellStyle name="Calc cel 2 2 2 2 2 4 4" xfId="29521"/>
    <cellStyle name="Calc cel 2 2 2 2 2 4 5" xfId="43295"/>
    <cellStyle name="Calc cel 2 2 2 2 2 5" xfId="9398"/>
    <cellStyle name="Calc cel 2 2 2 2 2 5 2" xfId="18100"/>
    <cellStyle name="Calc cel 2 2 2 2 2 5 3" xfId="25300"/>
    <cellStyle name="Calc cel 2 2 2 2 2 5 4" xfId="30276"/>
    <cellStyle name="Calc cel 2 2 2 2 2 5 5" xfId="49319"/>
    <cellStyle name="Calc cel 2 2 2 2 2 6" xfId="10092"/>
    <cellStyle name="Calc cel 2 2 2 2 2 6 2" xfId="18794"/>
    <cellStyle name="Calc cel 2 2 2 2 2 6 3" xfId="11396"/>
    <cellStyle name="Calc cel 2 2 2 2 2 6 4" xfId="30970"/>
    <cellStyle name="Calc cel 2 2 2 2 2 6 5" xfId="50013"/>
    <cellStyle name="Calc cel 2 2 2 2 2 7" xfId="10710"/>
    <cellStyle name="Calc cel 2 2 2 2 2 7 2" xfId="19412"/>
    <cellStyle name="Calc cel 2 2 2 2 2 7 3" xfId="19843"/>
    <cellStyle name="Calc cel 2 2 2 2 2 7 4" xfId="31588"/>
    <cellStyle name="Calc cel 2 2 2 2 2 7 5" xfId="50631"/>
    <cellStyle name="Calc cel 2 2 2 2 2 8" xfId="13589"/>
    <cellStyle name="Calc cel 2 2 2 2 2 9" xfId="22408"/>
    <cellStyle name="Calc cel 2 2 2 2 3" xfId="4765"/>
    <cellStyle name="Calc cel 2 2 2 2 3 10" xfId="25644"/>
    <cellStyle name="Calc cel 2 2 2 2 3 11" xfId="33583"/>
    <cellStyle name="Calc cel 2 2 2 2 3 12" xfId="34519"/>
    <cellStyle name="Calc cel 2 2 2 2 3 13" xfId="36630"/>
    <cellStyle name="Calc cel 2 2 2 2 3 14" xfId="39157"/>
    <cellStyle name="Calc cel 2 2 2 2 3 2" xfId="6220"/>
    <cellStyle name="Calc cel 2 2 2 2 3 2 2" xfId="14922"/>
    <cellStyle name="Calc cel 2 2 2 2 3 2 2 2" xfId="46985"/>
    <cellStyle name="Calc cel 2 2 2 2 3 2 3" xfId="22418"/>
    <cellStyle name="Calc cel 2 2 2 2 3 2 4" xfId="27099"/>
    <cellStyle name="Calc cel 2 2 2 2 3 2 5" xfId="40612"/>
    <cellStyle name="Calc cel 2 2 2 2 3 3" xfId="6856"/>
    <cellStyle name="Calc cel 2 2 2 2 3 3 2" xfId="15558"/>
    <cellStyle name="Calc cel 2 2 2 2 3 3 2 2" xfId="47534"/>
    <cellStyle name="Calc cel 2 2 2 2 3 3 3" xfId="13275"/>
    <cellStyle name="Calc cel 2 2 2 2 3 3 4" xfId="27734"/>
    <cellStyle name="Calc cel 2 2 2 2 3 3 5" xfId="41247"/>
    <cellStyle name="Calc cel 2 2 2 2 3 4" xfId="8521"/>
    <cellStyle name="Calc cel 2 2 2 2 3 4 2" xfId="17223"/>
    <cellStyle name="Calc cel 2 2 2 2 3 4 3" xfId="21632"/>
    <cellStyle name="Calc cel 2 2 2 2 3 4 4" xfId="29399"/>
    <cellStyle name="Calc cel 2 2 2 2 3 4 5" xfId="43173"/>
    <cellStyle name="Calc cel 2 2 2 2 3 5" xfId="9276"/>
    <cellStyle name="Calc cel 2 2 2 2 3 5 2" xfId="17978"/>
    <cellStyle name="Calc cel 2 2 2 2 3 5 3" xfId="23106"/>
    <cellStyle name="Calc cel 2 2 2 2 3 5 4" xfId="30154"/>
    <cellStyle name="Calc cel 2 2 2 2 3 5 5" xfId="49197"/>
    <cellStyle name="Calc cel 2 2 2 2 3 6" xfId="9970"/>
    <cellStyle name="Calc cel 2 2 2 2 3 6 2" xfId="18672"/>
    <cellStyle name="Calc cel 2 2 2 2 3 6 3" xfId="20407"/>
    <cellStyle name="Calc cel 2 2 2 2 3 6 4" xfId="30848"/>
    <cellStyle name="Calc cel 2 2 2 2 3 6 5" xfId="49891"/>
    <cellStyle name="Calc cel 2 2 2 2 3 7" xfId="10588"/>
    <cellStyle name="Calc cel 2 2 2 2 3 7 2" xfId="19290"/>
    <cellStyle name="Calc cel 2 2 2 2 3 7 3" xfId="2175"/>
    <cellStyle name="Calc cel 2 2 2 2 3 7 4" xfId="31466"/>
    <cellStyle name="Calc cel 2 2 2 2 3 7 5" xfId="50509"/>
    <cellStyle name="Calc cel 2 2 2 2 3 8" xfId="13467"/>
    <cellStyle name="Calc cel 2 2 2 2 3 9" xfId="23786"/>
    <cellStyle name="Calc cel 2 2 2 2 4" xfId="6388"/>
    <cellStyle name="Calc cel 2 2 2 2 4 2" xfId="15090"/>
    <cellStyle name="Calc cel 2 2 2 2 4 2 2" xfId="47140"/>
    <cellStyle name="Calc cel 2 2 2 2 4 3" xfId="21343"/>
    <cellStyle name="Calc cel 2 2 2 2 4 4" xfId="27267"/>
    <cellStyle name="Calc cel 2 2 2 2 4 5" xfId="40780"/>
    <cellStyle name="Calc cel 2 2 2 2 5" xfId="6610"/>
    <cellStyle name="Calc cel 2 2 2 2 5 2" xfId="15312"/>
    <cellStyle name="Calc cel 2 2 2 2 5 2 2" xfId="47331"/>
    <cellStyle name="Calc cel 2 2 2 2 5 3" xfId="22906"/>
    <cellStyle name="Calc cel 2 2 2 2 5 4" xfId="27488"/>
    <cellStyle name="Calc cel 2 2 2 2 5 5" xfId="41001"/>
    <cellStyle name="Calc cel 2 2 2 2 6" xfId="8211"/>
    <cellStyle name="Calc cel 2 2 2 2 6 2" xfId="16913"/>
    <cellStyle name="Calc cel 2 2 2 2 6 3" xfId="22334"/>
    <cellStyle name="Calc cel 2 2 2 2 6 4" xfId="29089"/>
    <cellStyle name="Calc cel 2 2 2 2 6 5" xfId="42742"/>
    <cellStyle name="Calc cel 2 2 2 2 7" xfId="9004"/>
    <cellStyle name="Calc cel 2 2 2 2 7 2" xfId="17706"/>
    <cellStyle name="Calc cel 2 2 2 2 7 3" xfId="23969"/>
    <cellStyle name="Calc cel 2 2 2 2 7 4" xfId="29882"/>
    <cellStyle name="Calc cel 2 2 2 2 7 5" xfId="48925"/>
    <cellStyle name="Calc cel 2 2 2 2 8" xfId="9754"/>
    <cellStyle name="Calc cel 2 2 2 2 8 2" xfId="18456"/>
    <cellStyle name="Calc cel 2 2 2 2 8 3" xfId="12715"/>
    <cellStyle name="Calc cel 2 2 2 2 8 4" xfId="30632"/>
    <cellStyle name="Calc cel 2 2 2 2 8 5" xfId="49675"/>
    <cellStyle name="Calc cel 2 2 2 2 9" xfId="10445"/>
    <cellStyle name="Calc cel 2 2 2 2 9 2" xfId="19147"/>
    <cellStyle name="Calc cel 2 2 2 2 9 3" xfId="13289"/>
    <cellStyle name="Calc cel 2 2 2 2 9 4" xfId="31323"/>
    <cellStyle name="Calc cel 2 2 2 2 9 5" xfId="50366"/>
    <cellStyle name="Calc cel 2 2 2 3" xfId="3521"/>
    <cellStyle name="Calc cel 2 2 2 3 10" xfId="23374"/>
    <cellStyle name="Calc cel 2 2 2 3 11" xfId="32236"/>
    <cellStyle name="Calc cel 2 2 2 3 12" xfId="34158"/>
    <cellStyle name="Calc cel 2 2 2 3 13" xfId="35283"/>
    <cellStyle name="Calc cel 2 2 2 3 14" xfId="37819"/>
    <cellStyle name="Calc cel 2 2 2 3 2" xfId="5970"/>
    <cellStyle name="Calc cel 2 2 2 3 2 2" xfId="14672"/>
    <cellStyle name="Calc cel 2 2 2 3 2 2 2" xfId="46759"/>
    <cellStyle name="Calc cel 2 2 2 3 2 3" xfId="21432"/>
    <cellStyle name="Calc cel 2 2 2 3 2 4" xfId="26849"/>
    <cellStyle name="Calc cel 2 2 2 3 2 5" xfId="40362"/>
    <cellStyle name="Calc cel 2 2 2 3 3" xfId="5907"/>
    <cellStyle name="Calc cel 2 2 2 3 3 2" xfId="14609"/>
    <cellStyle name="Calc cel 2 2 2 3 3 2 2" xfId="46704"/>
    <cellStyle name="Calc cel 2 2 2 3 3 3" xfId="22666"/>
    <cellStyle name="Calc cel 2 2 2 3 3 4" xfId="26786"/>
    <cellStyle name="Calc cel 2 2 2 3 3 5" xfId="40299"/>
    <cellStyle name="Calc cel 2 2 2 3 4" xfId="7615"/>
    <cellStyle name="Calc cel 2 2 2 3 4 2" xfId="16317"/>
    <cellStyle name="Calc cel 2 2 2 3 4 3" xfId="24095"/>
    <cellStyle name="Calc cel 2 2 2 3 4 4" xfId="28493"/>
    <cellStyle name="Calc cel 2 2 2 3 4 5" xfId="41977"/>
    <cellStyle name="Calc cel 2 2 2 3 5" xfId="2917"/>
    <cellStyle name="Calc cel 2 2 2 3 5 2" xfId="11750"/>
    <cellStyle name="Calc cel 2 2 2 3 5 3" xfId="22819"/>
    <cellStyle name="Calc cel 2 2 2 3 5 4" xfId="23896"/>
    <cellStyle name="Calc cel 2 2 2 3 5 5" xfId="44461"/>
    <cellStyle name="Calc cel 2 2 2 3 6" xfId="7418"/>
    <cellStyle name="Calc cel 2 2 2 3 6 2" xfId="16120"/>
    <cellStyle name="Calc cel 2 2 2 3 6 3" xfId="22755"/>
    <cellStyle name="Calc cel 2 2 2 3 6 4" xfId="28296"/>
    <cellStyle name="Calc cel 2 2 2 3 6 5" xfId="48027"/>
    <cellStyle name="Calc cel 2 2 2 3 7" xfId="8029"/>
    <cellStyle name="Calc cel 2 2 2 3 7 2" xfId="16731"/>
    <cellStyle name="Calc cel 2 2 2 3 7 3" xfId="21628"/>
    <cellStyle name="Calc cel 2 2 2 3 7 4" xfId="28907"/>
    <cellStyle name="Calc cel 2 2 2 3 7 5" xfId="48547"/>
    <cellStyle name="Calc cel 2 2 2 3 8" xfId="12321"/>
    <cellStyle name="Calc cel 2 2 2 3 9" xfId="24924"/>
    <cellStyle name="Calc cel 2 2 2 4" xfId="4986"/>
    <cellStyle name="Calc cel 2 2 2 4 10" xfId="25865"/>
    <cellStyle name="Calc cel 2 2 2 4 11" xfId="33804"/>
    <cellStyle name="Calc cel 2 2 2 4 12" xfId="34740"/>
    <cellStyle name="Calc cel 2 2 2 4 13" xfId="36851"/>
    <cellStyle name="Calc cel 2 2 2 4 14" xfId="39378"/>
    <cellStyle name="Calc cel 2 2 2 4 2" xfId="5743"/>
    <cellStyle name="Calc cel 2 2 2 4 2 2" xfId="14445"/>
    <cellStyle name="Calc cel 2 2 2 4 2 2 2" xfId="46552"/>
    <cellStyle name="Calc cel 2 2 2 4 2 3" xfId="24287"/>
    <cellStyle name="Calc cel 2 2 2 4 2 4" xfId="26622"/>
    <cellStyle name="Calc cel 2 2 2 4 2 5" xfId="40135"/>
    <cellStyle name="Calc cel 2 2 2 4 3" xfId="7077"/>
    <cellStyle name="Calc cel 2 2 2 4 3 2" xfId="15779"/>
    <cellStyle name="Calc cel 2 2 2 4 3 2 2" xfId="47755"/>
    <cellStyle name="Calc cel 2 2 2 4 3 3" xfId="20090"/>
    <cellStyle name="Calc cel 2 2 2 4 3 4" xfId="27955"/>
    <cellStyle name="Calc cel 2 2 2 4 3 5" xfId="41468"/>
    <cellStyle name="Calc cel 2 2 2 4 4" xfId="8742"/>
    <cellStyle name="Calc cel 2 2 2 4 4 2" xfId="17444"/>
    <cellStyle name="Calc cel 2 2 2 4 4 3" xfId="25197"/>
    <cellStyle name="Calc cel 2 2 2 4 4 4" xfId="29620"/>
    <cellStyle name="Calc cel 2 2 2 4 4 5" xfId="43394"/>
    <cellStyle name="Calc cel 2 2 2 4 5" xfId="9497"/>
    <cellStyle name="Calc cel 2 2 2 4 5 2" xfId="18199"/>
    <cellStyle name="Calc cel 2 2 2 4 5 3" xfId="20109"/>
    <cellStyle name="Calc cel 2 2 2 4 5 4" xfId="30375"/>
    <cellStyle name="Calc cel 2 2 2 4 5 5" xfId="49418"/>
    <cellStyle name="Calc cel 2 2 2 4 6" xfId="10191"/>
    <cellStyle name="Calc cel 2 2 2 4 6 2" xfId="18893"/>
    <cellStyle name="Calc cel 2 2 2 4 6 3" xfId="12957"/>
    <cellStyle name="Calc cel 2 2 2 4 6 4" xfId="31069"/>
    <cellStyle name="Calc cel 2 2 2 4 6 5" xfId="50112"/>
    <cellStyle name="Calc cel 2 2 2 4 7" xfId="10809"/>
    <cellStyle name="Calc cel 2 2 2 4 7 2" xfId="19511"/>
    <cellStyle name="Calc cel 2 2 2 4 7 3" xfId="11547"/>
    <cellStyle name="Calc cel 2 2 2 4 7 4" xfId="31687"/>
    <cellStyle name="Calc cel 2 2 2 4 7 5" xfId="50730"/>
    <cellStyle name="Calc cel 2 2 2 4 8" xfId="13688"/>
    <cellStyle name="Calc cel 2 2 2 4 9" xfId="24949"/>
    <cellStyle name="Calc cel 2 2 2 5" xfId="5380"/>
    <cellStyle name="Calc cel 2 2 2 5 2" xfId="14082"/>
    <cellStyle name="Calc cel 2 2 2 5 2 2" xfId="46218"/>
    <cellStyle name="Calc cel 2 2 2 5 3" xfId="22462"/>
    <cellStyle name="Calc cel 2 2 2 5 4" xfId="26259"/>
    <cellStyle name="Calc cel 2 2 2 5 5" xfId="39772"/>
    <cellStyle name="Calc cel 2 2 2 6" xfId="6213"/>
    <cellStyle name="Calc cel 2 2 2 6 2" xfId="14915"/>
    <cellStyle name="Calc cel 2 2 2 6 2 2" xfId="46978"/>
    <cellStyle name="Calc cel 2 2 2 6 3" xfId="22272"/>
    <cellStyle name="Calc cel 2 2 2 6 4" xfId="27092"/>
    <cellStyle name="Calc cel 2 2 2 6 5" xfId="40605"/>
    <cellStyle name="Calc cel 2 2 2 7" xfId="3169"/>
    <cellStyle name="Calc cel 2 2 2 7 2" xfId="11984"/>
    <cellStyle name="Calc cel 2 2 2 7 2 2" xfId="44709"/>
    <cellStyle name="Calc cel 2 2 2 7 3" xfId="20606"/>
    <cellStyle name="Calc cel 2 2 2 7 4" xfId="22404"/>
    <cellStyle name="Calc cel 2 2 2 7 5" xfId="37467"/>
    <cellStyle name="Calc cel 2 2 2 8" xfId="5925"/>
    <cellStyle name="Calc cel 2 2 2 8 2" xfId="14627"/>
    <cellStyle name="Calc cel 2 2 2 8 3" xfId="20644"/>
    <cellStyle name="Calc cel 2 2 2 8 4" xfId="26804"/>
    <cellStyle name="Calc cel 2 2 2 8 5" xfId="40317"/>
    <cellStyle name="Calc cel 2 2 2 9" xfId="7467"/>
    <cellStyle name="Calc cel 2 2 2 9 2" xfId="16169"/>
    <cellStyle name="Calc cel 2 2 2 9 3" xfId="12474"/>
    <cellStyle name="Calc cel 2 2 2 9 4" xfId="28345"/>
    <cellStyle name="Calc cel 2 2 2 9 5" xfId="48076"/>
    <cellStyle name="Calc cel 2 2 20" xfId="34994"/>
    <cellStyle name="Calc cel 2 2 21" xfId="37105"/>
    <cellStyle name="Calc cel 2 2 3" xfId="778"/>
    <cellStyle name="Calc cel 2 2 3 10" xfId="8035"/>
    <cellStyle name="Calc cel 2 2 3 10 2" xfId="16737"/>
    <cellStyle name="Calc cel 2 2 3 10 3" xfId="12243"/>
    <cellStyle name="Calc cel 2 2 3 10 4" xfId="28913"/>
    <cellStyle name="Calc cel 2 2 3 10 5" xfId="48553"/>
    <cellStyle name="Calc cel 2 2 3 11" xfId="8098"/>
    <cellStyle name="Calc cel 2 2 3 11 2" xfId="16800"/>
    <cellStyle name="Calc cel 2 2 3 11 3" xfId="20907"/>
    <cellStyle name="Calc cel 2 2 3 11 4" xfId="28976"/>
    <cellStyle name="Calc cel 2 2 3 11 5" xfId="48616"/>
    <cellStyle name="Calc cel 2 2 3 12" xfId="11325"/>
    <cellStyle name="Calc cel 2 2 3 13" xfId="20279"/>
    <cellStyle name="Calc cel 2 2 3 14" xfId="20882"/>
    <cellStyle name="Calc cel 2 2 3 15" xfId="32571"/>
    <cellStyle name="Calc cel 2 2 3 16" xfId="34272"/>
    <cellStyle name="Calc cel 2 2 3 17" xfId="35618"/>
    <cellStyle name="Calc cel 2 2 3 18" xfId="38145"/>
    <cellStyle name="Calc cel 2 2 3 2" xfId="4896"/>
    <cellStyle name="Calc cel 2 2 3 2 10" xfId="25775"/>
    <cellStyle name="Calc cel 2 2 3 2 11" xfId="33714"/>
    <cellStyle name="Calc cel 2 2 3 2 12" xfId="34650"/>
    <cellStyle name="Calc cel 2 2 3 2 13" xfId="36761"/>
    <cellStyle name="Calc cel 2 2 3 2 14" xfId="39288"/>
    <cellStyle name="Calc cel 2 2 3 2 2" xfId="5698"/>
    <cellStyle name="Calc cel 2 2 3 2 2 2" xfId="14400"/>
    <cellStyle name="Calc cel 2 2 3 2 2 2 2" xfId="46513"/>
    <cellStyle name="Calc cel 2 2 3 2 2 3" xfId="21289"/>
    <cellStyle name="Calc cel 2 2 3 2 2 4" xfId="26577"/>
    <cellStyle name="Calc cel 2 2 3 2 2 5" xfId="40090"/>
    <cellStyle name="Calc cel 2 2 3 2 3" xfId="6987"/>
    <cellStyle name="Calc cel 2 2 3 2 3 2" xfId="15689"/>
    <cellStyle name="Calc cel 2 2 3 2 3 2 2" xfId="47665"/>
    <cellStyle name="Calc cel 2 2 3 2 3 3" xfId="12726"/>
    <cellStyle name="Calc cel 2 2 3 2 3 4" xfId="27865"/>
    <cellStyle name="Calc cel 2 2 3 2 3 5" xfId="41378"/>
    <cellStyle name="Calc cel 2 2 3 2 4" xfId="8652"/>
    <cellStyle name="Calc cel 2 2 3 2 4 2" xfId="17354"/>
    <cellStyle name="Calc cel 2 2 3 2 4 3" xfId="23650"/>
    <cellStyle name="Calc cel 2 2 3 2 4 4" xfId="29530"/>
    <cellStyle name="Calc cel 2 2 3 2 4 5" xfId="43304"/>
    <cellStyle name="Calc cel 2 2 3 2 5" xfId="9407"/>
    <cellStyle name="Calc cel 2 2 3 2 5 2" xfId="18109"/>
    <cellStyle name="Calc cel 2 2 3 2 5 3" xfId="24140"/>
    <cellStyle name="Calc cel 2 2 3 2 5 4" xfId="30285"/>
    <cellStyle name="Calc cel 2 2 3 2 5 5" xfId="49328"/>
    <cellStyle name="Calc cel 2 2 3 2 6" xfId="10101"/>
    <cellStyle name="Calc cel 2 2 3 2 6 2" xfId="18803"/>
    <cellStyle name="Calc cel 2 2 3 2 6 3" xfId="11766"/>
    <cellStyle name="Calc cel 2 2 3 2 6 4" xfId="30979"/>
    <cellStyle name="Calc cel 2 2 3 2 6 5" xfId="50022"/>
    <cellStyle name="Calc cel 2 2 3 2 7" xfId="10719"/>
    <cellStyle name="Calc cel 2 2 3 2 7 2" xfId="19421"/>
    <cellStyle name="Calc cel 2 2 3 2 7 3" xfId="11595"/>
    <cellStyle name="Calc cel 2 2 3 2 7 4" xfId="31597"/>
    <cellStyle name="Calc cel 2 2 3 2 7 5" xfId="50640"/>
    <cellStyle name="Calc cel 2 2 3 2 8" xfId="13598"/>
    <cellStyle name="Calc cel 2 2 3 2 9" xfId="25179"/>
    <cellStyle name="Calc cel 2 2 3 3" xfId="4947"/>
    <cellStyle name="Calc cel 2 2 3 3 10" xfId="25826"/>
    <cellStyle name="Calc cel 2 2 3 3 11" xfId="33765"/>
    <cellStyle name="Calc cel 2 2 3 3 12" xfId="34701"/>
    <cellStyle name="Calc cel 2 2 3 3 13" xfId="36812"/>
    <cellStyle name="Calc cel 2 2 3 3 14" xfId="39339"/>
    <cellStyle name="Calc cel 2 2 3 3 2" xfId="5900"/>
    <cellStyle name="Calc cel 2 2 3 3 2 2" xfId="14602"/>
    <cellStyle name="Calc cel 2 2 3 3 2 2 2" xfId="46697"/>
    <cellStyle name="Calc cel 2 2 3 3 2 3" xfId="23739"/>
    <cellStyle name="Calc cel 2 2 3 3 2 4" xfId="26779"/>
    <cellStyle name="Calc cel 2 2 3 3 2 5" xfId="40292"/>
    <cellStyle name="Calc cel 2 2 3 3 3" xfId="7038"/>
    <cellStyle name="Calc cel 2 2 3 3 3 2" xfId="15740"/>
    <cellStyle name="Calc cel 2 2 3 3 3 2 2" xfId="47716"/>
    <cellStyle name="Calc cel 2 2 3 3 3 3" xfId="11430"/>
    <cellStyle name="Calc cel 2 2 3 3 3 4" xfId="27916"/>
    <cellStyle name="Calc cel 2 2 3 3 3 5" xfId="41429"/>
    <cellStyle name="Calc cel 2 2 3 3 4" xfId="8703"/>
    <cellStyle name="Calc cel 2 2 3 3 4 2" xfId="17405"/>
    <cellStyle name="Calc cel 2 2 3 3 4 3" xfId="24066"/>
    <cellStyle name="Calc cel 2 2 3 3 4 4" xfId="29581"/>
    <cellStyle name="Calc cel 2 2 3 3 4 5" xfId="43355"/>
    <cellStyle name="Calc cel 2 2 3 3 5" xfId="9458"/>
    <cellStyle name="Calc cel 2 2 3 3 5 2" xfId="18160"/>
    <cellStyle name="Calc cel 2 2 3 3 5 3" xfId="22636"/>
    <cellStyle name="Calc cel 2 2 3 3 5 4" xfId="30336"/>
    <cellStyle name="Calc cel 2 2 3 3 5 5" xfId="49379"/>
    <cellStyle name="Calc cel 2 2 3 3 6" xfId="10152"/>
    <cellStyle name="Calc cel 2 2 3 3 6 2" xfId="18854"/>
    <cellStyle name="Calc cel 2 2 3 3 6 3" xfId="12471"/>
    <cellStyle name="Calc cel 2 2 3 3 6 4" xfId="31030"/>
    <cellStyle name="Calc cel 2 2 3 3 6 5" xfId="50073"/>
    <cellStyle name="Calc cel 2 2 3 3 7" xfId="10770"/>
    <cellStyle name="Calc cel 2 2 3 3 7 2" xfId="19472"/>
    <cellStyle name="Calc cel 2 2 3 3 7 3" xfId="11142"/>
    <cellStyle name="Calc cel 2 2 3 3 7 4" xfId="31648"/>
    <cellStyle name="Calc cel 2 2 3 3 7 5" xfId="50691"/>
    <cellStyle name="Calc cel 2 2 3 3 8" xfId="13649"/>
    <cellStyle name="Calc cel 2 2 3 3 9" xfId="23117"/>
    <cellStyle name="Calc cel 2 2 3 4" xfId="5241"/>
    <cellStyle name="Calc cel 2 2 3 4 2" xfId="13943"/>
    <cellStyle name="Calc cel 2 2 3 4 2 2" xfId="46085"/>
    <cellStyle name="Calc cel 2 2 3 4 3" xfId="25318"/>
    <cellStyle name="Calc cel 2 2 3 4 4" xfId="26120"/>
    <cellStyle name="Calc cel 2 2 3 4 5" xfId="39633"/>
    <cellStyle name="Calc cel 2 2 3 5" xfId="6445"/>
    <cellStyle name="Calc cel 2 2 3 5 2" xfId="15147"/>
    <cellStyle name="Calc cel 2 2 3 5 2 2" xfId="47191"/>
    <cellStyle name="Calc cel 2 2 3 5 3" xfId="23596"/>
    <cellStyle name="Calc cel 2 2 3 5 4" xfId="27324"/>
    <cellStyle name="Calc cel 2 2 3 5 5" xfId="40837"/>
    <cellStyle name="Calc cel 2 2 3 6" xfId="5648"/>
    <cellStyle name="Calc cel 2 2 3 6 2" xfId="14350"/>
    <cellStyle name="Calc cel 2 2 3 6 2 2" xfId="46466"/>
    <cellStyle name="Calc cel 2 2 3 6 3" xfId="25199"/>
    <cellStyle name="Calc cel 2 2 3 6 4" xfId="26527"/>
    <cellStyle name="Calc cel 2 2 3 6 5" xfId="40040"/>
    <cellStyle name="Calc cel 2 2 3 7" xfId="6614"/>
    <cellStyle name="Calc cel 2 2 3 7 2" xfId="15316"/>
    <cellStyle name="Calc cel 2 2 3 7 3" xfId="21562"/>
    <cellStyle name="Calc cel 2 2 3 7 4" xfId="27492"/>
    <cellStyle name="Calc cel 2 2 3 7 5" xfId="41005"/>
    <cellStyle name="Calc cel 2 2 3 8" xfId="7856"/>
    <cellStyle name="Calc cel 2 2 3 8 2" xfId="16558"/>
    <cellStyle name="Calc cel 2 2 3 8 3" xfId="1879"/>
    <cellStyle name="Calc cel 2 2 3 8 4" xfId="28734"/>
    <cellStyle name="Calc cel 2 2 3 8 5" xfId="48374"/>
    <cellStyle name="Calc cel 2 2 3 9" xfId="7820"/>
    <cellStyle name="Calc cel 2 2 3 9 2" xfId="16522"/>
    <cellStyle name="Calc cel 2 2 3 9 3" xfId="24739"/>
    <cellStyle name="Calc cel 2 2 3 9 4" xfId="28698"/>
    <cellStyle name="Calc cel 2 2 3 9 5" xfId="48342"/>
    <cellStyle name="Calc cel 2 2 4" xfId="1212"/>
    <cellStyle name="Calc cel 2 2 4 10" xfId="7527"/>
    <cellStyle name="Calc cel 2 2 4 10 2" xfId="16229"/>
    <cellStyle name="Calc cel 2 2 4 10 3" xfId="20455"/>
    <cellStyle name="Calc cel 2 2 4 10 4" xfId="28405"/>
    <cellStyle name="Calc cel 2 2 4 10 5" xfId="48136"/>
    <cellStyle name="Calc cel 2 2 4 11" xfId="7867"/>
    <cellStyle name="Calc cel 2 2 4 11 2" xfId="16569"/>
    <cellStyle name="Calc cel 2 2 4 11 3" xfId="22999"/>
    <cellStyle name="Calc cel 2 2 4 11 4" xfId="28745"/>
    <cellStyle name="Calc cel 2 2 4 11 5" xfId="48385"/>
    <cellStyle name="Calc cel 2 2 4 12" xfId="1922"/>
    <cellStyle name="Calc cel 2 2 4 13" xfId="22228"/>
    <cellStyle name="Calc cel 2 2 4 14" xfId="21385"/>
    <cellStyle name="Calc cel 2 2 4 15" xfId="33005"/>
    <cellStyle name="Calc cel 2 2 4 16" xfId="34342"/>
    <cellStyle name="Calc cel 2 2 4 17" xfId="36052"/>
    <cellStyle name="Calc cel 2 2 4 18" xfId="38579"/>
    <cellStyle name="Calc cel 2 2 4 2" xfId="5041"/>
    <cellStyle name="Calc cel 2 2 4 2 10" xfId="25920"/>
    <cellStyle name="Calc cel 2 2 4 2 11" xfId="33859"/>
    <cellStyle name="Calc cel 2 2 4 2 12" xfId="34795"/>
    <cellStyle name="Calc cel 2 2 4 2 13" xfId="36906"/>
    <cellStyle name="Calc cel 2 2 4 2 14" xfId="39433"/>
    <cellStyle name="Calc cel 2 2 4 2 2" xfId="5255"/>
    <cellStyle name="Calc cel 2 2 4 2 2 2" xfId="13957"/>
    <cellStyle name="Calc cel 2 2 4 2 2 2 2" xfId="46099"/>
    <cellStyle name="Calc cel 2 2 4 2 2 3" xfId="12633"/>
    <cellStyle name="Calc cel 2 2 4 2 2 4" xfId="26134"/>
    <cellStyle name="Calc cel 2 2 4 2 2 5" xfId="39647"/>
    <cellStyle name="Calc cel 2 2 4 2 3" xfId="7132"/>
    <cellStyle name="Calc cel 2 2 4 2 3 2" xfId="15834"/>
    <cellStyle name="Calc cel 2 2 4 2 3 2 2" xfId="47810"/>
    <cellStyle name="Calc cel 2 2 4 2 3 3" xfId="13320"/>
    <cellStyle name="Calc cel 2 2 4 2 3 4" xfId="28010"/>
    <cellStyle name="Calc cel 2 2 4 2 3 5" xfId="41523"/>
    <cellStyle name="Calc cel 2 2 4 2 4" xfId="8797"/>
    <cellStyle name="Calc cel 2 2 4 2 4 2" xfId="17499"/>
    <cellStyle name="Calc cel 2 2 4 2 4 3" xfId="20948"/>
    <cellStyle name="Calc cel 2 2 4 2 4 4" xfId="29675"/>
    <cellStyle name="Calc cel 2 2 4 2 4 5" xfId="43449"/>
    <cellStyle name="Calc cel 2 2 4 2 5" xfId="9552"/>
    <cellStyle name="Calc cel 2 2 4 2 5 2" xfId="18254"/>
    <cellStyle name="Calc cel 2 2 4 2 5 3" xfId="11341"/>
    <cellStyle name="Calc cel 2 2 4 2 5 4" xfId="30430"/>
    <cellStyle name="Calc cel 2 2 4 2 5 5" xfId="49473"/>
    <cellStyle name="Calc cel 2 2 4 2 6" xfId="10246"/>
    <cellStyle name="Calc cel 2 2 4 2 6 2" xfId="18948"/>
    <cellStyle name="Calc cel 2 2 4 2 6 3" xfId="12249"/>
    <cellStyle name="Calc cel 2 2 4 2 6 4" xfId="31124"/>
    <cellStyle name="Calc cel 2 2 4 2 6 5" xfId="50167"/>
    <cellStyle name="Calc cel 2 2 4 2 7" xfId="10864"/>
    <cellStyle name="Calc cel 2 2 4 2 7 2" xfId="19566"/>
    <cellStyle name="Calc cel 2 2 4 2 7 3" xfId="12478"/>
    <cellStyle name="Calc cel 2 2 4 2 7 4" xfId="31742"/>
    <cellStyle name="Calc cel 2 2 4 2 7 5" xfId="50785"/>
    <cellStyle name="Calc cel 2 2 4 2 8" xfId="13743"/>
    <cellStyle name="Calc cel 2 2 4 2 9" xfId="22352"/>
    <cellStyle name="Calc cel 2 2 4 3" xfId="5019"/>
    <cellStyle name="Calc cel 2 2 4 3 10" xfId="25898"/>
    <cellStyle name="Calc cel 2 2 4 3 11" xfId="33837"/>
    <cellStyle name="Calc cel 2 2 4 3 12" xfId="34773"/>
    <cellStyle name="Calc cel 2 2 4 3 13" xfId="36884"/>
    <cellStyle name="Calc cel 2 2 4 3 14" xfId="39411"/>
    <cellStyle name="Calc cel 2 2 4 3 2" xfId="6244"/>
    <cellStyle name="Calc cel 2 2 4 3 2 2" xfId="14946"/>
    <cellStyle name="Calc cel 2 2 4 3 2 2 2" xfId="47009"/>
    <cellStyle name="Calc cel 2 2 4 3 2 3" xfId="24547"/>
    <cellStyle name="Calc cel 2 2 4 3 2 4" xfId="27123"/>
    <cellStyle name="Calc cel 2 2 4 3 2 5" xfId="40636"/>
    <cellStyle name="Calc cel 2 2 4 3 3" xfId="7110"/>
    <cellStyle name="Calc cel 2 2 4 3 3 2" xfId="15812"/>
    <cellStyle name="Calc cel 2 2 4 3 3 2 2" xfId="47788"/>
    <cellStyle name="Calc cel 2 2 4 3 3 3" xfId="22697"/>
    <cellStyle name="Calc cel 2 2 4 3 3 4" xfId="27988"/>
    <cellStyle name="Calc cel 2 2 4 3 3 5" xfId="41501"/>
    <cellStyle name="Calc cel 2 2 4 3 4" xfId="8775"/>
    <cellStyle name="Calc cel 2 2 4 3 4 2" xfId="17477"/>
    <cellStyle name="Calc cel 2 2 4 3 4 3" xfId="20594"/>
    <cellStyle name="Calc cel 2 2 4 3 4 4" xfId="29653"/>
    <cellStyle name="Calc cel 2 2 4 3 4 5" xfId="43427"/>
    <cellStyle name="Calc cel 2 2 4 3 5" xfId="9530"/>
    <cellStyle name="Calc cel 2 2 4 3 5 2" xfId="18232"/>
    <cellStyle name="Calc cel 2 2 4 3 5 3" xfId="11610"/>
    <cellStyle name="Calc cel 2 2 4 3 5 4" xfId="30408"/>
    <cellStyle name="Calc cel 2 2 4 3 5 5" xfId="49451"/>
    <cellStyle name="Calc cel 2 2 4 3 6" xfId="10224"/>
    <cellStyle name="Calc cel 2 2 4 3 6 2" xfId="18926"/>
    <cellStyle name="Calc cel 2 2 4 3 6 3" xfId="13180"/>
    <cellStyle name="Calc cel 2 2 4 3 6 4" xfId="31102"/>
    <cellStyle name="Calc cel 2 2 4 3 6 5" xfId="50145"/>
    <cellStyle name="Calc cel 2 2 4 3 7" xfId="10842"/>
    <cellStyle name="Calc cel 2 2 4 3 7 2" xfId="19544"/>
    <cellStyle name="Calc cel 2 2 4 3 7 3" xfId="12479"/>
    <cellStyle name="Calc cel 2 2 4 3 7 4" xfId="31720"/>
    <cellStyle name="Calc cel 2 2 4 3 7 5" xfId="50763"/>
    <cellStyle name="Calc cel 2 2 4 3 8" xfId="13721"/>
    <cellStyle name="Calc cel 2 2 4 3 9" xfId="22401"/>
    <cellStyle name="Calc cel 2 2 4 4" xfId="6317"/>
    <cellStyle name="Calc cel 2 2 4 4 2" xfId="15019"/>
    <cellStyle name="Calc cel 2 2 4 4 2 2" xfId="47074"/>
    <cellStyle name="Calc cel 2 2 4 4 3" xfId="22930"/>
    <cellStyle name="Calc cel 2 2 4 4 4" xfId="27196"/>
    <cellStyle name="Calc cel 2 2 4 4 5" xfId="40709"/>
    <cellStyle name="Calc cel 2 2 4 5" xfId="5261"/>
    <cellStyle name="Calc cel 2 2 4 5 2" xfId="13963"/>
    <cellStyle name="Calc cel 2 2 4 5 2 2" xfId="46105"/>
    <cellStyle name="Calc cel 2 2 4 5 3" xfId="21669"/>
    <cellStyle name="Calc cel 2 2 4 5 4" xfId="26140"/>
    <cellStyle name="Calc cel 2 2 4 5 5" xfId="39653"/>
    <cellStyle name="Calc cel 2 2 4 6" xfId="6351"/>
    <cellStyle name="Calc cel 2 2 4 6 2" xfId="15053"/>
    <cellStyle name="Calc cel 2 2 4 6 2 2" xfId="47107"/>
    <cellStyle name="Calc cel 2 2 4 6 3" xfId="24270"/>
    <cellStyle name="Calc cel 2 2 4 6 4" xfId="27230"/>
    <cellStyle name="Calc cel 2 2 4 6 5" xfId="40743"/>
    <cellStyle name="Calc cel 2 2 4 7" xfId="7340"/>
    <cellStyle name="Calc cel 2 2 4 7 2" xfId="16042"/>
    <cellStyle name="Calc cel 2 2 4 7 3" xfId="24205"/>
    <cellStyle name="Calc cel 2 2 4 7 4" xfId="28218"/>
    <cellStyle name="Calc cel 2 2 4 7 5" xfId="41731"/>
    <cellStyle name="Calc cel 2 2 4 8" xfId="8124"/>
    <cellStyle name="Calc cel 2 2 4 8 2" xfId="16826"/>
    <cellStyle name="Calc cel 2 2 4 8 3" xfId="23077"/>
    <cellStyle name="Calc cel 2 2 4 8 4" xfId="29002"/>
    <cellStyle name="Calc cel 2 2 4 8 5" xfId="48642"/>
    <cellStyle name="Calc cel 2 2 4 9" xfId="7940"/>
    <cellStyle name="Calc cel 2 2 4 9 2" xfId="16642"/>
    <cellStyle name="Calc cel 2 2 4 9 3" xfId="20453"/>
    <cellStyle name="Calc cel 2 2 4 9 4" xfId="28818"/>
    <cellStyle name="Calc cel 2 2 4 9 5" xfId="48458"/>
    <cellStyle name="Calc cel 2 2 5" xfId="4849"/>
    <cellStyle name="Calc cel 2 2 5 10" xfId="25728"/>
    <cellStyle name="Calc cel 2 2 5 11" xfId="33667"/>
    <cellStyle name="Calc cel 2 2 5 12" xfId="34603"/>
    <cellStyle name="Calc cel 2 2 5 13" xfId="36714"/>
    <cellStyle name="Calc cel 2 2 5 14" xfId="39241"/>
    <cellStyle name="Calc cel 2 2 5 2" xfId="5776"/>
    <cellStyle name="Calc cel 2 2 5 2 2" xfId="14478"/>
    <cellStyle name="Calc cel 2 2 5 2 2 2" xfId="46582"/>
    <cellStyle name="Calc cel 2 2 5 2 3" xfId="21561"/>
    <cellStyle name="Calc cel 2 2 5 2 4" xfId="26655"/>
    <cellStyle name="Calc cel 2 2 5 2 5" xfId="40168"/>
    <cellStyle name="Calc cel 2 2 5 3" xfId="6940"/>
    <cellStyle name="Calc cel 2 2 5 3 2" xfId="15642"/>
    <cellStyle name="Calc cel 2 2 5 3 2 2" xfId="47618"/>
    <cellStyle name="Calc cel 2 2 5 3 3" xfId="12595"/>
    <cellStyle name="Calc cel 2 2 5 3 4" xfId="27818"/>
    <cellStyle name="Calc cel 2 2 5 3 5" xfId="41331"/>
    <cellStyle name="Calc cel 2 2 5 4" xfId="8605"/>
    <cellStyle name="Calc cel 2 2 5 4 2" xfId="17307"/>
    <cellStyle name="Calc cel 2 2 5 4 3" xfId="22512"/>
    <cellStyle name="Calc cel 2 2 5 4 4" xfId="29483"/>
    <cellStyle name="Calc cel 2 2 5 4 5" xfId="43257"/>
    <cellStyle name="Calc cel 2 2 5 5" xfId="9360"/>
    <cellStyle name="Calc cel 2 2 5 5 2" xfId="18062"/>
    <cellStyle name="Calc cel 2 2 5 5 3" xfId="23640"/>
    <cellStyle name="Calc cel 2 2 5 5 4" xfId="30238"/>
    <cellStyle name="Calc cel 2 2 5 5 5" xfId="49281"/>
    <cellStyle name="Calc cel 2 2 5 6" xfId="10054"/>
    <cellStyle name="Calc cel 2 2 5 6 2" xfId="18756"/>
    <cellStyle name="Calc cel 2 2 5 6 3" xfId="20321"/>
    <cellStyle name="Calc cel 2 2 5 6 4" xfId="30932"/>
    <cellStyle name="Calc cel 2 2 5 6 5" xfId="49975"/>
    <cellStyle name="Calc cel 2 2 5 7" xfId="10672"/>
    <cellStyle name="Calc cel 2 2 5 7 2" xfId="19374"/>
    <cellStyle name="Calc cel 2 2 5 7 3" xfId="20401"/>
    <cellStyle name="Calc cel 2 2 5 7 4" xfId="31550"/>
    <cellStyle name="Calc cel 2 2 5 7 5" xfId="50593"/>
    <cellStyle name="Calc cel 2 2 5 8" xfId="13551"/>
    <cellStyle name="Calc cel 2 2 5 9" xfId="24159"/>
    <cellStyle name="Calc cel 2 2 6" xfId="4991"/>
    <cellStyle name="Calc cel 2 2 6 10" xfId="25870"/>
    <cellStyle name="Calc cel 2 2 6 11" xfId="33809"/>
    <cellStyle name="Calc cel 2 2 6 12" xfId="34745"/>
    <cellStyle name="Calc cel 2 2 6 13" xfId="36856"/>
    <cellStyle name="Calc cel 2 2 6 14" xfId="39383"/>
    <cellStyle name="Calc cel 2 2 6 2" xfId="6232"/>
    <cellStyle name="Calc cel 2 2 6 2 2" xfId="14934"/>
    <cellStyle name="Calc cel 2 2 6 2 2 2" xfId="46997"/>
    <cellStyle name="Calc cel 2 2 6 2 3" xfId="23833"/>
    <cellStyle name="Calc cel 2 2 6 2 4" xfId="27111"/>
    <cellStyle name="Calc cel 2 2 6 2 5" xfId="40624"/>
    <cellStyle name="Calc cel 2 2 6 3" xfId="7082"/>
    <cellStyle name="Calc cel 2 2 6 3 2" xfId="15784"/>
    <cellStyle name="Calc cel 2 2 6 3 2 2" xfId="47760"/>
    <cellStyle name="Calc cel 2 2 6 3 3" xfId="20344"/>
    <cellStyle name="Calc cel 2 2 6 3 4" xfId="27960"/>
    <cellStyle name="Calc cel 2 2 6 3 5" xfId="41473"/>
    <cellStyle name="Calc cel 2 2 6 4" xfId="8747"/>
    <cellStyle name="Calc cel 2 2 6 4 2" xfId="17449"/>
    <cellStyle name="Calc cel 2 2 6 4 3" xfId="21525"/>
    <cellStyle name="Calc cel 2 2 6 4 4" xfId="29625"/>
    <cellStyle name="Calc cel 2 2 6 4 5" xfId="43399"/>
    <cellStyle name="Calc cel 2 2 6 5" xfId="9502"/>
    <cellStyle name="Calc cel 2 2 6 5 2" xfId="18204"/>
    <cellStyle name="Calc cel 2 2 6 5 3" xfId="22698"/>
    <cellStyle name="Calc cel 2 2 6 5 4" xfId="30380"/>
    <cellStyle name="Calc cel 2 2 6 5 5" xfId="49423"/>
    <cellStyle name="Calc cel 2 2 6 6" xfId="10196"/>
    <cellStyle name="Calc cel 2 2 6 6 2" xfId="18898"/>
    <cellStyle name="Calc cel 2 2 6 6 3" xfId="12796"/>
    <cellStyle name="Calc cel 2 2 6 6 4" xfId="31074"/>
    <cellStyle name="Calc cel 2 2 6 6 5" xfId="50117"/>
    <cellStyle name="Calc cel 2 2 6 7" xfId="10814"/>
    <cellStyle name="Calc cel 2 2 6 7 2" xfId="19516"/>
    <cellStyle name="Calc cel 2 2 6 7 3" xfId="20149"/>
    <cellStyle name="Calc cel 2 2 6 7 4" xfId="31692"/>
    <cellStyle name="Calc cel 2 2 6 7 5" xfId="50735"/>
    <cellStyle name="Calc cel 2 2 6 8" xfId="13693"/>
    <cellStyle name="Calc cel 2 2 6 9" xfId="20823"/>
    <cellStyle name="Calc cel 2 2 7" xfId="6525"/>
    <cellStyle name="Calc cel 2 2 7 2" xfId="15227"/>
    <cellStyle name="Calc cel 2 2 7 2 2" xfId="47256"/>
    <cellStyle name="Calc cel 2 2 7 3" xfId="21761"/>
    <cellStyle name="Calc cel 2 2 7 4" xfId="27404"/>
    <cellStyle name="Calc cel 2 2 7 5" xfId="40917"/>
    <cellStyle name="Calc cel 2 2 8" xfId="5512"/>
    <cellStyle name="Calc cel 2 2 8 2" xfId="14214"/>
    <cellStyle name="Calc cel 2 2 8 2 2" xfId="46339"/>
    <cellStyle name="Calc cel 2 2 8 3" xfId="22116"/>
    <cellStyle name="Calc cel 2 2 8 4" xfId="26391"/>
    <cellStyle name="Calc cel 2 2 8 5" xfId="39904"/>
    <cellStyle name="Calc cel 2 2 9" xfId="5378"/>
    <cellStyle name="Calc cel 2 2 9 2" xfId="14080"/>
    <cellStyle name="Calc cel 2 2 9 2 2" xfId="46216"/>
    <cellStyle name="Calc cel 2 2 9 3" xfId="24368"/>
    <cellStyle name="Calc cel 2 2 9 4" xfId="26257"/>
    <cellStyle name="Calc cel 2 2 9 5" xfId="39770"/>
    <cellStyle name="Calc cel 2 3" xfId="495"/>
    <cellStyle name="Calc cel 2 3 10" xfId="7391"/>
    <cellStyle name="Calc cel 2 3 10 2" xfId="16093"/>
    <cellStyle name="Calc cel 2 3 10 3" xfId="22273"/>
    <cellStyle name="Calc cel 2 3 10 4" xfId="28269"/>
    <cellStyle name="Calc cel 2 3 10 5" xfId="41782"/>
    <cellStyle name="Calc cel 2 3 11" xfId="7461"/>
    <cellStyle name="Calc cel 2 3 11 2" xfId="16163"/>
    <cellStyle name="Calc cel 2 3 11 3" xfId="23714"/>
    <cellStyle name="Calc cel 2 3 11 4" xfId="28339"/>
    <cellStyle name="Calc cel 2 3 11 5" xfId="48070"/>
    <cellStyle name="Calc cel 2 3 12" xfId="4267"/>
    <cellStyle name="Calc cel 2 3 12 2" xfId="12999"/>
    <cellStyle name="Calc cel 2 3 12 3" xfId="12121"/>
    <cellStyle name="Calc cel 2 3 12 4" xfId="25503"/>
    <cellStyle name="Calc cel 2 3 12 5" xfId="45700"/>
    <cellStyle name="Calc cel 2 3 13" xfId="4276"/>
    <cellStyle name="Calc cel 2 3 13 2" xfId="13008"/>
    <cellStyle name="Calc cel 2 3 13 3" xfId="2464"/>
    <cellStyle name="Calc cel 2 3 13 4" xfId="25512"/>
    <cellStyle name="Calc cel 2 3 13 5" xfId="45709"/>
    <cellStyle name="Calc cel 2 3 14" xfId="7422"/>
    <cellStyle name="Calc cel 2 3 14 2" xfId="16124"/>
    <cellStyle name="Calc cel 2 3 14 3" xfId="23890"/>
    <cellStyle name="Calc cel 2 3 14 4" xfId="28300"/>
    <cellStyle name="Calc cel 2 3 14 5" xfId="48031"/>
    <cellStyle name="Calc cel 2 3 15" xfId="2428"/>
    <cellStyle name="Calc cel 2 3 16" xfId="24391"/>
    <cellStyle name="Calc cel 2 3 17" xfId="12959"/>
    <cellStyle name="Calc cel 2 3 18" xfId="32015"/>
    <cellStyle name="Calc cel 2 3 19" xfId="34083"/>
    <cellStyle name="Calc cel 2 3 2" xfId="743"/>
    <cellStyle name="Calc cel 2 3 2 10" xfId="7548"/>
    <cellStyle name="Calc cel 2 3 2 10 2" xfId="16250"/>
    <cellStyle name="Calc cel 2 3 2 10 3" xfId="25248"/>
    <cellStyle name="Calc cel 2 3 2 10 4" xfId="28426"/>
    <cellStyle name="Calc cel 2 3 2 10 5" xfId="48157"/>
    <cellStyle name="Calc cel 2 3 2 11" xfId="7753"/>
    <cellStyle name="Calc cel 2 3 2 11 2" xfId="16455"/>
    <cellStyle name="Calc cel 2 3 2 11 3" xfId="20653"/>
    <cellStyle name="Calc cel 2 3 2 11 4" xfId="28631"/>
    <cellStyle name="Calc cel 2 3 2 11 5" xfId="48282"/>
    <cellStyle name="Calc cel 2 3 2 12" xfId="7945"/>
    <cellStyle name="Calc cel 2 3 2 12 2" xfId="16647"/>
    <cellStyle name="Calc cel 2 3 2 12 3" xfId="22045"/>
    <cellStyle name="Calc cel 2 3 2 12 4" xfId="28823"/>
    <cellStyle name="Calc cel 2 3 2 12 5" xfId="48463"/>
    <cellStyle name="Calc cel 2 3 2 13" xfId="11291"/>
    <cellStyle name="Calc cel 2 3 2 14" xfId="11824"/>
    <cellStyle name="Calc cel 2 3 2 15" xfId="11840"/>
    <cellStyle name="Calc cel 2 3 2 16" xfId="32090"/>
    <cellStyle name="Calc cel 2 3 2 17" xfId="34121"/>
    <cellStyle name="Calc cel 2 3 2 18" xfId="35137"/>
    <cellStyle name="Calc cel 2 3 2 19" xfId="37384"/>
    <cellStyle name="Calc cel 2 3 2 2" xfId="1512"/>
    <cellStyle name="Calc cel 2 3 2 2 10" xfId="13209"/>
    <cellStyle name="Calc cel 2 3 2 2 11" xfId="21419"/>
    <cellStyle name="Calc cel 2 3 2 2 12" xfId="25548"/>
    <cellStyle name="Calc cel 2 3 2 2 13" xfId="33305"/>
    <cellStyle name="Calc cel 2 3 2 2 14" xfId="34423"/>
    <cellStyle name="Calc cel 2 3 2 2 15" xfId="36352"/>
    <cellStyle name="Calc cel 2 3 2 2 16" xfId="38879"/>
    <cellStyle name="Calc cel 2 3 2 2 2" xfId="4930"/>
    <cellStyle name="Calc cel 2 3 2 2 2 10" xfId="25809"/>
    <cellStyle name="Calc cel 2 3 2 2 2 11" xfId="33748"/>
    <cellStyle name="Calc cel 2 3 2 2 2 12" xfId="34684"/>
    <cellStyle name="Calc cel 2 3 2 2 2 13" xfId="36795"/>
    <cellStyle name="Calc cel 2 3 2 2 2 14" xfId="39322"/>
    <cellStyle name="Calc cel 2 3 2 2 2 2" xfId="6058"/>
    <cellStyle name="Calc cel 2 3 2 2 2 2 2" xfId="14760"/>
    <cellStyle name="Calc cel 2 3 2 2 2 2 2 2" xfId="46838"/>
    <cellStyle name="Calc cel 2 3 2 2 2 2 3" xfId="25295"/>
    <cellStyle name="Calc cel 2 3 2 2 2 2 4" xfId="26937"/>
    <cellStyle name="Calc cel 2 3 2 2 2 2 5" xfId="40450"/>
    <cellStyle name="Calc cel 2 3 2 2 2 3" xfId="7021"/>
    <cellStyle name="Calc cel 2 3 2 2 2 3 2" xfId="15723"/>
    <cellStyle name="Calc cel 2 3 2 2 2 3 2 2" xfId="47699"/>
    <cellStyle name="Calc cel 2 3 2 2 2 3 3" xfId="11431"/>
    <cellStyle name="Calc cel 2 3 2 2 2 3 4" xfId="27899"/>
    <cellStyle name="Calc cel 2 3 2 2 2 3 5" xfId="41412"/>
    <cellStyle name="Calc cel 2 3 2 2 2 4" xfId="8686"/>
    <cellStyle name="Calc cel 2 3 2 2 2 4 2" xfId="17388"/>
    <cellStyle name="Calc cel 2 3 2 2 2 4 3" xfId="24560"/>
    <cellStyle name="Calc cel 2 3 2 2 2 4 4" xfId="29564"/>
    <cellStyle name="Calc cel 2 3 2 2 2 4 5" xfId="43338"/>
    <cellStyle name="Calc cel 2 3 2 2 2 5" xfId="9441"/>
    <cellStyle name="Calc cel 2 3 2 2 2 5 2" xfId="18143"/>
    <cellStyle name="Calc cel 2 3 2 2 2 5 3" xfId="25268"/>
    <cellStyle name="Calc cel 2 3 2 2 2 5 4" xfId="30319"/>
    <cellStyle name="Calc cel 2 3 2 2 2 5 5" xfId="49362"/>
    <cellStyle name="Calc cel 2 3 2 2 2 6" xfId="10135"/>
    <cellStyle name="Calc cel 2 3 2 2 2 6 2" xfId="18837"/>
    <cellStyle name="Calc cel 2 3 2 2 2 6 3" xfId="19986"/>
    <cellStyle name="Calc cel 2 3 2 2 2 6 4" xfId="31013"/>
    <cellStyle name="Calc cel 2 3 2 2 2 6 5" xfId="50056"/>
    <cellStyle name="Calc cel 2 3 2 2 2 7" xfId="10753"/>
    <cellStyle name="Calc cel 2 3 2 2 2 7 2" xfId="19455"/>
    <cellStyle name="Calc cel 2 3 2 2 2 7 3" xfId="19879"/>
    <cellStyle name="Calc cel 2 3 2 2 2 7 4" xfId="31631"/>
    <cellStyle name="Calc cel 2 3 2 2 2 7 5" xfId="50674"/>
    <cellStyle name="Calc cel 2 3 2 2 2 8" xfId="13632"/>
    <cellStyle name="Calc cel 2 3 2 2 2 9" xfId="11845"/>
    <cellStyle name="Calc cel 2 3 2 2 3" xfId="5206"/>
    <cellStyle name="Calc cel 2 3 2 2 3 10" xfId="26085"/>
    <cellStyle name="Calc cel 2 3 2 2 3 11" xfId="34024"/>
    <cellStyle name="Calc cel 2 3 2 2 3 12" xfId="34960"/>
    <cellStyle name="Calc cel 2 3 2 2 3 13" xfId="37071"/>
    <cellStyle name="Calc cel 2 3 2 2 3 14" xfId="39598"/>
    <cellStyle name="Calc cel 2 3 2 2 3 2" xfId="6561"/>
    <cellStyle name="Calc cel 2 3 2 2 3 2 2" xfId="15263"/>
    <cellStyle name="Calc cel 2 3 2 2 3 2 2 2" xfId="47288"/>
    <cellStyle name="Calc cel 2 3 2 2 3 2 3" xfId="12556"/>
    <cellStyle name="Calc cel 2 3 2 2 3 2 4" xfId="27439"/>
    <cellStyle name="Calc cel 2 3 2 2 3 2 5" xfId="40952"/>
    <cellStyle name="Calc cel 2 3 2 2 3 3" xfId="7297"/>
    <cellStyle name="Calc cel 2 3 2 2 3 3 2" xfId="15999"/>
    <cellStyle name="Calc cel 2 3 2 2 3 3 2 2" xfId="47975"/>
    <cellStyle name="Calc cel 2 3 2 2 3 3 3" xfId="24369"/>
    <cellStyle name="Calc cel 2 3 2 2 3 3 4" xfId="28175"/>
    <cellStyle name="Calc cel 2 3 2 2 3 3 5" xfId="41688"/>
    <cellStyle name="Calc cel 2 3 2 2 3 4" xfId="8962"/>
    <cellStyle name="Calc cel 2 3 2 2 3 4 2" xfId="17664"/>
    <cellStyle name="Calc cel 2 3 2 2 3 4 3" xfId="22615"/>
    <cellStyle name="Calc cel 2 3 2 2 3 4 4" xfId="29840"/>
    <cellStyle name="Calc cel 2 3 2 2 3 4 5" xfId="43614"/>
    <cellStyle name="Calc cel 2 3 2 2 3 5" xfId="9717"/>
    <cellStyle name="Calc cel 2 3 2 2 3 5 2" xfId="18419"/>
    <cellStyle name="Calc cel 2 3 2 2 3 5 3" xfId="12596"/>
    <cellStyle name="Calc cel 2 3 2 2 3 5 4" xfId="30595"/>
    <cellStyle name="Calc cel 2 3 2 2 3 5 5" xfId="49638"/>
    <cellStyle name="Calc cel 2 3 2 2 3 6" xfId="10411"/>
    <cellStyle name="Calc cel 2 3 2 2 3 6 2" xfId="19113"/>
    <cellStyle name="Calc cel 2 3 2 2 3 6 3" xfId="4334"/>
    <cellStyle name="Calc cel 2 3 2 2 3 6 4" xfId="31289"/>
    <cellStyle name="Calc cel 2 3 2 2 3 6 5" xfId="50332"/>
    <cellStyle name="Calc cel 2 3 2 2 3 7" xfId="11029"/>
    <cellStyle name="Calc cel 2 3 2 2 3 7 2" xfId="19731"/>
    <cellStyle name="Calc cel 2 3 2 2 3 7 3" xfId="20186"/>
    <cellStyle name="Calc cel 2 3 2 2 3 7 4" xfId="31907"/>
    <cellStyle name="Calc cel 2 3 2 2 3 7 5" xfId="50950"/>
    <cellStyle name="Calc cel 2 3 2 2 3 8" xfId="13908"/>
    <cellStyle name="Calc cel 2 3 2 2 3 9" xfId="23178"/>
    <cellStyle name="Calc cel 2 3 2 2 4" xfId="5277"/>
    <cellStyle name="Calc cel 2 3 2 2 4 2" xfId="13979"/>
    <cellStyle name="Calc cel 2 3 2 2 4 2 2" xfId="46121"/>
    <cellStyle name="Calc cel 2 3 2 2 4 3" xfId="24967"/>
    <cellStyle name="Calc cel 2 3 2 2 4 4" xfId="26156"/>
    <cellStyle name="Calc cel 2 3 2 2 4 5" xfId="39669"/>
    <cellStyle name="Calc cel 2 3 2 2 5" xfId="6694"/>
    <cellStyle name="Calc cel 2 3 2 2 5 2" xfId="15396"/>
    <cellStyle name="Calc cel 2 3 2 2 5 2 2" xfId="47399"/>
    <cellStyle name="Calc cel 2 3 2 2 5 3" xfId="20756"/>
    <cellStyle name="Calc cel 2 3 2 2 5 4" xfId="27572"/>
    <cellStyle name="Calc cel 2 3 2 2 5 5" xfId="41085"/>
    <cellStyle name="Calc cel 2 3 2 2 6" xfId="8330"/>
    <cellStyle name="Calc cel 2 3 2 2 6 2" xfId="17032"/>
    <cellStyle name="Calc cel 2 3 2 2 6 3" xfId="21515"/>
    <cellStyle name="Calc cel 2 3 2 2 6 4" xfId="29208"/>
    <cellStyle name="Calc cel 2 3 2 2 6 5" xfId="42895"/>
    <cellStyle name="Calc cel 2 3 2 2 7" xfId="9105"/>
    <cellStyle name="Calc cel 2 3 2 2 7 2" xfId="17807"/>
    <cellStyle name="Calc cel 2 3 2 2 7 3" xfId="23417"/>
    <cellStyle name="Calc cel 2 3 2 2 7 4" xfId="29983"/>
    <cellStyle name="Calc cel 2 3 2 2 7 5" xfId="49026"/>
    <cellStyle name="Calc cel 2 3 2 2 8" xfId="9833"/>
    <cellStyle name="Calc cel 2 3 2 2 8 2" xfId="18535"/>
    <cellStyle name="Calc cel 2 3 2 2 8 3" xfId="12830"/>
    <cellStyle name="Calc cel 2 3 2 2 8 4" xfId="30711"/>
    <cellStyle name="Calc cel 2 3 2 2 8 5" xfId="49754"/>
    <cellStyle name="Calc cel 2 3 2 2 9" xfId="10492"/>
    <cellStyle name="Calc cel 2 3 2 2 9 2" xfId="19194"/>
    <cellStyle name="Calc cel 2 3 2 2 9 3" xfId="12676"/>
    <cellStyle name="Calc cel 2 3 2 2 9 4" xfId="31370"/>
    <cellStyle name="Calc cel 2 3 2 2 9 5" xfId="50413"/>
    <cellStyle name="Calc cel 2 3 2 3" xfId="4981"/>
    <cellStyle name="Calc cel 2 3 2 3 10" xfId="25860"/>
    <cellStyle name="Calc cel 2 3 2 3 11" xfId="33799"/>
    <cellStyle name="Calc cel 2 3 2 3 12" xfId="34735"/>
    <cellStyle name="Calc cel 2 3 2 3 13" xfId="36846"/>
    <cellStyle name="Calc cel 2 3 2 3 14" xfId="39373"/>
    <cellStyle name="Calc cel 2 3 2 3 2" xfId="5598"/>
    <cellStyle name="Calc cel 2 3 2 3 2 2" xfId="14300"/>
    <cellStyle name="Calc cel 2 3 2 3 2 2 2" xfId="46419"/>
    <cellStyle name="Calc cel 2 3 2 3 2 3" xfId="21924"/>
    <cellStyle name="Calc cel 2 3 2 3 2 4" xfId="26477"/>
    <cellStyle name="Calc cel 2 3 2 3 2 5" xfId="39990"/>
    <cellStyle name="Calc cel 2 3 2 3 3" xfId="7072"/>
    <cellStyle name="Calc cel 2 3 2 3 3 2" xfId="15774"/>
    <cellStyle name="Calc cel 2 3 2 3 3 2 2" xfId="47750"/>
    <cellStyle name="Calc cel 2 3 2 3 3 3" xfId="11091"/>
    <cellStyle name="Calc cel 2 3 2 3 3 4" xfId="27950"/>
    <cellStyle name="Calc cel 2 3 2 3 3 5" xfId="41463"/>
    <cellStyle name="Calc cel 2 3 2 3 4" xfId="8737"/>
    <cellStyle name="Calc cel 2 3 2 3 4 2" xfId="17439"/>
    <cellStyle name="Calc cel 2 3 2 3 4 3" xfId="21196"/>
    <cellStyle name="Calc cel 2 3 2 3 4 4" xfId="29615"/>
    <cellStyle name="Calc cel 2 3 2 3 4 5" xfId="43389"/>
    <cellStyle name="Calc cel 2 3 2 3 5" xfId="9492"/>
    <cellStyle name="Calc cel 2 3 2 3 5 2" xfId="18194"/>
    <cellStyle name="Calc cel 2 3 2 3 5 3" xfId="24169"/>
    <cellStyle name="Calc cel 2 3 2 3 5 4" xfId="30370"/>
    <cellStyle name="Calc cel 2 3 2 3 5 5" xfId="49413"/>
    <cellStyle name="Calc cel 2 3 2 3 6" xfId="10186"/>
    <cellStyle name="Calc cel 2 3 2 3 6 2" xfId="18888"/>
    <cellStyle name="Calc cel 2 3 2 3 6 3" xfId="11416"/>
    <cellStyle name="Calc cel 2 3 2 3 6 4" xfId="31064"/>
    <cellStyle name="Calc cel 2 3 2 3 6 5" xfId="50107"/>
    <cellStyle name="Calc cel 2 3 2 3 7" xfId="10804"/>
    <cellStyle name="Calc cel 2 3 2 3 7 2" xfId="19506"/>
    <cellStyle name="Calc cel 2 3 2 3 7 3" xfId="11433"/>
    <cellStyle name="Calc cel 2 3 2 3 7 4" xfId="31682"/>
    <cellStyle name="Calc cel 2 3 2 3 7 5" xfId="50725"/>
    <cellStyle name="Calc cel 2 3 2 3 8" xfId="13683"/>
    <cellStyle name="Calc cel 2 3 2 3 9" xfId="21256"/>
    <cellStyle name="Calc cel 2 3 2 4" xfId="4900"/>
    <cellStyle name="Calc cel 2 3 2 4 10" xfId="25779"/>
    <cellStyle name="Calc cel 2 3 2 4 11" xfId="33718"/>
    <cellStyle name="Calc cel 2 3 2 4 12" xfId="34654"/>
    <cellStyle name="Calc cel 2 3 2 4 13" xfId="36765"/>
    <cellStyle name="Calc cel 2 3 2 4 14" xfId="39292"/>
    <cellStyle name="Calc cel 2 3 2 4 2" xfId="5818"/>
    <cellStyle name="Calc cel 2 3 2 4 2 2" xfId="14520"/>
    <cellStyle name="Calc cel 2 3 2 4 2 2 2" xfId="46618"/>
    <cellStyle name="Calc cel 2 3 2 4 2 3" xfId="21566"/>
    <cellStyle name="Calc cel 2 3 2 4 2 4" xfId="26697"/>
    <cellStyle name="Calc cel 2 3 2 4 2 5" xfId="40210"/>
    <cellStyle name="Calc cel 2 3 2 4 3" xfId="6991"/>
    <cellStyle name="Calc cel 2 3 2 4 3 2" xfId="15693"/>
    <cellStyle name="Calc cel 2 3 2 4 3 2 2" xfId="47669"/>
    <cellStyle name="Calc cel 2 3 2 4 3 3" xfId="19993"/>
    <cellStyle name="Calc cel 2 3 2 4 3 4" xfId="27869"/>
    <cellStyle name="Calc cel 2 3 2 4 3 5" xfId="41382"/>
    <cellStyle name="Calc cel 2 3 2 4 4" xfId="8656"/>
    <cellStyle name="Calc cel 2 3 2 4 4 2" xfId="17358"/>
    <cellStyle name="Calc cel 2 3 2 4 4 3" xfId="25404"/>
    <cellStyle name="Calc cel 2 3 2 4 4 4" xfId="29534"/>
    <cellStyle name="Calc cel 2 3 2 4 4 5" xfId="43308"/>
    <cellStyle name="Calc cel 2 3 2 4 5" xfId="9411"/>
    <cellStyle name="Calc cel 2 3 2 4 5 2" xfId="18113"/>
    <cellStyle name="Calc cel 2 3 2 4 5 3" xfId="20571"/>
    <cellStyle name="Calc cel 2 3 2 4 5 4" xfId="30289"/>
    <cellStyle name="Calc cel 2 3 2 4 5 5" xfId="49332"/>
    <cellStyle name="Calc cel 2 3 2 4 6" xfId="10105"/>
    <cellStyle name="Calc cel 2 3 2 4 6 2" xfId="18807"/>
    <cellStyle name="Calc cel 2 3 2 4 6 3" xfId="11198"/>
    <cellStyle name="Calc cel 2 3 2 4 6 4" xfId="30983"/>
    <cellStyle name="Calc cel 2 3 2 4 6 5" xfId="50026"/>
    <cellStyle name="Calc cel 2 3 2 4 7" xfId="10723"/>
    <cellStyle name="Calc cel 2 3 2 4 7 2" xfId="19425"/>
    <cellStyle name="Calc cel 2 3 2 4 7 3" xfId="20417"/>
    <cellStyle name="Calc cel 2 3 2 4 7 4" xfId="31601"/>
    <cellStyle name="Calc cel 2 3 2 4 7 5" xfId="50644"/>
    <cellStyle name="Calc cel 2 3 2 4 8" xfId="13602"/>
    <cellStyle name="Calc cel 2 3 2 4 9" xfId="22220"/>
    <cellStyle name="Calc cel 2 3 2 5" xfId="3452"/>
    <cellStyle name="Calc cel 2 3 2 5 2" xfId="12254"/>
    <cellStyle name="Calc cel 2 3 2 5 2 2" xfId="44978"/>
    <cellStyle name="Calc cel 2 3 2 5 3" xfId="22072"/>
    <cellStyle name="Calc cel 2 3 2 5 4" xfId="21902"/>
    <cellStyle name="Calc cel 2 3 2 5 5" xfId="37750"/>
    <cellStyle name="Calc cel 2 3 2 6" xfId="5852"/>
    <cellStyle name="Calc cel 2 3 2 6 2" xfId="14554"/>
    <cellStyle name="Calc cel 2 3 2 6 2 2" xfId="46649"/>
    <cellStyle name="Calc cel 2 3 2 6 3" xfId="21312"/>
    <cellStyle name="Calc cel 2 3 2 6 4" xfId="26731"/>
    <cellStyle name="Calc cel 2 3 2 6 5" xfId="40244"/>
    <cellStyle name="Calc cel 2 3 2 7" xfId="5875"/>
    <cellStyle name="Calc cel 2 3 2 7 2" xfId="14577"/>
    <cellStyle name="Calc cel 2 3 2 7 2 2" xfId="46672"/>
    <cellStyle name="Calc cel 2 3 2 7 3" xfId="24574"/>
    <cellStyle name="Calc cel 2 3 2 7 4" xfId="26754"/>
    <cellStyle name="Calc cel 2 3 2 7 5" xfId="40267"/>
    <cellStyle name="Calc cel 2 3 2 8" xfId="7377"/>
    <cellStyle name="Calc cel 2 3 2 8 2" xfId="16079"/>
    <cellStyle name="Calc cel 2 3 2 8 3" xfId="23318"/>
    <cellStyle name="Calc cel 2 3 2 8 4" xfId="28255"/>
    <cellStyle name="Calc cel 2 3 2 8 5" xfId="41768"/>
    <cellStyle name="Calc cel 2 3 2 9" xfId="7518"/>
    <cellStyle name="Calc cel 2 3 2 9 2" xfId="16220"/>
    <cellStyle name="Calc cel 2 3 2 9 3" xfId="21208"/>
    <cellStyle name="Calc cel 2 3 2 9 4" xfId="28396"/>
    <cellStyle name="Calc cel 2 3 2 9 5" xfId="48127"/>
    <cellStyle name="Calc cel 2 3 20" xfId="35062"/>
    <cellStyle name="Calc cel 2 3 21" xfId="37173"/>
    <cellStyle name="Calc cel 2 3 3" xfId="846"/>
    <cellStyle name="Calc cel 2 3 3 10" xfId="9192"/>
    <cellStyle name="Calc cel 2 3 3 10 2" xfId="17894"/>
    <cellStyle name="Calc cel 2 3 3 10 3" xfId="22903"/>
    <cellStyle name="Calc cel 2 3 3 10 4" xfId="30070"/>
    <cellStyle name="Calc cel 2 3 3 10 5" xfId="49113"/>
    <cellStyle name="Calc cel 2 3 3 11" xfId="9895"/>
    <cellStyle name="Calc cel 2 3 3 11 2" xfId="18597"/>
    <cellStyle name="Calc cel 2 3 3 11 3" xfId="11194"/>
    <cellStyle name="Calc cel 2 3 3 11 4" xfId="30773"/>
    <cellStyle name="Calc cel 2 3 3 11 5" xfId="49816"/>
    <cellStyle name="Calc cel 2 3 3 12" xfId="11389"/>
    <cellStyle name="Calc cel 2 3 3 13" xfId="21168"/>
    <cellStyle name="Calc cel 2 3 3 14" xfId="20642"/>
    <cellStyle name="Calc cel 2 3 3 15" xfId="32639"/>
    <cellStyle name="Calc cel 2 3 3 16" xfId="34304"/>
    <cellStyle name="Calc cel 2 3 3 17" xfId="35686"/>
    <cellStyle name="Calc cel 2 3 3 18" xfId="38213"/>
    <cellStyle name="Calc cel 2 3 3 2" xfId="5128"/>
    <cellStyle name="Calc cel 2 3 3 2 10" xfId="26007"/>
    <cellStyle name="Calc cel 2 3 3 2 11" xfId="33946"/>
    <cellStyle name="Calc cel 2 3 3 2 12" xfId="34882"/>
    <cellStyle name="Calc cel 2 3 3 2 13" xfId="36993"/>
    <cellStyle name="Calc cel 2 3 3 2 14" xfId="39520"/>
    <cellStyle name="Calc cel 2 3 3 2 2" xfId="5681"/>
    <cellStyle name="Calc cel 2 3 3 2 2 2" xfId="14383"/>
    <cellStyle name="Calc cel 2 3 3 2 2 2 2" xfId="46497"/>
    <cellStyle name="Calc cel 2 3 3 2 2 3" xfId="22670"/>
    <cellStyle name="Calc cel 2 3 3 2 2 4" xfId="26560"/>
    <cellStyle name="Calc cel 2 3 3 2 2 5" xfId="40073"/>
    <cellStyle name="Calc cel 2 3 3 2 3" xfId="7219"/>
    <cellStyle name="Calc cel 2 3 3 2 3 2" xfId="15921"/>
    <cellStyle name="Calc cel 2 3 3 2 3 2 2" xfId="47897"/>
    <cellStyle name="Calc cel 2 3 3 2 3 3" xfId="22816"/>
    <cellStyle name="Calc cel 2 3 3 2 3 4" xfId="28097"/>
    <cellStyle name="Calc cel 2 3 3 2 3 5" xfId="41610"/>
    <cellStyle name="Calc cel 2 3 3 2 4" xfId="8884"/>
    <cellStyle name="Calc cel 2 3 3 2 4 2" xfId="17586"/>
    <cellStyle name="Calc cel 2 3 3 2 4 3" xfId="24219"/>
    <cellStyle name="Calc cel 2 3 3 2 4 4" xfId="29762"/>
    <cellStyle name="Calc cel 2 3 3 2 4 5" xfId="43536"/>
    <cellStyle name="Calc cel 2 3 3 2 5" xfId="9639"/>
    <cellStyle name="Calc cel 2 3 3 2 5 2" xfId="18341"/>
    <cellStyle name="Calc cel 2 3 3 2 5 3" xfId="11757"/>
    <cellStyle name="Calc cel 2 3 3 2 5 4" xfId="30517"/>
    <cellStyle name="Calc cel 2 3 3 2 5 5" xfId="49560"/>
    <cellStyle name="Calc cel 2 3 3 2 6" xfId="10333"/>
    <cellStyle name="Calc cel 2 3 3 2 6 2" xfId="19035"/>
    <cellStyle name="Calc cel 2 3 3 2 6 3" xfId="12710"/>
    <cellStyle name="Calc cel 2 3 3 2 6 4" xfId="31211"/>
    <cellStyle name="Calc cel 2 3 3 2 6 5" xfId="50254"/>
    <cellStyle name="Calc cel 2 3 3 2 7" xfId="10951"/>
    <cellStyle name="Calc cel 2 3 3 2 7 2" xfId="19653"/>
    <cellStyle name="Calc cel 2 3 3 2 7 3" xfId="11353"/>
    <cellStyle name="Calc cel 2 3 3 2 7 4" xfId="31829"/>
    <cellStyle name="Calc cel 2 3 3 2 7 5" xfId="50872"/>
    <cellStyle name="Calc cel 2 3 3 2 8" xfId="13830"/>
    <cellStyle name="Calc cel 2 3 3 2 9" xfId="25270"/>
    <cellStyle name="Calc cel 2 3 3 3" xfId="3601"/>
    <cellStyle name="Calc cel 2 3 3 3 10" xfId="23585"/>
    <cellStyle name="Calc cel 2 3 3 3 11" xfId="32316"/>
    <cellStyle name="Calc cel 2 3 3 3 12" xfId="34219"/>
    <cellStyle name="Calc cel 2 3 3 3 13" xfId="35363"/>
    <cellStyle name="Calc cel 2 3 3 3 14" xfId="37899"/>
    <cellStyle name="Calc cel 2 3 3 3 2" xfId="5921"/>
    <cellStyle name="Calc cel 2 3 3 3 2 2" xfId="14623"/>
    <cellStyle name="Calc cel 2 3 3 3 2 2 2" xfId="46716"/>
    <cellStyle name="Calc cel 2 3 3 3 2 3" xfId="24213"/>
    <cellStyle name="Calc cel 2 3 3 3 2 4" xfId="26800"/>
    <cellStyle name="Calc cel 2 3 3 3 2 5" xfId="40313"/>
    <cellStyle name="Calc cel 2 3 3 3 3" xfId="5400"/>
    <cellStyle name="Calc cel 2 3 3 3 3 2" xfId="14102"/>
    <cellStyle name="Calc cel 2 3 3 3 3 2 2" xfId="46234"/>
    <cellStyle name="Calc cel 2 3 3 3 3 3" xfId="1729"/>
    <cellStyle name="Calc cel 2 3 3 3 3 4" xfId="26279"/>
    <cellStyle name="Calc cel 2 3 3 3 3 5" xfId="39792"/>
    <cellStyle name="Calc cel 2 3 3 3 4" xfId="7688"/>
    <cellStyle name="Calc cel 2 3 3 3 4 2" xfId="16390"/>
    <cellStyle name="Calc cel 2 3 3 3 4 3" xfId="22346"/>
    <cellStyle name="Calc cel 2 3 3 3 4 4" xfId="28566"/>
    <cellStyle name="Calc cel 2 3 3 3 4 5" xfId="42057"/>
    <cellStyle name="Calc cel 2 3 3 3 5" xfId="3108"/>
    <cellStyle name="Calc cel 2 3 3 3 5 2" xfId="11927"/>
    <cellStyle name="Calc cel 2 3 3 3 5 3" xfId="25474"/>
    <cellStyle name="Calc cel 2 3 3 3 5 4" xfId="11714"/>
    <cellStyle name="Calc cel 2 3 3 3 5 5" xfId="44652"/>
    <cellStyle name="Calc cel 2 3 3 3 6" xfId="8068"/>
    <cellStyle name="Calc cel 2 3 3 3 6 2" xfId="16770"/>
    <cellStyle name="Calc cel 2 3 3 3 6 3" xfId="24244"/>
    <cellStyle name="Calc cel 2 3 3 3 6 4" xfId="28946"/>
    <cellStyle name="Calc cel 2 3 3 3 6 5" xfId="48586"/>
    <cellStyle name="Calc cel 2 3 3 3 7" xfId="8299"/>
    <cellStyle name="Calc cel 2 3 3 3 7 2" xfId="17001"/>
    <cellStyle name="Calc cel 2 3 3 3 7 3" xfId="20239"/>
    <cellStyle name="Calc cel 2 3 3 3 7 4" xfId="29177"/>
    <cellStyle name="Calc cel 2 3 3 3 7 5" xfId="48813"/>
    <cellStyle name="Calc cel 2 3 3 3 8" xfId="12398"/>
    <cellStyle name="Calc cel 2 3 3 3 9" xfId="20811"/>
    <cellStyle name="Calc cel 2 3 3 4" xfId="5855"/>
    <cellStyle name="Calc cel 2 3 3 4 2" xfId="14557"/>
    <cellStyle name="Calc cel 2 3 3 4 2 2" xfId="46652"/>
    <cellStyle name="Calc cel 2 3 3 4 3" xfId="24895"/>
    <cellStyle name="Calc cel 2 3 3 4 4" xfId="26734"/>
    <cellStyle name="Calc cel 2 3 3 4 5" xfId="40247"/>
    <cellStyle name="Calc cel 2 3 3 5" xfId="6407"/>
    <cellStyle name="Calc cel 2 3 3 5 2" xfId="15109"/>
    <cellStyle name="Calc cel 2 3 3 5 2 2" xfId="47156"/>
    <cellStyle name="Calc cel 2 3 3 5 3" xfId="22860"/>
    <cellStyle name="Calc cel 2 3 3 5 4" xfId="27286"/>
    <cellStyle name="Calc cel 2 3 3 5 5" xfId="40799"/>
    <cellStyle name="Calc cel 2 3 3 6" xfId="5613"/>
    <cellStyle name="Calc cel 2 3 3 6 2" xfId="14315"/>
    <cellStyle name="Calc cel 2 3 3 6 2 2" xfId="46433"/>
    <cellStyle name="Calc cel 2 3 3 6 3" xfId="23087"/>
    <cellStyle name="Calc cel 2 3 3 6 4" xfId="26492"/>
    <cellStyle name="Calc cel 2 3 3 6 5" xfId="40005"/>
    <cellStyle name="Calc cel 2 3 3 7" xfId="7393"/>
    <cellStyle name="Calc cel 2 3 3 7 2" xfId="16095"/>
    <cellStyle name="Calc cel 2 3 3 7 3" xfId="20614"/>
    <cellStyle name="Calc cel 2 3 3 7 4" xfId="28271"/>
    <cellStyle name="Calc cel 2 3 3 7 5" xfId="41784"/>
    <cellStyle name="Calc cel 2 3 3 8" xfId="7907"/>
    <cellStyle name="Calc cel 2 3 3 8 2" xfId="16609"/>
    <cellStyle name="Calc cel 2 3 3 8 3" xfId="24359"/>
    <cellStyle name="Calc cel 2 3 3 8 4" xfId="28785"/>
    <cellStyle name="Calc cel 2 3 3 8 5" xfId="48425"/>
    <cellStyle name="Calc cel 2 3 3 9" xfId="8432"/>
    <cellStyle name="Calc cel 2 3 3 9 2" xfId="17134"/>
    <cellStyle name="Calc cel 2 3 3 9 3" xfId="21116"/>
    <cellStyle name="Calc cel 2 3 3 9 4" xfId="29310"/>
    <cellStyle name="Calc cel 2 3 3 9 5" xfId="48890"/>
    <cellStyle name="Calc cel 2 3 4" xfId="1275"/>
    <cellStyle name="Calc cel 2 3 4 10" xfId="8097"/>
    <cellStyle name="Calc cel 2 3 4 10 2" xfId="16799"/>
    <cellStyle name="Calc cel 2 3 4 10 3" xfId="22784"/>
    <cellStyle name="Calc cel 2 3 4 10 4" xfId="28975"/>
    <cellStyle name="Calc cel 2 3 4 10 5" xfId="48615"/>
    <cellStyle name="Calc cel 2 3 4 11" xfId="7746"/>
    <cellStyle name="Calc cel 2 3 4 11 2" xfId="16448"/>
    <cellStyle name="Calc cel 2 3 4 11 3" xfId="21411"/>
    <cellStyle name="Calc cel 2 3 4 11 4" xfId="28624"/>
    <cellStyle name="Calc cel 2 3 4 11 5" xfId="48275"/>
    <cellStyle name="Calc cel 2 3 4 12" xfId="11071"/>
    <cellStyle name="Calc cel 2 3 4 13" xfId="23539"/>
    <cellStyle name="Calc cel 2 3 4 14" xfId="21063"/>
    <cellStyle name="Calc cel 2 3 4 15" xfId="33068"/>
    <cellStyle name="Calc cel 2 3 4 16" xfId="34369"/>
    <cellStyle name="Calc cel 2 3 4 17" xfId="36115"/>
    <cellStyle name="Calc cel 2 3 4 18" xfId="38642"/>
    <cellStyle name="Calc cel 2 3 4 2" xfId="4827"/>
    <cellStyle name="Calc cel 2 3 4 2 10" xfId="25706"/>
    <cellStyle name="Calc cel 2 3 4 2 11" xfId="33645"/>
    <cellStyle name="Calc cel 2 3 4 2 12" xfId="34581"/>
    <cellStyle name="Calc cel 2 3 4 2 13" xfId="36692"/>
    <cellStyle name="Calc cel 2 3 4 2 14" xfId="39219"/>
    <cellStyle name="Calc cel 2 3 4 2 2" xfId="5537"/>
    <cellStyle name="Calc cel 2 3 4 2 2 2" xfId="14239"/>
    <cellStyle name="Calc cel 2 3 4 2 2 2 2" xfId="46362"/>
    <cellStyle name="Calc cel 2 3 4 2 2 3" xfId="24097"/>
    <cellStyle name="Calc cel 2 3 4 2 2 4" xfId="26416"/>
    <cellStyle name="Calc cel 2 3 4 2 2 5" xfId="39929"/>
    <cellStyle name="Calc cel 2 3 4 2 3" xfId="6918"/>
    <cellStyle name="Calc cel 2 3 4 2 3 2" xfId="15620"/>
    <cellStyle name="Calc cel 2 3 4 2 3 2 2" xfId="47596"/>
    <cellStyle name="Calc cel 2 3 4 2 3 3" xfId="20143"/>
    <cellStyle name="Calc cel 2 3 4 2 3 4" xfId="27796"/>
    <cellStyle name="Calc cel 2 3 4 2 3 5" xfId="41309"/>
    <cellStyle name="Calc cel 2 3 4 2 4" xfId="8583"/>
    <cellStyle name="Calc cel 2 3 4 2 4 2" xfId="17285"/>
    <cellStyle name="Calc cel 2 3 4 2 4 3" xfId="22699"/>
    <cellStyle name="Calc cel 2 3 4 2 4 4" xfId="29461"/>
    <cellStyle name="Calc cel 2 3 4 2 4 5" xfId="43235"/>
    <cellStyle name="Calc cel 2 3 4 2 5" xfId="9338"/>
    <cellStyle name="Calc cel 2 3 4 2 5 2" xfId="18040"/>
    <cellStyle name="Calc cel 2 3 4 2 5 3" xfId="23762"/>
    <cellStyle name="Calc cel 2 3 4 2 5 4" xfId="30216"/>
    <cellStyle name="Calc cel 2 3 4 2 5 5" xfId="49259"/>
    <cellStyle name="Calc cel 2 3 4 2 6" xfId="10032"/>
    <cellStyle name="Calc cel 2 3 4 2 6 2" xfId="18734"/>
    <cellStyle name="Calc cel 2 3 4 2 6 3" xfId="20389"/>
    <cellStyle name="Calc cel 2 3 4 2 6 4" xfId="30910"/>
    <cellStyle name="Calc cel 2 3 4 2 6 5" xfId="49953"/>
    <cellStyle name="Calc cel 2 3 4 2 7" xfId="10650"/>
    <cellStyle name="Calc cel 2 3 4 2 7 2" xfId="19352"/>
    <cellStyle name="Calc cel 2 3 4 2 7 3" xfId="11478"/>
    <cellStyle name="Calc cel 2 3 4 2 7 4" xfId="31528"/>
    <cellStyle name="Calc cel 2 3 4 2 7 5" xfId="50571"/>
    <cellStyle name="Calc cel 2 3 4 2 8" xfId="13529"/>
    <cellStyle name="Calc cel 2 3 4 2 9" xfId="23228"/>
    <cellStyle name="Calc cel 2 3 4 3" xfId="5112"/>
    <cellStyle name="Calc cel 2 3 4 3 10" xfId="25991"/>
    <cellStyle name="Calc cel 2 3 4 3 11" xfId="33930"/>
    <cellStyle name="Calc cel 2 3 4 3 12" xfId="34866"/>
    <cellStyle name="Calc cel 2 3 4 3 13" xfId="36977"/>
    <cellStyle name="Calc cel 2 3 4 3 14" xfId="39504"/>
    <cellStyle name="Calc cel 2 3 4 3 2" xfId="5465"/>
    <cellStyle name="Calc cel 2 3 4 3 2 2" xfId="14167"/>
    <cellStyle name="Calc cel 2 3 4 3 2 2 2" xfId="46292"/>
    <cellStyle name="Calc cel 2 3 4 3 2 3" xfId="22473"/>
    <cellStyle name="Calc cel 2 3 4 3 2 4" xfId="26344"/>
    <cellStyle name="Calc cel 2 3 4 3 2 5" xfId="39857"/>
    <cellStyle name="Calc cel 2 3 4 3 3" xfId="7203"/>
    <cellStyle name="Calc cel 2 3 4 3 3 2" xfId="15905"/>
    <cellStyle name="Calc cel 2 3 4 3 3 2 2" xfId="47881"/>
    <cellStyle name="Calc cel 2 3 4 3 3 3" xfId="24954"/>
    <cellStyle name="Calc cel 2 3 4 3 3 4" xfId="28081"/>
    <cellStyle name="Calc cel 2 3 4 3 3 5" xfId="41594"/>
    <cellStyle name="Calc cel 2 3 4 3 4" xfId="8868"/>
    <cellStyle name="Calc cel 2 3 4 3 4 2" xfId="17570"/>
    <cellStyle name="Calc cel 2 3 4 3 4 3" xfId="20475"/>
    <cellStyle name="Calc cel 2 3 4 3 4 4" xfId="29746"/>
    <cellStyle name="Calc cel 2 3 4 3 4 5" xfId="43520"/>
    <cellStyle name="Calc cel 2 3 4 3 5" xfId="9623"/>
    <cellStyle name="Calc cel 2 3 4 3 5 2" xfId="18325"/>
    <cellStyle name="Calc cel 2 3 4 3 5 3" xfId="2408"/>
    <cellStyle name="Calc cel 2 3 4 3 5 4" xfId="30501"/>
    <cellStyle name="Calc cel 2 3 4 3 5 5" xfId="49544"/>
    <cellStyle name="Calc cel 2 3 4 3 6" xfId="10317"/>
    <cellStyle name="Calc cel 2 3 4 3 6 2" xfId="19019"/>
    <cellStyle name="Calc cel 2 3 4 3 6 3" xfId="11641"/>
    <cellStyle name="Calc cel 2 3 4 3 6 4" xfId="31195"/>
    <cellStyle name="Calc cel 2 3 4 3 6 5" xfId="50238"/>
    <cellStyle name="Calc cel 2 3 4 3 7" xfId="10935"/>
    <cellStyle name="Calc cel 2 3 4 3 7 2" xfId="19637"/>
    <cellStyle name="Calc cel 2 3 4 3 7 3" xfId="13018"/>
    <cellStyle name="Calc cel 2 3 4 3 7 4" xfId="31813"/>
    <cellStyle name="Calc cel 2 3 4 3 7 5" xfId="50856"/>
    <cellStyle name="Calc cel 2 3 4 3 8" xfId="13814"/>
    <cellStyle name="Calc cel 2 3 4 3 9" xfId="24557"/>
    <cellStyle name="Calc cel 2 3 4 4" xfId="5372"/>
    <cellStyle name="Calc cel 2 3 4 4 2" xfId="14074"/>
    <cellStyle name="Calc cel 2 3 4 4 2 2" xfId="46211"/>
    <cellStyle name="Calc cel 2 3 4 4 3" xfId="23452"/>
    <cellStyle name="Calc cel 2 3 4 4 4" xfId="26251"/>
    <cellStyle name="Calc cel 2 3 4 4 5" xfId="39764"/>
    <cellStyle name="Calc cel 2 3 4 5" xfId="5294"/>
    <cellStyle name="Calc cel 2 3 4 5 2" xfId="13996"/>
    <cellStyle name="Calc cel 2 3 4 5 2 2" xfId="46136"/>
    <cellStyle name="Calc cel 2 3 4 5 3" xfId="2427"/>
    <cellStyle name="Calc cel 2 3 4 5 4" xfId="26173"/>
    <cellStyle name="Calc cel 2 3 4 5 5" xfId="39686"/>
    <cellStyle name="Calc cel 2 3 4 6" xfId="3263"/>
    <cellStyle name="Calc cel 2 3 4 6 2" xfId="12078"/>
    <cellStyle name="Calc cel 2 3 4 6 2 2" xfId="44794"/>
    <cellStyle name="Calc cel 2 3 4 6 3" xfId="22873"/>
    <cellStyle name="Calc cel 2 3 4 6 4" xfId="22301"/>
    <cellStyle name="Calc cel 2 3 4 6 5" xfId="37561"/>
    <cellStyle name="Calc cel 2 3 4 7" xfId="6438"/>
    <cellStyle name="Calc cel 2 3 4 7 2" xfId="15140"/>
    <cellStyle name="Calc cel 2 3 4 7 3" xfId="23439"/>
    <cellStyle name="Calc cel 2 3 4 7 4" xfId="27317"/>
    <cellStyle name="Calc cel 2 3 4 7 5" xfId="40830"/>
    <cellStyle name="Calc cel 2 3 4 8" xfId="8170"/>
    <cellStyle name="Calc cel 2 3 4 8 2" xfId="16872"/>
    <cellStyle name="Calc cel 2 3 4 8 3" xfId="22025"/>
    <cellStyle name="Calc cel 2 3 4 8 4" xfId="29048"/>
    <cellStyle name="Calc cel 2 3 4 8 5" xfId="48688"/>
    <cellStyle name="Calc cel 2 3 4 9" xfId="8069"/>
    <cellStyle name="Calc cel 2 3 4 9 2" xfId="16771"/>
    <cellStyle name="Calc cel 2 3 4 9 3" xfId="23641"/>
    <cellStyle name="Calc cel 2 3 4 9 4" xfId="28947"/>
    <cellStyle name="Calc cel 2 3 4 9 5" xfId="48587"/>
    <cellStyle name="Calc cel 2 3 5" xfId="3571"/>
    <cellStyle name="Calc cel 2 3 5 10" xfId="25023"/>
    <cellStyle name="Calc cel 2 3 5 11" xfId="32286"/>
    <cellStyle name="Calc cel 2 3 5 12" xfId="34189"/>
    <cellStyle name="Calc cel 2 3 5 13" xfId="35333"/>
    <cellStyle name="Calc cel 2 3 5 14" xfId="37869"/>
    <cellStyle name="Calc cel 2 3 5 2" xfId="6472"/>
    <cellStyle name="Calc cel 2 3 5 2 2" xfId="15174"/>
    <cellStyle name="Calc cel 2 3 5 2 2 2" xfId="47214"/>
    <cellStyle name="Calc cel 2 3 5 2 3" xfId="23123"/>
    <cellStyle name="Calc cel 2 3 5 2 4" xfId="27351"/>
    <cellStyle name="Calc cel 2 3 5 2 5" xfId="40864"/>
    <cellStyle name="Calc cel 2 3 5 3" xfId="6112"/>
    <cellStyle name="Calc cel 2 3 5 3 2" xfId="14814"/>
    <cellStyle name="Calc cel 2 3 5 3 2 2" xfId="46886"/>
    <cellStyle name="Calc cel 2 3 5 3 3" xfId="23962"/>
    <cellStyle name="Calc cel 2 3 5 3 4" xfId="26991"/>
    <cellStyle name="Calc cel 2 3 5 3 5" xfId="40504"/>
    <cellStyle name="Calc cel 2 3 5 4" xfId="7658"/>
    <cellStyle name="Calc cel 2 3 5 4 2" xfId="16360"/>
    <cellStyle name="Calc cel 2 3 5 4 3" xfId="22119"/>
    <cellStyle name="Calc cel 2 3 5 4 4" xfId="28536"/>
    <cellStyle name="Calc cel 2 3 5 4 5" xfId="42027"/>
    <cellStyle name="Calc cel 2 3 5 5" xfId="7493"/>
    <cellStyle name="Calc cel 2 3 5 5 2" xfId="16195"/>
    <cellStyle name="Calc cel 2 3 5 5 3" xfId="25480"/>
    <cellStyle name="Calc cel 2 3 5 5 4" xfId="28371"/>
    <cellStyle name="Calc cel 2 3 5 5 5" xfId="48102"/>
    <cellStyle name="Calc cel 2 3 5 6" xfId="7923"/>
    <cellStyle name="Calc cel 2 3 5 6 2" xfId="16625"/>
    <cellStyle name="Calc cel 2 3 5 6 3" xfId="21014"/>
    <cellStyle name="Calc cel 2 3 5 6 4" xfId="28801"/>
    <cellStyle name="Calc cel 2 3 5 6 5" xfId="48441"/>
    <cellStyle name="Calc cel 2 3 5 7" xfId="7734"/>
    <cellStyle name="Calc cel 2 3 5 7 2" xfId="16436"/>
    <cellStyle name="Calc cel 2 3 5 7 3" xfId="23848"/>
    <cellStyle name="Calc cel 2 3 5 7 4" xfId="28612"/>
    <cellStyle name="Calc cel 2 3 5 7 5" xfId="48264"/>
    <cellStyle name="Calc cel 2 3 5 8" xfId="12368"/>
    <cellStyle name="Calc cel 2 3 5 9" xfId="23644"/>
    <cellStyle name="Calc cel 2 3 6" xfId="4751"/>
    <cellStyle name="Calc cel 2 3 6 10" xfId="25630"/>
    <cellStyle name="Calc cel 2 3 6 11" xfId="33569"/>
    <cellStyle name="Calc cel 2 3 6 12" xfId="34505"/>
    <cellStyle name="Calc cel 2 3 6 13" xfId="36616"/>
    <cellStyle name="Calc cel 2 3 6 14" xfId="39143"/>
    <cellStyle name="Calc cel 2 3 6 2" xfId="3456"/>
    <cellStyle name="Calc cel 2 3 6 2 2" xfId="12258"/>
    <cellStyle name="Calc cel 2 3 6 2 2 2" xfId="44982"/>
    <cellStyle name="Calc cel 2 3 6 2 3" xfId="22992"/>
    <cellStyle name="Calc cel 2 3 6 2 4" xfId="25360"/>
    <cellStyle name="Calc cel 2 3 6 2 5" xfId="37754"/>
    <cellStyle name="Calc cel 2 3 6 3" xfId="6842"/>
    <cellStyle name="Calc cel 2 3 6 3 2" xfId="15544"/>
    <cellStyle name="Calc cel 2 3 6 3 2 2" xfId="47520"/>
    <cellStyle name="Calc cel 2 3 6 3 3" xfId="12477"/>
    <cellStyle name="Calc cel 2 3 6 3 4" xfId="27720"/>
    <cellStyle name="Calc cel 2 3 6 3 5" xfId="41233"/>
    <cellStyle name="Calc cel 2 3 6 4" xfId="8507"/>
    <cellStyle name="Calc cel 2 3 6 4 2" xfId="17209"/>
    <cellStyle name="Calc cel 2 3 6 4 3" xfId="1792"/>
    <cellStyle name="Calc cel 2 3 6 4 4" xfId="29385"/>
    <cellStyle name="Calc cel 2 3 6 4 5" xfId="43159"/>
    <cellStyle name="Calc cel 2 3 6 5" xfId="9262"/>
    <cellStyle name="Calc cel 2 3 6 5 2" xfId="17964"/>
    <cellStyle name="Calc cel 2 3 6 5 3" xfId="13161"/>
    <cellStyle name="Calc cel 2 3 6 5 4" xfId="30140"/>
    <cellStyle name="Calc cel 2 3 6 5 5" xfId="49183"/>
    <cellStyle name="Calc cel 2 3 6 6" xfId="9956"/>
    <cellStyle name="Calc cel 2 3 6 6 2" xfId="18658"/>
    <cellStyle name="Calc cel 2 3 6 6 3" xfId="20005"/>
    <cellStyle name="Calc cel 2 3 6 6 4" xfId="30834"/>
    <cellStyle name="Calc cel 2 3 6 6 5" xfId="49877"/>
    <cellStyle name="Calc cel 2 3 6 7" xfId="10574"/>
    <cellStyle name="Calc cel 2 3 6 7 2" xfId="19276"/>
    <cellStyle name="Calc cel 2 3 6 7 3" xfId="19899"/>
    <cellStyle name="Calc cel 2 3 6 7 4" xfId="31452"/>
    <cellStyle name="Calc cel 2 3 6 7 5" xfId="50495"/>
    <cellStyle name="Calc cel 2 3 6 8" xfId="13453"/>
    <cellStyle name="Calc cel 2 3 6 9" xfId="22826"/>
    <cellStyle name="Calc cel 2 3 7" xfId="6271"/>
    <cellStyle name="Calc cel 2 3 7 2" xfId="14973"/>
    <cellStyle name="Calc cel 2 3 7 2 2" xfId="47034"/>
    <cellStyle name="Calc cel 2 3 7 3" xfId="23893"/>
    <cellStyle name="Calc cel 2 3 7 4" xfId="27150"/>
    <cellStyle name="Calc cel 2 3 7 5" xfId="40663"/>
    <cellStyle name="Calc cel 2 3 8" xfId="6526"/>
    <cellStyle name="Calc cel 2 3 8 2" xfId="15228"/>
    <cellStyle name="Calc cel 2 3 8 2 2" xfId="47257"/>
    <cellStyle name="Calc cel 2 3 8 3" xfId="25217"/>
    <cellStyle name="Calc cel 2 3 8 4" xfId="27405"/>
    <cellStyle name="Calc cel 2 3 8 5" xfId="40918"/>
    <cellStyle name="Calc cel 2 3 9" xfId="6471"/>
    <cellStyle name="Calc cel 2 3 9 2" xfId="15173"/>
    <cellStyle name="Calc cel 2 3 9 2 2" xfId="47213"/>
    <cellStyle name="Calc cel 2 3 9 3" xfId="23125"/>
    <cellStyle name="Calc cel 2 3 9 4" xfId="27350"/>
    <cellStyle name="Calc cel 2 3 9 5" xfId="40863"/>
    <cellStyle name="Calc cel 2 4" xfId="471"/>
    <cellStyle name="Calc cel 2 4 10" xfId="5394"/>
    <cellStyle name="Calc cel 2 4 10 2" xfId="14096"/>
    <cellStyle name="Calc cel 2 4 10 3" xfId="21215"/>
    <cellStyle name="Calc cel 2 4 10 4" xfId="26273"/>
    <cellStyle name="Calc cel 2 4 10 5" xfId="39786"/>
    <cellStyle name="Calc cel 2 4 11" xfId="7437"/>
    <cellStyle name="Calc cel 2 4 11 2" xfId="16139"/>
    <cellStyle name="Calc cel 2 4 11 3" xfId="24271"/>
    <cellStyle name="Calc cel 2 4 11 4" xfId="28315"/>
    <cellStyle name="Calc cel 2 4 11 5" xfId="48046"/>
    <cellStyle name="Calc cel 2 4 12" xfId="7722"/>
    <cellStyle name="Calc cel 2 4 12 2" xfId="16424"/>
    <cellStyle name="Calc cel 2 4 12 3" xfId="23825"/>
    <cellStyle name="Calc cel 2 4 12 4" xfId="28600"/>
    <cellStyle name="Calc cel 2 4 12 5" xfId="48252"/>
    <cellStyle name="Calc cel 2 4 13" xfId="8143"/>
    <cellStyle name="Calc cel 2 4 13 2" xfId="16845"/>
    <cellStyle name="Calc cel 2 4 13 3" xfId="20802"/>
    <cellStyle name="Calc cel 2 4 13 4" xfId="29021"/>
    <cellStyle name="Calc cel 2 4 13 5" xfId="48661"/>
    <cellStyle name="Calc cel 2 4 14" xfId="8062"/>
    <cellStyle name="Calc cel 2 4 14 2" xfId="16764"/>
    <cellStyle name="Calc cel 2 4 14 3" xfId="23830"/>
    <cellStyle name="Calc cel 2 4 14 4" xfId="28940"/>
    <cellStyle name="Calc cel 2 4 14 5" xfId="48580"/>
    <cellStyle name="Calc cel 2 4 15" xfId="2010"/>
    <cellStyle name="Calc cel 2 4 16" xfId="21909"/>
    <cellStyle name="Calc cel 2 4 17" xfId="24291"/>
    <cellStyle name="Calc cel 2 4 18" xfId="31991"/>
    <cellStyle name="Calc cel 2 4 19" xfId="34059"/>
    <cellStyle name="Calc cel 2 4 2" xfId="719"/>
    <cellStyle name="Calc cel 2 4 2 10" xfId="7533"/>
    <cellStyle name="Calc cel 2 4 2 10 2" xfId="16235"/>
    <cellStyle name="Calc cel 2 4 2 10 3" xfId="11606"/>
    <cellStyle name="Calc cel 2 4 2 10 4" xfId="28411"/>
    <cellStyle name="Calc cel 2 4 2 10 5" xfId="48142"/>
    <cellStyle name="Calc cel 2 4 2 11" xfId="8428"/>
    <cellStyle name="Calc cel 2 4 2 11 2" xfId="17130"/>
    <cellStyle name="Calc cel 2 4 2 11 3" xfId="24636"/>
    <cellStyle name="Calc cel 2 4 2 11 4" xfId="29306"/>
    <cellStyle name="Calc cel 2 4 2 11 5" xfId="48886"/>
    <cellStyle name="Calc cel 2 4 2 12" xfId="9189"/>
    <cellStyle name="Calc cel 2 4 2 12 2" xfId="17891"/>
    <cellStyle name="Calc cel 2 4 2 12 3" xfId="21821"/>
    <cellStyle name="Calc cel 2 4 2 12 4" xfId="30067"/>
    <cellStyle name="Calc cel 2 4 2 12 5" xfId="49110"/>
    <cellStyle name="Calc cel 2 4 2 13" xfId="11267"/>
    <cellStyle name="Calc cel 2 4 2 14" xfId="12174"/>
    <cellStyle name="Calc cel 2 4 2 15" xfId="24038"/>
    <cellStyle name="Calc cel 2 4 2 16" xfId="32066"/>
    <cellStyle name="Calc cel 2 4 2 17" xfId="34097"/>
    <cellStyle name="Calc cel 2 4 2 18" xfId="35113"/>
    <cellStyle name="Calc cel 2 4 2 19" xfId="37360"/>
    <cellStyle name="Calc cel 2 4 2 2" xfId="1488"/>
    <cellStyle name="Calc cel 2 4 2 2 10" xfId="13185"/>
    <cellStyle name="Calc cel 2 4 2 2 11" xfId="21417"/>
    <cellStyle name="Calc cel 2 4 2 2 12" xfId="25524"/>
    <cellStyle name="Calc cel 2 4 2 2 13" xfId="33281"/>
    <cellStyle name="Calc cel 2 4 2 2 14" xfId="34399"/>
    <cellStyle name="Calc cel 2 4 2 2 15" xfId="36328"/>
    <cellStyle name="Calc cel 2 4 2 2 16" xfId="38855"/>
    <cellStyle name="Calc cel 2 4 2 2 2" xfId="4922"/>
    <cellStyle name="Calc cel 2 4 2 2 2 10" xfId="25801"/>
    <cellStyle name="Calc cel 2 4 2 2 2 11" xfId="33740"/>
    <cellStyle name="Calc cel 2 4 2 2 2 12" xfId="34676"/>
    <cellStyle name="Calc cel 2 4 2 2 2 13" xfId="36787"/>
    <cellStyle name="Calc cel 2 4 2 2 2 14" xfId="39314"/>
    <cellStyle name="Calc cel 2 4 2 2 2 2" xfId="3161"/>
    <cellStyle name="Calc cel 2 4 2 2 2 2 2" xfId="11976"/>
    <cellStyle name="Calc cel 2 4 2 2 2 2 2 2" xfId="44701"/>
    <cellStyle name="Calc cel 2 4 2 2 2 2 3" xfId="21009"/>
    <cellStyle name="Calc cel 2 4 2 2 2 2 4" xfId="24601"/>
    <cellStyle name="Calc cel 2 4 2 2 2 2 5" xfId="37459"/>
    <cellStyle name="Calc cel 2 4 2 2 2 3" xfId="7013"/>
    <cellStyle name="Calc cel 2 4 2 2 2 3 2" xfId="15715"/>
    <cellStyle name="Calc cel 2 4 2 2 2 3 2 2" xfId="47691"/>
    <cellStyle name="Calc cel 2 4 2 2 2 3 3" xfId="19925"/>
    <cellStyle name="Calc cel 2 4 2 2 2 3 4" xfId="27891"/>
    <cellStyle name="Calc cel 2 4 2 2 2 3 5" xfId="41404"/>
    <cellStyle name="Calc cel 2 4 2 2 2 4" xfId="8678"/>
    <cellStyle name="Calc cel 2 4 2 2 2 4 2" xfId="17380"/>
    <cellStyle name="Calc cel 2 4 2 2 2 4 3" xfId="20718"/>
    <cellStyle name="Calc cel 2 4 2 2 2 4 4" xfId="29556"/>
    <cellStyle name="Calc cel 2 4 2 2 2 4 5" xfId="43330"/>
    <cellStyle name="Calc cel 2 4 2 2 2 5" xfId="9433"/>
    <cellStyle name="Calc cel 2 4 2 2 2 5 2" xfId="18135"/>
    <cellStyle name="Calc cel 2 4 2 2 2 5 3" xfId="22686"/>
    <cellStyle name="Calc cel 2 4 2 2 2 5 4" xfId="30311"/>
    <cellStyle name="Calc cel 2 4 2 2 2 5 5" xfId="49354"/>
    <cellStyle name="Calc cel 2 4 2 2 2 6" xfId="10127"/>
    <cellStyle name="Calc cel 2 4 2 2 2 6 2" xfId="18829"/>
    <cellStyle name="Calc cel 2 4 2 2 2 6 3" xfId="12932"/>
    <cellStyle name="Calc cel 2 4 2 2 2 6 4" xfId="31005"/>
    <cellStyle name="Calc cel 2 4 2 2 2 6 5" xfId="50048"/>
    <cellStyle name="Calc cel 2 4 2 2 2 7" xfId="10745"/>
    <cellStyle name="Calc cel 2 4 2 2 2 7 2" xfId="19447"/>
    <cellStyle name="Calc cel 2 4 2 2 2 7 3" xfId="20349"/>
    <cellStyle name="Calc cel 2 4 2 2 2 7 4" xfId="31623"/>
    <cellStyle name="Calc cel 2 4 2 2 2 7 5" xfId="50666"/>
    <cellStyle name="Calc cel 2 4 2 2 2 8" xfId="13624"/>
    <cellStyle name="Calc cel 2 4 2 2 2 9" xfId="22118"/>
    <cellStyle name="Calc cel 2 4 2 2 3" xfId="5182"/>
    <cellStyle name="Calc cel 2 4 2 2 3 10" xfId="26061"/>
    <cellStyle name="Calc cel 2 4 2 2 3 11" xfId="34000"/>
    <cellStyle name="Calc cel 2 4 2 2 3 12" xfId="34936"/>
    <cellStyle name="Calc cel 2 4 2 2 3 13" xfId="37047"/>
    <cellStyle name="Calc cel 2 4 2 2 3 14" xfId="39574"/>
    <cellStyle name="Calc cel 2 4 2 2 3 2" xfId="3165"/>
    <cellStyle name="Calc cel 2 4 2 2 3 2 2" xfId="11980"/>
    <cellStyle name="Calc cel 2 4 2 2 3 2 2 2" xfId="44705"/>
    <cellStyle name="Calc cel 2 4 2 2 3 2 3" xfId="24175"/>
    <cellStyle name="Calc cel 2 4 2 2 3 2 4" xfId="12491"/>
    <cellStyle name="Calc cel 2 4 2 2 3 2 5" xfId="37463"/>
    <cellStyle name="Calc cel 2 4 2 2 3 3" xfId="7273"/>
    <cellStyle name="Calc cel 2 4 2 2 3 3 2" xfId="15975"/>
    <cellStyle name="Calc cel 2 4 2 2 3 3 2 2" xfId="47951"/>
    <cellStyle name="Calc cel 2 4 2 2 3 3 3" xfId="20870"/>
    <cellStyle name="Calc cel 2 4 2 2 3 3 4" xfId="28151"/>
    <cellStyle name="Calc cel 2 4 2 2 3 3 5" xfId="41664"/>
    <cellStyle name="Calc cel 2 4 2 2 3 4" xfId="8938"/>
    <cellStyle name="Calc cel 2 4 2 2 3 4 2" xfId="17640"/>
    <cellStyle name="Calc cel 2 4 2 2 3 4 3" xfId="22013"/>
    <cellStyle name="Calc cel 2 4 2 2 3 4 4" xfId="29816"/>
    <cellStyle name="Calc cel 2 4 2 2 3 4 5" xfId="43590"/>
    <cellStyle name="Calc cel 2 4 2 2 3 5" xfId="9693"/>
    <cellStyle name="Calc cel 2 4 2 2 3 5 2" xfId="18395"/>
    <cellStyle name="Calc cel 2 4 2 2 3 5 3" xfId="13254"/>
    <cellStyle name="Calc cel 2 4 2 2 3 5 4" xfId="30571"/>
    <cellStyle name="Calc cel 2 4 2 2 3 5 5" xfId="49614"/>
    <cellStyle name="Calc cel 2 4 2 2 3 6" xfId="10387"/>
    <cellStyle name="Calc cel 2 4 2 2 3 6 2" xfId="19089"/>
    <cellStyle name="Calc cel 2 4 2 2 3 6 3" xfId="11808"/>
    <cellStyle name="Calc cel 2 4 2 2 3 6 4" xfId="31265"/>
    <cellStyle name="Calc cel 2 4 2 2 3 6 5" xfId="50308"/>
    <cellStyle name="Calc cel 2 4 2 2 3 7" xfId="11005"/>
    <cellStyle name="Calc cel 2 4 2 2 3 7 2" xfId="19707"/>
    <cellStyle name="Calc cel 2 4 2 2 3 7 3" xfId="12451"/>
    <cellStyle name="Calc cel 2 4 2 2 3 7 4" xfId="31883"/>
    <cellStyle name="Calc cel 2 4 2 2 3 7 5" xfId="50926"/>
    <cellStyle name="Calc cel 2 4 2 2 3 8" xfId="13884"/>
    <cellStyle name="Calc cel 2 4 2 2 3 9" xfId="22865"/>
    <cellStyle name="Calc cel 2 4 2 2 4" xfId="5999"/>
    <cellStyle name="Calc cel 2 4 2 2 4 2" xfId="14701"/>
    <cellStyle name="Calc cel 2 4 2 2 4 2 2" xfId="46787"/>
    <cellStyle name="Calc cel 2 4 2 2 4 3" xfId="21571"/>
    <cellStyle name="Calc cel 2 4 2 2 4 4" xfId="26878"/>
    <cellStyle name="Calc cel 2 4 2 2 4 5" xfId="40391"/>
    <cellStyle name="Calc cel 2 4 2 2 5" xfId="6670"/>
    <cellStyle name="Calc cel 2 4 2 2 5 2" xfId="15372"/>
    <cellStyle name="Calc cel 2 4 2 2 5 2 2" xfId="47375"/>
    <cellStyle name="Calc cel 2 4 2 2 5 3" xfId="24356"/>
    <cellStyle name="Calc cel 2 4 2 2 5 4" xfId="27548"/>
    <cellStyle name="Calc cel 2 4 2 2 5 5" xfId="41061"/>
    <cellStyle name="Calc cel 2 4 2 2 6" xfId="8306"/>
    <cellStyle name="Calc cel 2 4 2 2 6 2" xfId="17008"/>
    <cellStyle name="Calc cel 2 4 2 2 6 3" xfId="22601"/>
    <cellStyle name="Calc cel 2 4 2 2 6 4" xfId="29184"/>
    <cellStyle name="Calc cel 2 4 2 2 6 5" xfId="42871"/>
    <cellStyle name="Calc cel 2 4 2 2 7" xfId="9081"/>
    <cellStyle name="Calc cel 2 4 2 2 7 2" xfId="17783"/>
    <cellStyle name="Calc cel 2 4 2 2 7 3" xfId="24390"/>
    <cellStyle name="Calc cel 2 4 2 2 7 4" xfId="29959"/>
    <cellStyle name="Calc cel 2 4 2 2 7 5" xfId="49002"/>
    <cellStyle name="Calc cel 2 4 2 2 8" xfId="9809"/>
    <cellStyle name="Calc cel 2 4 2 2 8 2" xfId="18511"/>
    <cellStyle name="Calc cel 2 4 2 2 8 3" xfId="20357"/>
    <cellStyle name="Calc cel 2 4 2 2 8 4" xfId="30687"/>
    <cellStyle name="Calc cel 2 4 2 2 8 5" xfId="49730"/>
    <cellStyle name="Calc cel 2 4 2 2 9" xfId="10468"/>
    <cellStyle name="Calc cel 2 4 2 2 9 2" xfId="19170"/>
    <cellStyle name="Calc cel 2 4 2 2 9 3" xfId="11427"/>
    <cellStyle name="Calc cel 2 4 2 2 9 4" xfId="31346"/>
    <cellStyle name="Calc cel 2 4 2 2 9 5" xfId="50389"/>
    <cellStyle name="Calc cel 2 4 2 3" xfId="4823"/>
    <cellStyle name="Calc cel 2 4 2 3 10" xfId="25702"/>
    <cellStyle name="Calc cel 2 4 2 3 11" xfId="33641"/>
    <cellStyle name="Calc cel 2 4 2 3 12" xfId="34577"/>
    <cellStyle name="Calc cel 2 4 2 3 13" xfId="36688"/>
    <cellStyle name="Calc cel 2 4 2 3 14" xfId="39215"/>
    <cellStyle name="Calc cel 2 4 2 3 2" xfId="5873"/>
    <cellStyle name="Calc cel 2 4 2 3 2 2" xfId="14575"/>
    <cellStyle name="Calc cel 2 4 2 3 2 2 2" xfId="46670"/>
    <cellStyle name="Calc cel 2 4 2 3 2 3" xfId="20451"/>
    <cellStyle name="Calc cel 2 4 2 3 2 4" xfId="26752"/>
    <cellStyle name="Calc cel 2 4 2 3 2 5" xfId="40265"/>
    <cellStyle name="Calc cel 2 4 2 3 3" xfId="6914"/>
    <cellStyle name="Calc cel 2 4 2 3 3 2" xfId="15616"/>
    <cellStyle name="Calc cel 2 4 2 3 3 2 2" xfId="47592"/>
    <cellStyle name="Calc cel 2 4 2 3 3 3" xfId="12167"/>
    <cellStyle name="Calc cel 2 4 2 3 3 4" xfId="27792"/>
    <cellStyle name="Calc cel 2 4 2 3 3 5" xfId="41305"/>
    <cellStyle name="Calc cel 2 4 2 3 4" xfId="8579"/>
    <cellStyle name="Calc cel 2 4 2 3 4 2" xfId="17281"/>
    <cellStyle name="Calc cel 2 4 2 3 4 3" xfId="21701"/>
    <cellStyle name="Calc cel 2 4 2 3 4 4" xfId="29457"/>
    <cellStyle name="Calc cel 2 4 2 3 4 5" xfId="43231"/>
    <cellStyle name="Calc cel 2 4 2 3 5" xfId="9334"/>
    <cellStyle name="Calc cel 2 4 2 3 5 2" xfId="18036"/>
    <cellStyle name="Calc cel 2 4 2 3 5 3" xfId="13103"/>
    <cellStyle name="Calc cel 2 4 2 3 5 4" xfId="30212"/>
    <cellStyle name="Calc cel 2 4 2 3 5 5" xfId="49255"/>
    <cellStyle name="Calc cel 2 4 2 3 6" xfId="10028"/>
    <cellStyle name="Calc cel 2 4 2 3 6 2" xfId="18730"/>
    <cellStyle name="Calc cel 2 4 2 3 6 3" xfId="12803"/>
    <cellStyle name="Calc cel 2 4 2 3 6 4" xfId="30906"/>
    <cellStyle name="Calc cel 2 4 2 3 6 5" xfId="49949"/>
    <cellStyle name="Calc cel 2 4 2 3 7" xfId="10646"/>
    <cellStyle name="Calc cel 2 4 2 3 7 2" xfId="19348"/>
    <cellStyle name="Calc cel 2 4 2 3 7 3" xfId="20036"/>
    <cellStyle name="Calc cel 2 4 2 3 7 4" xfId="31524"/>
    <cellStyle name="Calc cel 2 4 2 3 7 5" xfId="50567"/>
    <cellStyle name="Calc cel 2 4 2 3 8" xfId="13525"/>
    <cellStyle name="Calc cel 2 4 2 3 9" xfId="21305"/>
    <cellStyle name="Calc cel 2 4 2 4" xfId="4766"/>
    <cellStyle name="Calc cel 2 4 2 4 10" xfId="25645"/>
    <cellStyle name="Calc cel 2 4 2 4 11" xfId="33584"/>
    <cellStyle name="Calc cel 2 4 2 4 12" xfId="34520"/>
    <cellStyle name="Calc cel 2 4 2 4 13" xfId="36631"/>
    <cellStyle name="Calc cel 2 4 2 4 14" xfId="39158"/>
    <cellStyle name="Calc cel 2 4 2 4 2" xfId="5700"/>
    <cellStyle name="Calc cel 2 4 2 4 2 2" xfId="14402"/>
    <cellStyle name="Calc cel 2 4 2 4 2 2 2" xfId="46515"/>
    <cellStyle name="Calc cel 2 4 2 4 2 3" xfId="25033"/>
    <cellStyle name="Calc cel 2 4 2 4 2 4" xfId="26579"/>
    <cellStyle name="Calc cel 2 4 2 4 2 5" xfId="40092"/>
    <cellStyle name="Calc cel 2 4 2 4 3" xfId="6857"/>
    <cellStyle name="Calc cel 2 4 2 4 3 2" xfId="15559"/>
    <cellStyle name="Calc cel 2 4 2 4 3 2 2" xfId="47535"/>
    <cellStyle name="Calc cel 2 4 2 4 3 3" xfId="20312"/>
    <cellStyle name="Calc cel 2 4 2 4 3 4" xfId="27735"/>
    <cellStyle name="Calc cel 2 4 2 4 3 5" xfId="41248"/>
    <cellStyle name="Calc cel 2 4 2 4 4" xfId="8522"/>
    <cellStyle name="Calc cel 2 4 2 4 4 2" xfId="17224"/>
    <cellStyle name="Calc cel 2 4 2 4 4 3" xfId="20504"/>
    <cellStyle name="Calc cel 2 4 2 4 4 4" xfId="29400"/>
    <cellStyle name="Calc cel 2 4 2 4 4 5" xfId="43174"/>
    <cellStyle name="Calc cel 2 4 2 4 5" xfId="9277"/>
    <cellStyle name="Calc cel 2 4 2 4 5 2" xfId="17979"/>
    <cellStyle name="Calc cel 2 4 2 4 5 3" xfId="23169"/>
    <cellStyle name="Calc cel 2 4 2 4 5 4" xfId="30155"/>
    <cellStyle name="Calc cel 2 4 2 4 5 5" xfId="49198"/>
    <cellStyle name="Calc cel 2 4 2 4 6" xfId="9971"/>
    <cellStyle name="Calc cel 2 4 2 4 6 2" xfId="18673"/>
    <cellStyle name="Calc cel 2 4 2 4 6 3" xfId="12767"/>
    <cellStyle name="Calc cel 2 4 2 4 6 4" xfId="30849"/>
    <cellStyle name="Calc cel 2 4 2 4 6 5" xfId="49892"/>
    <cellStyle name="Calc cel 2 4 2 4 7" xfId="10589"/>
    <cellStyle name="Calc cel 2 4 2 4 7 2" xfId="19291"/>
    <cellStyle name="Calc cel 2 4 2 4 7 3" xfId="11661"/>
    <cellStyle name="Calc cel 2 4 2 4 7 4" xfId="31467"/>
    <cellStyle name="Calc cel 2 4 2 4 7 5" xfId="50510"/>
    <cellStyle name="Calc cel 2 4 2 4 8" xfId="13468"/>
    <cellStyle name="Calc cel 2 4 2 4 9" xfId="22471"/>
    <cellStyle name="Calc cel 2 4 2 5" xfId="3451"/>
    <cellStyle name="Calc cel 2 4 2 5 2" xfId="12253"/>
    <cellStyle name="Calc cel 2 4 2 5 2 2" xfId="44977"/>
    <cellStyle name="Calc cel 2 4 2 5 3" xfId="2494"/>
    <cellStyle name="Calc cel 2 4 2 5 4" xfId="23239"/>
    <cellStyle name="Calc cel 2 4 2 5 5" xfId="37749"/>
    <cellStyle name="Calc cel 2 4 2 6" xfId="6002"/>
    <cellStyle name="Calc cel 2 4 2 6 2" xfId="14704"/>
    <cellStyle name="Calc cel 2 4 2 6 2 2" xfId="46789"/>
    <cellStyle name="Calc cel 2 4 2 6 3" xfId="23073"/>
    <cellStyle name="Calc cel 2 4 2 6 4" xfId="26881"/>
    <cellStyle name="Calc cel 2 4 2 6 5" xfId="40394"/>
    <cellStyle name="Calc cel 2 4 2 7" xfId="6514"/>
    <cellStyle name="Calc cel 2 4 2 7 2" xfId="15216"/>
    <cellStyle name="Calc cel 2 4 2 7 2 2" xfId="47248"/>
    <cellStyle name="Calc cel 2 4 2 7 3" xfId="22446"/>
    <cellStyle name="Calc cel 2 4 2 7 4" xfId="27393"/>
    <cellStyle name="Calc cel 2 4 2 7 5" xfId="40906"/>
    <cellStyle name="Calc cel 2 4 2 8" xfId="6304"/>
    <cellStyle name="Calc cel 2 4 2 8 2" xfId="15006"/>
    <cellStyle name="Calc cel 2 4 2 8 3" xfId="22142"/>
    <cellStyle name="Calc cel 2 4 2 8 4" xfId="27183"/>
    <cellStyle name="Calc cel 2 4 2 8 5" xfId="40696"/>
    <cellStyle name="Calc cel 2 4 2 9" xfId="7494"/>
    <cellStyle name="Calc cel 2 4 2 9 2" xfId="16196"/>
    <cellStyle name="Calc cel 2 4 2 9 3" xfId="24986"/>
    <cellStyle name="Calc cel 2 4 2 9 4" xfId="28372"/>
    <cellStyle name="Calc cel 2 4 2 9 5" xfId="48103"/>
    <cellStyle name="Calc cel 2 4 20" xfId="35038"/>
    <cellStyle name="Calc cel 2 4 21" xfId="37149"/>
    <cellStyle name="Calc cel 2 4 3" xfId="822"/>
    <cellStyle name="Calc cel 2 4 3 10" xfId="7749"/>
    <cellStyle name="Calc cel 2 4 3 10 2" xfId="16451"/>
    <cellStyle name="Calc cel 2 4 3 10 3" xfId="24221"/>
    <cellStyle name="Calc cel 2 4 3 10 4" xfId="28627"/>
    <cellStyle name="Calc cel 2 4 3 10 5" xfId="48278"/>
    <cellStyle name="Calc cel 2 4 3 11" xfId="8426"/>
    <cellStyle name="Calc cel 2 4 3 11 2" xfId="17128"/>
    <cellStyle name="Calc cel 2 4 3 11 3" xfId="11634"/>
    <cellStyle name="Calc cel 2 4 3 11 4" xfId="29304"/>
    <cellStyle name="Calc cel 2 4 3 11 5" xfId="48884"/>
    <cellStyle name="Calc cel 2 4 3 12" xfId="11365"/>
    <cellStyle name="Calc cel 2 4 3 13" xfId="2054"/>
    <cellStyle name="Calc cel 2 4 3 14" xfId="11199"/>
    <cellStyle name="Calc cel 2 4 3 15" xfId="32615"/>
    <cellStyle name="Calc cel 2 4 3 16" xfId="34280"/>
    <cellStyle name="Calc cel 2 4 3 17" xfId="35662"/>
    <cellStyle name="Calc cel 2 4 3 18" xfId="38189"/>
    <cellStyle name="Calc cel 2 4 3 2" xfId="4743"/>
    <cellStyle name="Calc cel 2 4 3 2 10" xfId="25622"/>
    <cellStyle name="Calc cel 2 4 3 2 11" xfId="33561"/>
    <cellStyle name="Calc cel 2 4 3 2 12" xfId="34497"/>
    <cellStyle name="Calc cel 2 4 3 2 13" xfId="36608"/>
    <cellStyle name="Calc cel 2 4 3 2 14" xfId="39135"/>
    <cellStyle name="Calc cel 2 4 3 2 2" xfId="6182"/>
    <cellStyle name="Calc cel 2 4 3 2 2 2" xfId="14884"/>
    <cellStyle name="Calc cel 2 4 3 2 2 2 2" xfId="46949"/>
    <cellStyle name="Calc cel 2 4 3 2 2 3" xfId="23025"/>
    <cellStyle name="Calc cel 2 4 3 2 2 4" xfId="27061"/>
    <cellStyle name="Calc cel 2 4 3 2 2 5" xfId="40574"/>
    <cellStyle name="Calc cel 2 4 3 2 3" xfId="6834"/>
    <cellStyle name="Calc cel 2 4 3 2 3 2" xfId="15536"/>
    <cellStyle name="Calc cel 2 4 3 2 3 2 2" xfId="47512"/>
    <cellStyle name="Calc cel 2 4 3 2 3 3" xfId="19772"/>
    <cellStyle name="Calc cel 2 4 3 2 3 4" xfId="27712"/>
    <cellStyle name="Calc cel 2 4 3 2 3 5" xfId="41225"/>
    <cellStyle name="Calc cel 2 4 3 2 4" xfId="8499"/>
    <cellStyle name="Calc cel 2 4 3 2 4 2" xfId="17201"/>
    <cellStyle name="Calc cel 2 4 3 2 4 3" xfId="23566"/>
    <cellStyle name="Calc cel 2 4 3 2 4 4" xfId="29377"/>
    <cellStyle name="Calc cel 2 4 3 2 4 5" xfId="43151"/>
    <cellStyle name="Calc cel 2 4 3 2 5" xfId="9254"/>
    <cellStyle name="Calc cel 2 4 3 2 5 2" xfId="17956"/>
    <cellStyle name="Calc cel 2 4 3 2 5 3" xfId="23287"/>
    <cellStyle name="Calc cel 2 4 3 2 5 4" xfId="30132"/>
    <cellStyle name="Calc cel 2 4 3 2 5 5" xfId="49175"/>
    <cellStyle name="Calc cel 2 4 3 2 6" xfId="9948"/>
    <cellStyle name="Calc cel 2 4 3 2 6 2" xfId="18650"/>
    <cellStyle name="Calc cel 2 4 3 2 6 3" xfId="11184"/>
    <cellStyle name="Calc cel 2 4 3 2 6 4" xfId="30826"/>
    <cellStyle name="Calc cel 2 4 3 2 6 5" xfId="49869"/>
    <cellStyle name="Calc cel 2 4 3 2 7" xfId="10566"/>
    <cellStyle name="Calc cel 2 4 3 2 7 2" xfId="19268"/>
    <cellStyle name="Calc cel 2 4 3 2 7 3" xfId="20369"/>
    <cellStyle name="Calc cel 2 4 3 2 7 4" xfId="31444"/>
    <cellStyle name="Calc cel 2 4 3 2 7 5" xfId="50487"/>
    <cellStyle name="Calc cel 2 4 3 2 8" xfId="13445"/>
    <cellStyle name="Calc cel 2 4 3 2 9" xfId="24357"/>
    <cellStyle name="Calc cel 2 4 3 3" xfId="5137"/>
    <cellStyle name="Calc cel 2 4 3 3 10" xfId="26016"/>
    <cellStyle name="Calc cel 2 4 3 3 11" xfId="33955"/>
    <cellStyle name="Calc cel 2 4 3 3 12" xfId="34891"/>
    <cellStyle name="Calc cel 2 4 3 3 13" xfId="37002"/>
    <cellStyle name="Calc cel 2 4 3 3 14" xfId="39529"/>
    <cellStyle name="Calc cel 2 4 3 3 2" xfId="5268"/>
    <cellStyle name="Calc cel 2 4 3 3 2 2" xfId="13970"/>
    <cellStyle name="Calc cel 2 4 3 3 2 2 2" xfId="46112"/>
    <cellStyle name="Calc cel 2 4 3 3 2 3" xfId="21446"/>
    <cellStyle name="Calc cel 2 4 3 3 2 4" xfId="26147"/>
    <cellStyle name="Calc cel 2 4 3 3 2 5" xfId="39660"/>
    <cellStyle name="Calc cel 2 4 3 3 3" xfId="7228"/>
    <cellStyle name="Calc cel 2 4 3 3 3 2" xfId="15930"/>
    <cellStyle name="Calc cel 2 4 3 3 3 2 2" xfId="47906"/>
    <cellStyle name="Calc cel 2 4 3 3 3 3" xfId="22803"/>
    <cellStyle name="Calc cel 2 4 3 3 3 4" xfId="28106"/>
    <cellStyle name="Calc cel 2 4 3 3 3 5" xfId="41619"/>
    <cellStyle name="Calc cel 2 4 3 3 4" xfId="8893"/>
    <cellStyle name="Calc cel 2 4 3 3 4 2" xfId="17595"/>
    <cellStyle name="Calc cel 2 4 3 3 4 3" xfId="22972"/>
    <cellStyle name="Calc cel 2 4 3 3 4 4" xfId="29771"/>
    <cellStyle name="Calc cel 2 4 3 3 4 5" xfId="43545"/>
    <cellStyle name="Calc cel 2 4 3 3 5" xfId="9648"/>
    <cellStyle name="Calc cel 2 4 3 3 5 2" xfId="18350"/>
    <cellStyle name="Calc cel 2 4 3 3 5 3" xfId="12851"/>
    <cellStyle name="Calc cel 2 4 3 3 5 4" xfId="30526"/>
    <cellStyle name="Calc cel 2 4 3 3 5 5" xfId="49569"/>
    <cellStyle name="Calc cel 2 4 3 3 6" xfId="10342"/>
    <cellStyle name="Calc cel 2 4 3 3 6 2" xfId="19044"/>
    <cellStyle name="Calc cel 2 4 3 3 6 3" xfId="12301"/>
    <cellStyle name="Calc cel 2 4 3 3 6 4" xfId="31220"/>
    <cellStyle name="Calc cel 2 4 3 3 6 5" xfId="50263"/>
    <cellStyle name="Calc cel 2 4 3 3 7" xfId="10960"/>
    <cellStyle name="Calc cel 2 4 3 3 7 2" xfId="19662"/>
    <cellStyle name="Calc cel 2 4 3 3 7 3" xfId="13019"/>
    <cellStyle name="Calc cel 2 4 3 3 7 4" xfId="31838"/>
    <cellStyle name="Calc cel 2 4 3 3 7 5" xfId="50881"/>
    <cellStyle name="Calc cel 2 4 3 3 8" xfId="13839"/>
    <cellStyle name="Calc cel 2 4 3 3 9" xfId="12599"/>
    <cellStyle name="Calc cel 2 4 3 4" xfId="3265"/>
    <cellStyle name="Calc cel 2 4 3 4 2" xfId="12080"/>
    <cellStyle name="Calc cel 2 4 3 4 2 2" xfId="44796"/>
    <cellStyle name="Calc cel 2 4 3 4 3" xfId="21624"/>
    <cellStyle name="Calc cel 2 4 3 4 4" xfId="12571"/>
    <cellStyle name="Calc cel 2 4 3 4 5" xfId="37563"/>
    <cellStyle name="Calc cel 2 4 3 5" xfId="5472"/>
    <cellStyle name="Calc cel 2 4 3 5 2" xfId="14174"/>
    <cellStyle name="Calc cel 2 4 3 5 2 2" xfId="46299"/>
    <cellStyle name="Calc cel 2 4 3 5 3" xfId="22466"/>
    <cellStyle name="Calc cel 2 4 3 5 4" xfId="26351"/>
    <cellStyle name="Calc cel 2 4 3 5 5" xfId="39864"/>
    <cellStyle name="Calc cel 2 4 3 6" xfId="5501"/>
    <cellStyle name="Calc cel 2 4 3 6 2" xfId="14203"/>
    <cellStyle name="Calc cel 2 4 3 6 2 2" xfId="46328"/>
    <cellStyle name="Calc cel 2 4 3 6 3" xfId="23006"/>
    <cellStyle name="Calc cel 2 4 3 6 4" xfId="26380"/>
    <cellStyle name="Calc cel 2 4 3 6 5" xfId="39893"/>
    <cellStyle name="Calc cel 2 4 3 7" xfId="5720"/>
    <cellStyle name="Calc cel 2 4 3 7 2" xfId="14422"/>
    <cellStyle name="Calc cel 2 4 3 7 3" xfId="20245"/>
    <cellStyle name="Calc cel 2 4 3 7 4" xfId="26599"/>
    <cellStyle name="Calc cel 2 4 3 7 5" xfId="40112"/>
    <cellStyle name="Calc cel 2 4 3 8" xfId="7883"/>
    <cellStyle name="Calc cel 2 4 3 8 2" xfId="16585"/>
    <cellStyle name="Calc cel 2 4 3 8 3" xfId="20982"/>
    <cellStyle name="Calc cel 2 4 3 8 4" xfId="28761"/>
    <cellStyle name="Calc cel 2 4 3 8 5" xfId="48401"/>
    <cellStyle name="Calc cel 2 4 3 9" xfId="7943"/>
    <cellStyle name="Calc cel 2 4 3 9 2" xfId="16645"/>
    <cellStyle name="Calc cel 2 4 3 9 3" xfId="23957"/>
    <cellStyle name="Calc cel 2 4 3 9 4" xfId="28821"/>
    <cellStyle name="Calc cel 2 4 3 9 5" xfId="48461"/>
    <cellStyle name="Calc cel 2 4 4" xfId="1251"/>
    <cellStyle name="Calc cel 2 4 4 10" xfId="8000"/>
    <cellStyle name="Calc cel 2 4 4 10 2" xfId="16702"/>
    <cellStyle name="Calc cel 2 4 4 10 3" xfId="20818"/>
    <cellStyle name="Calc cel 2 4 4 10 4" xfId="28878"/>
    <cellStyle name="Calc cel 2 4 4 10 5" xfId="48518"/>
    <cellStyle name="Calc cel 2 4 4 11" xfId="8415"/>
    <cellStyle name="Calc cel 2 4 4 11 2" xfId="17117"/>
    <cellStyle name="Calc cel 2 4 4 11 3" xfId="22948"/>
    <cellStyle name="Calc cel 2 4 4 11 4" xfId="29293"/>
    <cellStyle name="Calc cel 2 4 4 11 5" xfId="48873"/>
    <cellStyle name="Calc cel 2 4 4 12" xfId="1774"/>
    <cellStyle name="Calc cel 2 4 4 13" xfId="24083"/>
    <cellStyle name="Calc cel 2 4 4 14" xfId="23454"/>
    <cellStyle name="Calc cel 2 4 4 15" xfId="33044"/>
    <cellStyle name="Calc cel 2 4 4 16" xfId="34345"/>
    <cellStyle name="Calc cel 2 4 4 17" xfId="36091"/>
    <cellStyle name="Calc cel 2 4 4 18" xfId="38618"/>
    <cellStyle name="Calc cel 2 4 4 2" xfId="4725"/>
    <cellStyle name="Calc cel 2 4 4 2 10" xfId="25604"/>
    <cellStyle name="Calc cel 2 4 4 2 11" xfId="33543"/>
    <cellStyle name="Calc cel 2 4 4 2 12" xfId="34479"/>
    <cellStyle name="Calc cel 2 4 4 2 13" xfId="36590"/>
    <cellStyle name="Calc cel 2 4 4 2 14" xfId="39117"/>
    <cellStyle name="Calc cel 2 4 4 2 2" xfId="6263"/>
    <cellStyle name="Calc cel 2 4 4 2 2 2" xfId="14965"/>
    <cellStyle name="Calc cel 2 4 4 2 2 2 2" xfId="47027"/>
    <cellStyle name="Calc cel 2 4 4 2 2 3" xfId="11761"/>
    <cellStyle name="Calc cel 2 4 4 2 2 4" xfId="27142"/>
    <cellStyle name="Calc cel 2 4 4 2 2 5" xfId="40655"/>
    <cellStyle name="Calc cel 2 4 4 2 3" xfId="6816"/>
    <cellStyle name="Calc cel 2 4 4 2 3 2" xfId="15518"/>
    <cellStyle name="Calc cel 2 4 4 2 3 2 2" xfId="47494"/>
    <cellStyle name="Calc cel 2 4 4 2 3 3" xfId="11831"/>
    <cellStyle name="Calc cel 2 4 4 2 3 4" xfId="27694"/>
    <cellStyle name="Calc cel 2 4 4 2 3 5" xfId="41207"/>
    <cellStyle name="Calc cel 2 4 4 2 4" xfId="8481"/>
    <cellStyle name="Calc cel 2 4 4 2 4 2" xfId="17183"/>
    <cellStyle name="Calc cel 2 4 4 2 4 3" xfId="21494"/>
    <cellStyle name="Calc cel 2 4 4 2 4 4" xfId="29359"/>
    <cellStyle name="Calc cel 2 4 4 2 4 5" xfId="43133"/>
    <cellStyle name="Calc cel 2 4 4 2 5" xfId="9236"/>
    <cellStyle name="Calc cel 2 4 4 2 5 2" xfId="17938"/>
    <cellStyle name="Calc cel 2 4 4 2 5 3" xfId="11913"/>
    <cellStyle name="Calc cel 2 4 4 2 5 4" xfId="30114"/>
    <cellStyle name="Calc cel 2 4 4 2 5 5" xfId="49157"/>
    <cellStyle name="Calc cel 2 4 4 2 6" xfId="9930"/>
    <cellStyle name="Calc cel 2 4 4 2 6 2" xfId="18632"/>
    <cellStyle name="Calc cel 2 4 4 2 6 3" xfId="11481"/>
    <cellStyle name="Calc cel 2 4 4 2 6 4" xfId="30808"/>
    <cellStyle name="Calc cel 2 4 4 2 6 5" xfId="49851"/>
    <cellStyle name="Calc cel 2 4 4 2 7" xfId="10548"/>
    <cellStyle name="Calc cel 2 4 4 2 7 2" xfId="19250"/>
    <cellStyle name="Calc cel 2 4 4 2 7 3" xfId="13049"/>
    <cellStyle name="Calc cel 2 4 4 2 7 4" xfId="31426"/>
    <cellStyle name="Calc cel 2 4 4 2 7 5" xfId="50469"/>
    <cellStyle name="Calc cel 2 4 4 2 8" xfId="13427"/>
    <cellStyle name="Calc cel 2 4 4 2 9" xfId="22270"/>
    <cellStyle name="Calc cel 2 4 4 3" xfId="3547"/>
    <cellStyle name="Calc cel 2 4 4 3 10" xfId="24460"/>
    <cellStyle name="Calc cel 2 4 4 3 11" xfId="32262"/>
    <cellStyle name="Calc cel 2 4 4 3 12" xfId="34168"/>
    <cellStyle name="Calc cel 2 4 4 3 13" xfId="35309"/>
    <cellStyle name="Calc cel 2 4 4 3 14" xfId="37845"/>
    <cellStyle name="Calc cel 2 4 4 3 2" xfId="5305"/>
    <cellStyle name="Calc cel 2 4 4 3 2 2" xfId="14007"/>
    <cellStyle name="Calc cel 2 4 4 3 2 2 2" xfId="46145"/>
    <cellStyle name="Calc cel 2 4 4 3 2 3" xfId="23994"/>
    <cellStyle name="Calc cel 2 4 4 3 2 4" xfId="26184"/>
    <cellStyle name="Calc cel 2 4 4 3 2 5" xfId="39697"/>
    <cellStyle name="Calc cel 2 4 4 3 3" xfId="3383"/>
    <cellStyle name="Calc cel 2 4 4 3 3 2" xfId="12190"/>
    <cellStyle name="Calc cel 2 4 4 3 3 2 2" xfId="44910"/>
    <cellStyle name="Calc cel 2 4 4 3 3 3" xfId="21029"/>
    <cellStyle name="Calc cel 2 4 4 3 3 4" xfId="23104"/>
    <cellStyle name="Calc cel 2 4 4 3 3 5" xfId="37681"/>
    <cellStyle name="Calc cel 2 4 4 3 4" xfId="7635"/>
    <cellStyle name="Calc cel 2 4 4 3 4 2" xfId="16337"/>
    <cellStyle name="Calc cel 2 4 4 3 4 3" xfId="24641"/>
    <cellStyle name="Calc cel 2 4 4 3 4 4" xfId="28513"/>
    <cellStyle name="Calc cel 2 4 4 3 4 5" xfId="42003"/>
    <cellStyle name="Calc cel 2 4 4 3 5" xfId="7788"/>
    <cellStyle name="Calc cel 2 4 4 3 5 2" xfId="16490"/>
    <cellStyle name="Calc cel 2 4 4 3 5 3" xfId="21878"/>
    <cellStyle name="Calc cel 2 4 4 3 5 4" xfId="28666"/>
    <cellStyle name="Calc cel 2 4 4 3 5 5" xfId="48316"/>
    <cellStyle name="Calc cel 2 4 4 3 6" xfId="7811"/>
    <cellStyle name="Calc cel 2 4 4 3 6 2" xfId="16513"/>
    <cellStyle name="Calc cel 2 4 4 3 6 3" xfId="12171"/>
    <cellStyle name="Calc cel 2 4 4 3 6 4" xfId="28689"/>
    <cellStyle name="Calc cel 2 4 4 3 6 5" xfId="48335"/>
    <cellStyle name="Calc cel 2 4 4 3 7" xfId="7802"/>
    <cellStyle name="Calc cel 2 4 4 3 7 2" xfId="16504"/>
    <cellStyle name="Calc cel 2 4 4 3 7 3" xfId="20937"/>
    <cellStyle name="Calc cel 2 4 4 3 7 4" xfId="28680"/>
    <cellStyle name="Calc cel 2 4 4 3 7 5" xfId="48326"/>
    <cellStyle name="Calc cel 2 4 4 3 8" xfId="12344"/>
    <cellStyle name="Calc cel 2 4 4 3 9" xfId="25149"/>
    <cellStyle name="Calc cel 2 4 4 4" xfId="6106"/>
    <cellStyle name="Calc cel 2 4 4 4 2" xfId="14808"/>
    <cellStyle name="Calc cel 2 4 4 4 2 2" xfId="46882"/>
    <cellStyle name="Calc cel 2 4 4 4 3" xfId="23440"/>
    <cellStyle name="Calc cel 2 4 4 4 4" xfId="26985"/>
    <cellStyle name="Calc cel 2 4 4 4 5" xfId="40498"/>
    <cellStyle name="Calc cel 2 4 4 5" xfId="3828"/>
    <cellStyle name="Calc cel 2 4 4 5 2" xfId="12607"/>
    <cellStyle name="Calc cel 2 4 4 5 2 2" xfId="45262"/>
    <cellStyle name="Calc cel 2 4 4 5 3" xfId="23280"/>
    <cellStyle name="Calc cel 2 4 4 5 4" xfId="23014"/>
    <cellStyle name="Calc cel 2 4 4 5 5" xfId="38126"/>
    <cellStyle name="Calc cel 2 4 4 6" xfId="6435"/>
    <cellStyle name="Calc cel 2 4 4 6 2" xfId="15137"/>
    <cellStyle name="Calc cel 2 4 4 6 2 2" xfId="47182"/>
    <cellStyle name="Calc cel 2 4 4 6 3" xfId="25097"/>
    <cellStyle name="Calc cel 2 4 4 6 4" xfId="27314"/>
    <cellStyle name="Calc cel 2 4 4 6 5" xfId="40827"/>
    <cellStyle name="Calc cel 2 4 4 7" xfId="5909"/>
    <cellStyle name="Calc cel 2 4 4 7 2" xfId="14611"/>
    <cellStyle name="Calc cel 2 4 4 7 3" xfId="21830"/>
    <cellStyle name="Calc cel 2 4 4 7 4" xfId="26788"/>
    <cellStyle name="Calc cel 2 4 4 7 5" xfId="40301"/>
    <cellStyle name="Calc cel 2 4 4 8" xfId="8146"/>
    <cellStyle name="Calc cel 2 4 4 8 2" xfId="16848"/>
    <cellStyle name="Calc cel 2 4 4 8 3" xfId="13368"/>
    <cellStyle name="Calc cel 2 4 4 8 4" xfId="29024"/>
    <cellStyle name="Calc cel 2 4 4 8 5" xfId="48664"/>
    <cellStyle name="Calc cel 2 4 4 9" xfId="7769"/>
    <cellStyle name="Calc cel 2 4 4 9 2" xfId="16471"/>
    <cellStyle name="Calc cel 2 4 4 9 3" xfId="24255"/>
    <cellStyle name="Calc cel 2 4 4 9 4" xfId="28647"/>
    <cellStyle name="Calc cel 2 4 4 9 5" xfId="48298"/>
    <cellStyle name="Calc cel 2 4 5" xfId="5129"/>
    <cellStyle name="Calc cel 2 4 5 10" xfId="26008"/>
    <cellStyle name="Calc cel 2 4 5 11" xfId="33947"/>
    <cellStyle name="Calc cel 2 4 5 12" xfId="34883"/>
    <cellStyle name="Calc cel 2 4 5 13" xfId="36994"/>
    <cellStyle name="Calc cel 2 4 5 14" xfId="39521"/>
    <cellStyle name="Calc cel 2 4 5 2" xfId="5309"/>
    <cellStyle name="Calc cel 2 4 5 2 2" xfId="14011"/>
    <cellStyle name="Calc cel 2 4 5 2 2 2" xfId="46149"/>
    <cellStyle name="Calc cel 2 4 5 2 3" xfId="21307"/>
    <cellStyle name="Calc cel 2 4 5 2 4" xfId="26188"/>
    <cellStyle name="Calc cel 2 4 5 2 5" xfId="39701"/>
    <cellStyle name="Calc cel 2 4 5 3" xfId="7220"/>
    <cellStyle name="Calc cel 2 4 5 3 2" xfId="15922"/>
    <cellStyle name="Calc cel 2 4 5 3 2 2" xfId="47898"/>
    <cellStyle name="Calc cel 2 4 5 3 3" xfId="23050"/>
    <cellStyle name="Calc cel 2 4 5 3 4" xfId="28098"/>
    <cellStyle name="Calc cel 2 4 5 3 5" xfId="41611"/>
    <cellStyle name="Calc cel 2 4 5 4" xfId="8885"/>
    <cellStyle name="Calc cel 2 4 5 4 2" xfId="17587"/>
    <cellStyle name="Calc cel 2 4 5 4 3" xfId="23614"/>
    <cellStyle name="Calc cel 2 4 5 4 4" xfId="29763"/>
    <cellStyle name="Calc cel 2 4 5 4 5" xfId="43537"/>
    <cellStyle name="Calc cel 2 4 5 5" xfId="9640"/>
    <cellStyle name="Calc cel 2 4 5 5 2" xfId="18342"/>
    <cellStyle name="Calc cel 2 4 5 5 3" xfId="2100"/>
    <cellStyle name="Calc cel 2 4 5 5 4" xfId="30518"/>
    <cellStyle name="Calc cel 2 4 5 5 5" xfId="49561"/>
    <cellStyle name="Calc cel 2 4 5 6" xfId="10334"/>
    <cellStyle name="Calc cel 2 4 5 6 2" xfId="19036"/>
    <cellStyle name="Calc cel 2 4 5 6 3" xfId="12511"/>
    <cellStyle name="Calc cel 2 4 5 6 4" xfId="31212"/>
    <cellStyle name="Calc cel 2 4 5 6 5" xfId="50255"/>
    <cellStyle name="Calc cel 2 4 5 7" xfId="10952"/>
    <cellStyle name="Calc cel 2 4 5 7 2" xfId="19654"/>
    <cellStyle name="Calc cel 2 4 5 7 3" xfId="20092"/>
    <cellStyle name="Calc cel 2 4 5 7 4" xfId="31830"/>
    <cellStyle name="Calc cel 2 4 5 7 5" xfId="50873"/>
    <cellStyle name="Calc cel 2 4 5 8" xfId="13831"/>
    <cellStyle name="Calc cel 2 4 5 9" xfId="24768"/>
    <cellStyle name="Calc cel 2 4 6" xfId="5105"/>
    <cellStyle name="Calc cel 2 4 6 10" xfId="25984"/>
    <cellStyle name="Calc cel 2 4 6 11" xfId="33923"/>
    <cellStyle name="Calc cel 2 4 6 12" xfId="34859"/>
    <cellStyle name="Calc cel 2 4 6 13" xfId="36970"/>
    <cellStyle name="Calc cel 2 4 6 14" xfId="39497"/>
    <cellStyle name="Calc cel 2 4 6 2" xfId="5475"/>
    <cellStyle name="Calc cel 2 4 6 2 2" xfId="14177"/>
    <cellStyle name="Calc cel 2 4 6 2 2 2" xfId="46302"/>
    <cellStyle name="Calc cel 2 4 6 2 3" xfId="25056"/>
    <cellStyle name="Calc cel 2 4 6 2 4" xfId="26354"/>
    <cellStyle name="Calc cel 2 4 6 2 5" xfId="39867"/>
    <cellStyle name="Calc cel 2 4 6 3" xfId="7196"/>
    <cellStyle name="Calc cel 2 4 6 3 2" xfId="15898"/>
    <cellStyle name="Calc cel 2 4 6 3 2 2" xfId="47874"/>
    <cellStyle name="Calc cel 2 4 6 3 3" xfId="23912"/>
    <cellStyle name="Calc cel 2 4 6 3 4" xfId="28074"/>
    <cellStyle name="Calc cel 2 4 6 3 5" xfId="41587"/>
    <cellStyle name="Calc cel 2 4 6 4" xfId="8861"/>
    <cellStyle name="Calc cel 2 4 6 4 2" xfId="17563"/>
    <cellStyle name="Calc cel 2 4 6 4 3" xfId="20511"/>
    <cellStyle name="Calc cel 2 4 6 4 4" xfId="29739"/>
    <cellStyle name="Calc cel 2 4 6 4 5" xfId="43513"/>
    <cellStyle name="Calc cel 2 4 6 5" xfId="9616"/>
    <cellStyle name="Calc cel 2 4 6 5 2" xfId="18318"/>
    <cellStyle name="Calc cel 2 4 6 5 3" xfId="12758"/>
    <cellStyle name="Calc cel 2 4 6 5 4" xfId="30494"/>
    <cellStyle name="Calc cel 2 4 6 5 5" xfId="49537"/>
    <cellStyle name="Calc cel 2 4 6 6" xfId="10310"/>
    <cellStyle name="Calc cel 2 4 6 6 2" xfId="19012"/>
    <cellStyle name="Calc cel 2 4 6 6 3" xfId="20438"/>
    <cellStyle name="Calc cel 2 4 6 6 4" xfId="31188"/>
    <cellStyle name="Calc cel 2 4 6 6 5" xfId="50231"/>
    <cellStyle name="Calc cel 2 4 6 7" xfId="10928"/>
    <cellStyle name="Calc cel 2 4 6 7 2" xfId="19630"/>
    <cellStyle name="Calc cel 2 4 6 7 3" xfId="20331"/>
    <cellStyle name="Calc cel 2 4 6 7 4" xfId="31806"/>
    <cellStyle name="Calc cel 2 4 6 7 5" xfId="50849"/>
    <cellStyle name="Calc cel 2 4 6 8" xfId="13807"/>
    <cellStyle name="Calc cel 2 4 6 9" xfId="25417"/>
    <cellStyle name="Calc cel 2 4 7" xfId="5300"/>
    <cellStyle name="Calc cel 2 4 7 2" xfId="14002"/>
    <cellStyle name="Calc cel 2 4 7 2 2" xfId="46141"/>
    <cellStyle name="Calc cel 2 4 7 3" xfId="1871"/>
    <cellStyle name="Calc cel 2 4 7 4" xfId="26179"/>
    <cellStyle name="Calc cel 2 4 7 5" xfId="39692"/>
    <cellStyle name="Calc cel 2 4 8" xfId="5487"/>
    <cellStyle name="Calc cel 2 4 8 2" xfId="14189"/>
    <cellStyle name="Calc cel 2 4 8 2 2" xfId="46314"/>
    <cellStyle name="Calc cel 2 4 8 3" xfId="20863"/>
    <cellStyle name="Calc cel 2 4 8 4" xfId="26366"/>
    <cellStyle name="Calc cel 2 4 8 5" xfId="39879"/>
    <cellStyle name="Calc cel 2 4 9" xfId="6429"/>
    <cellStyle name="Calc cel 2 4 9 2" xfId="15131"/>
    <cellStyle name="Calc cel 2 4 9 2 2" xfId="47176"/>
    <cellStyle name="Calc cel 2 4 9 3" xfId="11264"/>
    <cellStyle name="Calc cel 2 4 9 4" xfId="27308"/>
    <cellStyle name="Calc cel 2 4 9 5" xfId="40821"/>
    <cellStyle name="Calc cel 2 5" xfId="657"/>
    <cellStyle name="Calc cel 2 5 10" xfId="6735"/>
    <cellStyle name="Calc cel 2 5 10 2" xfId="15437"/>
    <cellStyle name="Calc cel 2 5 10 3" xfId="11429"/>
    <cellStyle name="Calc cel 2 5 10 4" xfId="27613"/>
    <cellStyle name="Calc cel 2 5 10 5" xfId="41126"/>
    <cellStyle name="Calc cel 2 5 11" xfId="7575"/>
    <cellStyle name="Calc cel 2 5 11 2" xfId="16277"/>
    <cellStyle name="Calc cel 2 5 11 3" xfId="22395"/>
    <cellStyle name="Calc cel 2 5 11 4" xfId="28453"/>
    <cellStyle name="Calc cel 2 5 11 5" xfId="48184"/>
    <cellStyle name="Calc cel 2 5 12" xfId="8208"/>
    <cellStyle name="Calc cel 2 5 12 2" xfId="16910"/>
    <cellStyle name="Calc cel 2 5 12 3" xfId="24793"/>
    <cellStyle name="Calc cel 2 5 12 4" xfId="29086"/>
    <cellStyle name="Calc cel 2 5 12 5" xfId="48726"/>
    <cellStyle name="Calc cel 2 5 13" xfId="9001"/>
    <cellStyle name="Calc cel 2 5 13 2" xfId="17703"/>
    <cellStyle name="Calc cel 2 5 13 3" xfId="22166"/>
    <cellStyle name="Calc cel 2 5 13 4" xfId="29879"/>
    <cellStyle name="Calc cel 2 5 13 5" xfId="48922"/>
    <cellStyle name="Calc cel 2 5 14" xfId="9751"/>
    <cellStyle name="Calc cel 2 5 14 2" xfId="18453"/>
    <cellStyle name="Calc cel 2 5 14 3" xfId="12673"/>
    <cellStyle name="Calc cel 2 5 14 4" xfId="30629"/>
    <cellStyle name="Calc cel 2 5 14 5" xfId="49672"/>
    <cellStyle name="Calc cel 2 5 15" xfId="1809"/>
    <cellStyle name="Calc cel 2 5 16" xfId="23973"/>
    <cellStyle name="Calc cel 2 5 17" xfId="1840"/>
    <cellStyle name="Calc cel 2 5 18" xfId="32169"/>
    <cellStyle name="Calc cel 2 5 19" xfId="34145"/>
    <cellStyle name="Calc cel 2 5 2" xfId="767"/>
    <cellStyle name="Calc cel 2 5 2 10" xfId="8142"/>
    <cellStyle name="Calc cel 2 5 2 10 2" xfId="16844"/>
    <cellStyle name="Calc cel 2 5 2 10 3" xfId="21273"/>
    <cellStyle name="Calc cel 2 5 2 10 4" xfId="29020"/>
    <cellStyle name="Calc cel 2 5 2 10 5" xfId="48660"/>
    <cellStyle name="Calc cel 2 5 2 11" xfId="7579"/>
    <cellStyle name="Calc cel 2 5 2 11 2" xfId="16281"/>
    <cellStyle name="Calc cel 2 5 2 11 3" xfId="22907"/>
    <cellStyle name="Calc cel 2 5 2 11 4" xfId="28457"/>
    <cellStyle name="Calc cel 2 5 2 11 5" xfId="48188"/>
    <cellStyle name="Calc cel 2 5 2 12" xfId="8094"/>
    <cellStyle name="Calc cel 2 5 2 12 2" xfId="16796"/>
    <cellStyle name="Calc cel 2 5 2 12 3" xfId="23993"/>
    <cellStyle name="Calc cel 2 5 2 12 4" xfId="28972"/>
    <cellStyle name="Calc cel 2 5 2 12 5" xfId="48612"/>
    <cellStyle name="Calc cel 2 5 2 13" xfId="11315"/>
    <cellStyle name="Calc cel 2 5 2 14" xfId="12207"/>
    <cellStyle name="Calc cel 2 5 2 15" xfId="21564"/>
    <cellStyle name="Calc cel 2 5 2 16" xfId="32561"/>
    <cellStyle name="Calc cel 2 5 2 17" xfId="34263"/>
    <cellStyle name="Calc cel 2 5 2 18" xfId="35608"/>
    <cellStyle name="Calc cel 2 5 2 19" xfId="37408"/>
    <cellStyle name="Calc cel 2 5 2 2" xfId="1536"/>
    <cellStyle name="Calc cel 2 5 2 2 10" xfId="13233"/>
    <cellStyle name="Calc cel 2 5 2 2 11" xfId="23842"/>
    <cellStyle name="Calc cel 2 5 2 2 12" xfId="25572"/>
    <cellStyle name="Calc cel 2 5 2 2 13" xfId="33329"/>
    <cellStyle name="Calc cel 2 5 2 2 14" xfId="34447"/>
    <cellStyle name="Calc cel 2 5 2 2 15" xfId="36376"/>
    <cellStyle name="Calc cel 2 5 2 2 16" xfId="38903"/>
    <cellStyle name="Calc cel 2 5 2 2 2" xfId="4712"/>
    <cellStyle name="Calc cel 2 5 2 2 2 10" xfId="25591"/>
    <cellStyle name="Calc cel 2 5 2 2 2 11" xfId="33530"/>
    <cellStyle name="Calc cel 2 5 2 2 2 12" xfId="34466"/>
    <cellStyle name="Calc cel 2 5 2 2 2 13" xfId="36577"/>
    <cellStyle name="Calc cel 2 5 2 2 2 14" xfId="39104"/>
    <cellStyle name="Calc cel 2 5 2 2 2 2" xfId="6167"/>
    <cellStyle name="Calc cel 2 5 2 2 2 2 2" xfId="14869"/>
    <cellStyle name="Calc cel 2 5 2 2 2 2 2 2" xfId="46936"/>
    <cellStyle name="Calc cel 2 5 2 2 2 2 3" xfId="23794"/>
    <cellStyle name="Calc cel 2 5 2 2 2 2 4" xfId="27046"/>
    <cellStyle name="Calc cel 2 5 2 2 2 2 5" xfId="40559"/>
    <cellStyle name="Calc cel 2 5 2 2 2 3" xfId="6803"/>
    <cellStyle name="Calc cel 2 5 2 2 2 3 2" xfId="15505"/>
    <cellStyle name="Calc cel 2 5 2 2 2 3 2 2" xfId="47481"/>
    <cellStyle name="Calc cel 2 5 2 2 2 3 3" xfId="11612"/>
    <cellStyle name="Calc cel 2 5 2 2 2 3 4" xfId="27681"/>
    <cellStyle name="Calc cel 2 5 2 2 2 3 5" xfId="41194"/>
    <cellStyle name="Calc cel 2 5 2 2 2 4" xfId="8468"/>
    <cellStyle name="Calc cel 2 5 2 2 2 4 2" xfId="17170"/>
    <cellStyle name="Calc cel 2 5 2 2 2 4 3" xfId="21825"/>
    <cellStyle name="Calc cel 2 5 2 2 2 4 4" xfId="29346"/>
    <cellStyle name="Calc cel 2 5 2 2 2 4 5" xfId="43120"/>
    <cellStyle name="Calc cel 2 5 2 2 2 5" xfId="9223"/>
    <cellStyle name="Calc cel 2 5 2 2 2 5 2" xfId="17925"/>
    <cellStyle name="Calc cel 2 5 2 2 2 5 3" xfId="24596"/>
    <cellStyle name="Calc cel 2 5 2 2 2 5 4" xfId="30101"/>
    <cellStyle name="Calc cel 2 5 2 2 2 5 5" xfId="49144"/>
    <cellStyle name="Calc cel 2 5 2 2 2 6" xfId="9917"/>
    <cellStyle name="Calc cel 2 5 2 2 2 6 2" xfId="18619"/>
    <cellStyle name="Calc cel 2 5 2 2 2 6 3" xfId="2509"/>
    <cellStyle name="Calc cel 2 5 2 2 2 6 4" xfId="30795"/>
    <cellStyle name="Calc cel 2 5 2 2 2 6 5" xfId="49838"/>
    <cellStyle name="Calc cel 2 5 2 2 2 7" xfId="10535"/>
    <cellStyle name="Calc cel 2 5 2 2 2 7 2" xfId="19237"/>
    <cellStyle name="Calc cel 2 5 2 2 2 7 3" xfId="13094"/>
    <cellStyle name="Calc cel 2 5 2 2 2 7 4" xfId="31413"/>
    <cellStyle name="Calc cel 2 5 2 2 2 7 5" xfId="50456"/>
    <cellStyle name="Calc cel 2 5 2 2 2 8" xfId="13414"/>
    <cellStyle name="Calc cel 2 5 2 2 2 9" xfId="21887"/>
    <cellStyle name="Calc cel 2 5 2 2 3" xfId="5230"/>
    <cellStyle name="Calc cel 2 5 2 2 3 10" xfId="26109"/>
    <cellStyle name="Calc cel 2 5 2 2 3 11" xfId="34048"/>
    <cellStyle name="Calc cel 2 5 2 2 3 12" xfId="34984"/>
    <cellStyle name="Calc cel 2 5 2 2 3 13" xfId="37095"/>
    <cellStyle name="Calc cel 2 5 2 2 3 14" xfId="39622"/>
    <cellStyle name="Calc cel 2 5 2 2 3 2" xfId="6585"/>
    <cellStyle name="Calc cel 2 5 2 2 3 2 2" xfId="15287"/>
    <cellStyle name="Calc cel 2 5 2 2 3 2 2 2" xfId="47312"/>
    <cellStyle name="Calc cel 2 5 2 2 3 2 3" xfId="11725"/>
    <cellStyle name="Calc cel 2 5 2 2 3 2 4" xfId="27463"/>
    <cellStyle name="Calc cel 2 5 2 2 3 2 5" xfId="40976"/>
    <cellStyle name="Calc cel 2 5 2 2 3 3" xfId="7321"/>
    <cellStyle name="Calc cel 2 5 2 2 3 3 2" xfId="16023"/>
    <cellStyle name="Calc cel 2 5 2 2 3 3 2 2" xfId="47999"/>
    <cellStyle name="Calc cel 2 5 2 2 3 3 3" xfId="20819"/>
    <cellStyle name="Calc cel 2 5 2 2 3 3 4" xfId="28199"/>
    <cellStyle name="Calc cel 2 5 2 2 3 3 5" xfId="41712"/>
    <cellStyle name="Calc cel 2 5 2 2 3 4" xfId="8986"/>
    <cellStyle name="Calc cel 2 5 2 2 3 4 2" xfId="17688"/>
    <cellStyle name="Calc cel 2 5 2 2 3 4 3" xfId="22543"/>
    <cellStyle name="Calc cel 2 5 2 2 3 4 4" xfId="29864"/>
    <cellStyle name="Calc cel 2 5 2 2 3 4 5" xfId="43638"/>
    <cellStyle name="Calc cel 2 5 2 2 3 5" xfId="9741"/>
    <cellStyle name="Calc cel 2 5 2 2 3 5 2" xfId="18443"/>
    <cellStyle name="Calc cel 2 5 2 2 3 5 3" xfId="11150"/>
    <cellStyle name="Calc cel 2 5 2 2 3 5 4" xfId="30619"/>
    <cellStyle name="Calc cel 2 5 2 2 3 5 5" xfId="49662"/>
    <cellStyle name="Calc cel 2 5 2 2 3 6" xfId="10435"/>
    <cellStyle name="Calc cel 2 5 2 2 3 6 2" xfId="19137"/>
    <cellStyle name="Calc cel 2 5 2 2 3 6 3" xfId="19968"/>
    <cellStyle name="Calc cel 2 5 2 2 3 6 4" xfId="31313"/>
    <cellStyle name="Calc cel 2 5 2 2 3 6 5" xfId="50356"/>
    <cellStyle name="Calc cel 2 5 2 2 3 7" xfId="11053"/>
    <cellStyle name="Calc cel 2 5 2 2 3 7 2" xfId="19755"/>
    <cellStyle name="Calc cel 2 5 2 2 3 7 3" xfId="11182"/>
    <cellStyle name="Calc cel 2 5 2 2 3 7 4" xfId="31931"/>
    <cellStyle name="Calc cel 2 5 2 2 3 7 5" xfId="50974"/>
    <cellStyle name="Calc cel 2 5 2 2 3 8" xfId="13932"/>
    <cellStyle name="Calc cel 2 5 2 2 3 9" xfId="22562"/>
    <cellStyle name="Calc cel 2 5 2 2 4" xfId="6196"/>
    <cellStyle name="Calc cel 2 5 2 2 4 2" xfId="14898"/>
    <cellStyle name="Calc cel 2 5 2 2 4 2 2" xfId="46962"/>
    <cellStyle name="Calc cel 2 5 2 2 4 3" xfId="24240"/>
    <cellStyle name="Calc cel 2 5 2 2 4 4" xfId="27075"/>
    <cellStyle name="Calc cel 2 5 2 2 4 5" xfId="40588"/>
    <cellStyle name="Calc cel 2 5 2 2 5" xfId="6718"/>
    <cellStyle name="Calc cel 2 5 2 2 5 2" xfId="15420"/>
    <cellStyle name="Calc cel 2 5 2 2 5 2 2" xfId="47423"/>
    <cellStyle name="Calc cel 2 5 2 2 5 3" xfId="21880"/>
    <cellStyle name="Calc cel 2 5 2 2 5 4" xfId="27596"/>
    <cellStyle name="Calc cel 2 5 2 2 5 5" xfId="41109"/>
    <cellStyle name="Calc cel 2 5 2 2 6" xfId="8354"/>
    <cellStyle name="Calc cel 2 5 2 2 6 2" xfId="17056"/>
    <cellStyle name="Calc cel 2 5 2 2 6 3" xfId="12954"/>
    <cellStyle name="Calc cel 2 5 2 2 6 4" xfId="29232"/>
    <cellStyle name="Calc cel 2 5 2 2 6 5" xfId="42919"/>
    <cellStyle name="Calc cel 2 5 2 2 7" xfId="9129"/>
    <cellStyle name="Calc cel 2 5 2 2 7 2" xfId="17831"/>
    <cellStyle name="Calc cel 2 5 2 2 7 3" xfId="21685"/>
    <cellStyle name="Calc cel 2 5 2 2 7 4" xfId="30007"/>
    <cellStyle name="Calc cel 2 5 2 2 7 5" xfId="49050"/>
    <cellStyle name="Calc cel 2 5 2 2 8" xfId="9857"/>
    <cellStyle name="Calc cel 2 5 2 2 8 2" xfId="18559"/>
    <cellStyle name="Calc cel 2 5 2 2 8 3" xfId="1799"/>
    <cellStyle name="Calc cel 2 5 2 2 8 4" xfId="30735"/>
    <cellStyle name="Calc cel 2 5 2 2 8 5" xfId="49778"/>
    <cellStyle name="Calc cel 2 5 2 2 9" xfId="10516"/>
    <cellStyle name="Calc cel 2 5 2 2 9 2" xfId="19218"/>
    <cellStyle name="Calc cel 2 5 2 2 9 3" xfId="4502"/>
    <cellStyle name="Calc cel 2 5 2 2 9 4" xfId="31394"/>
    <cellStyle name="Calc cel 2 5 2 2 9 5" xfId="50437"/>
    <cellStyle name="Calc cel 2 5 2 3" xfId="5032"/>
    <cellStyle name="Calc cel 2 5 2 3 10" xfId="25911"/>
    <cellStyle name="Calc cel 2 5 2 3 11" xfId="33850"/>
    <cellStyle name="Calc cel 2 5 2 3 12" xfId="34786"/>
    <cellStyle name="Calc cel 2 5 2 3 13" xfId="36897"/>
    <cellStyle name="Calc cel 2 5 2 3 14" xfId="39424"/>
    <cellStyle name="Calc cel 2 5 2 3 2" xfId="5656"/>
    <cellStyle name="Calc cel 2 5 2 3 2 2" xfId="14358"/>
    <cellStyle name="Calc cel 2 5 2 3 2 2 2" xfId="46473"/>
    <cellStyle name="Calc cel 2 5 2 3 2 3" xfId="23243"/>
    <cellStyle name="Calc cel 2 5 2 3 2 4" xfId="26535"/>
    <cellStyle name="Calc cel 2 5 2 3 2 5" xfId="40048"/>
    <cellStyle name="Calc cel 2 5 2 3 3" xfId="7123"/>
    <cellStyle name="Calc cel 2 5 2 3 3 2" xfId="15825"/>
    <cellStyle name="Calc cel 2 5 2 3 3 2 2" xfId="47801"/>
    <cellStyle name="Calc cel 2 5 2 3 3 3" xfId="25238"/>
    <cellStyle name="Calc cel 2 5 2 3 3 4" xfId="28001"/>
    <cellStyle name="Calc cel 2 5 2 3 3 5" xfId="41514"/>
    <cellStyle name="Calc cel 2 5 2 3 4" xfId="8788"/>
    <cellStyle name="Calc cel 2 5 2 3 4 2" xfId="17490"/>
    <cellStyle name="Calc cel 2 5 2 3 4 3" xfId="23661"/>
    <cellStyle name="Calc cel 2 5 2 3 4 4" xfId="29666"/>
    <cellStyle name="Calc cel 2 5 2 3 4 5" xfId="43440"/>
    <cellStyle name="Calc cel 2 5 2 3 5" xfId="9543"/>
    <cellStyle name="Calc cel 2 5 2 3 5 2" xfId="18245"/>
    <cellStyle name="Calc cel 2 5 2 3 5 3" xfId="12778"/>
    <cellStyle name="Calc cel 2 5 2 3 5 4" xfId="30421"/>
    <cellStyle name="Calc cel 2 5 2 3 5 5" xfId="49464"/>
    <cellStyle name="Calc cel 2 5 2 3 6" xfId="10237"/>
    <cellStyle name="Calc cel 2 5 2 3 6 2" xfId="18939"/>
    <cellStyle name="Calc cel 2 5 2 3 6 3" xfId="13016"/>
    <cellStyle name="Calc cel 2 5 2 3 6 4" xfId="31115"/>
    <cellStyle name="Calc cel 2 5 2 3 6 5" xfId="50158"/>
    <cellStyle name="Calc cel 2 5 2 3 7" xfId="10855"/>
    <cellStyle name="Calc cel 2 5 2 3 7 2" xfId="19557"/>
    <cellStyle name="Calc cel 2 5 2 3 7 3" xfId="11571"/>
    <cellStyle name="Calc cel 2 5 2 3 7 4" xfId="31733"/>
    <cellStyle name="Calc cel 2 5 2 3 7 5" xfId="50776"/>
    <cellStyle name="Calc cel 2 5 2 3 8" xfId="13734"/>
    <cellStyle name="Calc cel 2 5 2 3 9" xfId="24132"/>
    <cellStyle name="Calc cel 2 5 2 4" xfId="3533"/>
    <cellStyle name="Calc cel 2 5 2 4 10" xfId="1843"/>
    <cellStyle name="Calc cel 2 5 2 4 11" xfId="32248"/>
    <cellStyle name="Calc cel 2 5 2 4 12" xfId="34162"/>
    <cellStyle name="Calc cel 2 5 2 4 13" xfId="35295"/>
    <cellStyle name="Calc cel 2 5 2 4 14" xfId="37831"/>
    <cellStyle name="Calc cel 2 5 2 4 2" xfId="6254"/>
    <cellStyle name="Calc cel 2 5 2 4 2 2" xfId="14956"/>
    <cellStyle name="Calc cel 2 5 2 4 2 2 2" xfId="47018"/>
    <cellStyle name="Calc cel 2 5 2 4 2 3" xfId="22085"/>
    <cellStyle name="Calc cel 2 5 2 4 2 4" xfId="27133"/>
    <cellStyle name="Calc cel 2 5 2 4 2 5" xfId="40646"/>
    <cellStyle name="Calc cel 2 5 2 4 3" xfId="5753"/>
    <cellStyle name="Calc cel 2 5 2 4 3 2" xfId="14455"/>
    <cellStyle name="Calc cel 2 5 2 4 3 2 2" xfId="46562"/>
    <cellStyle name="Calc cel 2 5 2 4 3 3" xfId="11256"/>
    <cellStyle name="Calc cel 2 5 2 4 3 4" xfId="26632"/>
    <cellStyle name="Calc cel 2 5 2 4 3 5" xfId="40145"/>
    <cellStyle name="Calc cel 2 5 2 4 4" xfId="7624"/>
    <cellStyle name="Calc cel 2 5 2 4 4 2" xfId="16326"/>
    <cellStyle name="Calc cel 2 5 2 4 4 3" xfId="11741"/>
    <cellStyle name="Calc cel 2 5 2 4 4 4" xfId="28502"/>
    <cellStyle name="Calc cel 2 5 2 4 4 5" xfId="41989"/>
    <cellStyle name="Calc cel 2 5 2 4 5" xfId="8367"/>
    <cellStyle name="Calc cel 2 5 2 4 5 2" xfId="17069"/>
    <cellStyle name="Calc cel 2 5 2 4 5 3" xfId="22126"/>
    <cellStyle name="Calc cel 2 5 2 4 5 4" xfId="29245"/>
    <cellStyle name="Calc cel 2 5 2 4 5 5" xfId="48825"/>
    <cellStyle name="Calc cel 2 5 2 4 6" xfId="9140"/>
    <cellStyle name="Calc cel 2 5 2 4 6 2" xfId="17842"/>
    <cellStyle name="Calc cel 2 5 2 4 6 3" xfId="23959"/>
    <cellStyle name="Calc cel 2 5 2 4 6 4" xfId="30018"/>
    <cellStyle name="Calc cel 2 5 2 4 6 5" xfId="49061"/>
    <cellStyle name="Calc cel 2 5 2 4 7" xfId="9867"/>
    <cellStyle name="Calc cel 2 5 2 4 7 2" xfId="18569"/>
    <cellStyle name="Calc cel 2 5 2 4 7 3" xfId="2446"/>
    <cellStyle name="Calc cel 2 5 2 4 7 4" xfId="30745"/>
    <cellStyle name="Calc cel 2 5 2 4 7 5" xfId="49788"/>
    <cellStyle name="Calc cel 2 5 2 4 8" xfId="12330"/>
    <cellStyle name="Calc cel 2 5 2 4 9" xfId="20731"/>
    <cellStyle name="Calc cel 2 5 2 5" xfId="6305"/>
    <cellStyle name="Calc cel 2 5 2 5 2" xfId="15007"/>
    <cellStyle name="Calc cel 2 5 2 5 2 2" xfId="47063"/>
    <cellStyle name="Calc cel 2 5 2 5 3" xfId="21496"/>
    <cellStyle name="Calc cel 2 5 2 5 4" xfId="27184"/>
    <cellStyle name="Calc cel 2 5 2 5 5" xfId="40697"/>
    <cellStyle name="Calc cel 2 5 2 6" xfId="5934"/>
    <cellStyle name="Calc cel 2 5 2 6 2" xfId="14636"/>
    <cellStyle name="Calc cel 2 5 2 6 2 2" xfId="46726"/>
    <cellStyle name="Calc cel 2 5 2 6 3" xfId="24402"/>
    <cellStyle name="Calc cel 2 5 2 6 4" xfId="26813"/>
    <cellStyle name="Calc cel 2 5 2 6 5" xfId="40326"/>
    <cellStyle name="Calc cel 2 5 2 7" xfId="6624"/>
    <cellStyle name="Calc cel 2 5 2 7 2" xfId="15326"/>
    <cellStyle name="Calc cel 2 5 2 7 2 2" xfId="47340"/>
    <cellStyle name="Calc cel 2 5 2 7 3" xfId="24846"/>
    <cellStyle name="Calc cel 2 5 2 7 4" xfId="27502"/>
    <cellStyle name="Calc cel 2 5 2 7 5" xfId="41015"/>
    <cellStyle name="Calc cel 2 5 2 8" xfId="7372"/>
    <cellStyle name="Calc cel 2 5 2 8 2" xfId="16074"/>
    <cellStyle name="Calc cel 2 5 2 8 3" xfId="21727"/>
    <cellStyle name="Calc cel 2 5 2 8 4" xfId="28250"/>
    <cellStyle name="Calc cel 2 5 2 8 5" xfId="41763"/>
    <cellStyle name="Calc cel 2 5 2 9" xfId="7847"/>
    <cellStyle name="Calc cel 2 5 2 9 2" xfId="16549"/>
    <cellStyle name="Calc cel 2 5 2 9 3" xfId="24457"/>
    <cellStyle name="Calc cel 2 5 2 9 4" xfId="28725"/>
    <cellStyle name="Calc cel 2 5 2 9 5" xfId="48365"/>
    <cellStyle name="Calc cel 2 5 20" xfId="35216"/>
    <cellStyle name="Calc cel 2 5 21" xfId="37298"/>
    <cellStyle name="Calc cel 2 5 3" xfId="925"/>
    <cellStyle name="Calc cel 2 5 3 10" xfId="9025"/>
    <cellStyle name="Calc cel 2 5 3 10 2" xfId="17727"/>
    <cellStyle name="Calc cel 2 5 3 10 3" xfId="2439"/>
    <cellStyle name="Calc cel 2 5 3 10 4" xfId="29903"/>
    <cellStyle name="Calc cel 2 5 3 10 5" xfId="48946"/>
    <cellStyle name="Calc cel 2 5 3 11" xfId="9765"/>
    <cellStyle name="Calc cel 2 5 3 11 2" xfId="18467"/>
    <cellStyle name="Calc cel 2 5 3 11 3" xfId="4335"/>
    <cellStyle name="Calc cel 2 5 3 11 4" xfId="30643"/>
    <cellStyle name="Calc cel 2 5 3 11 5" xfId="49686"/>
    <cellStyle name="Calc cel 2 5 3 12" xfId="11456"/>
    <cellStyle name="Calc cel 2 5 3 13" xfId="21534"/>
    <cellStyle name="Calc cel 2 5 3 14" xfId="1944"/>
    <cellStyle name="Calc cel 2 5 3 15" xfId="32718"/>
    <cellStyle name="Calc cel 2 5 3 16" xfId="34328"/>
    <cellStyle name="Calc cel 2 5 3 17" xfId="35765"/>
    <cellStyle name="Calc cel 2 5 3 18" xfId="38292"/>
    <cellStyle name="Calc cel 2 5 3 2" xfId="5061"/>
    <cellStyle name="Calc cel 2 5 3 2 10" xfId="25940"/>
    <cellStyle name="Calc cel 2 5 3 2 11" xfId="33879"/>
    <cellStyle name="Calc cel 2 5 3 2 12" xfId="34815"/>
    <cellStyle name="Calc cel 2 5 3 2 13" xfId="36926"/>
    <cellStyle name="Calc cel 2 5 3 2 14" xfId="39453"/>
    <cellStyle name="Calc cel 2 5 3 2 2" xfId="5831"/>
    <cellStyle name="Calc cel 2 5 3 2 2 2" xfId="14533"/>
    <cellStyle name="Calc cel 2 5 3 2 2 2 2" xfId="46631"/>
    <cellStyle name="Calc cel 2 5 3 2 2 3" xfId="21675"/>
    <cellStyle name="Calc cel 2 5 3 2 2 4" xfId="26710"/>
    <cellStyle name="Calc cel 2 5 3 2 2 5" xfId="40223"/>
    <cellStyle name="Calc cel 2 5 3 2 3" xfId="7152"/>
    <cellStyle name="Calc cel 2 5 3 2 3 2" xfId="15854"/>
    <cellStyle name="Calc cel 2 5 3 2 3 2 2" xfId="47830"/>
    <cellStyle name="Calc cel 2 5 3 2 3 3" xfId="23126"/>
    <cellStyle name="Calc cel 2 5 3 2 3 4" xfId="28030"/>
    <cellStyle name="Calc cel 2 5 3 2 3 5" xfId="41543"/>
    <cellStyle name="Calc cel 2 5 3 2 4" xfId="8817"/>
    <cellStyle name="Calc cel 2 5 3 2 4 2" xfId="17519"/>
    <cellStyle name="Calc cel 2 5 3 2 4 3" xfId="23655"/>
    <cellStyle name="Calc cel 2 5 3 2 4 4" xfId="29695"/>
    <cellStyle name="Calc cel 2 5 3 2 4 5" xfId="43469"/>
    <cellStyle name="Calc cel 2 5 3 2 5" xfId="9572"/>
    <cellStyle name="Calc cel 2 5 3 2 5 2" xfId="18274"/>
    <cellStyle name="Calc cel 2 5 3 2 5 3" xfId="11090"/>
    <cellStyle name="Calc cel 2 5 3 2 5 4" xfId="30450"/>
    <cellStyle name="Calc cel 2 5 3 2 5 5" xfId="49493"/>
    <cellStyle name="Calc cel 2 5 3 2 6" xfId="10266"/>
    <cellStyle name="Calc cel 2 5 3 2 6 2" xfId="18968"/>
    <cellStyle name="Calc cel 2 5 3 2 6 3" xfId="20387"/>
    <cellStyle name="Calc cel 2 5 3 2 6 4" xfId="31144"/>
    <cellStyle name="Calc cel 2 5 3 2 6 5" xfId="50187"/>
    <cellStyle name="Calc cel 2 5 3 2 7" xfId="10884"/>
    <cellStyle name="Calc cel 2 5 3 2 7 2" xfId="19586"/>
    <cellStyle name="Calc cel 2 5 3 2 7 3" xfId="12739"/>
    <cellStyle name="Calc cel 2 5 3 2 7 4" xfId="31762"/>
    <cellStyle name="Calc cel 2 5 3 2 7 5" xfId="50805"/>
    <cellStyle name="Calc cel 2 5 3 2 8" xfId="13763"/>
    <cellStyle name="Calc cel 2 5 3 2 9" xfId="22124"/>
    <cellStyle name="Calc cel 2 5 3 3" xfId="4713"/>
    <cellStyle name="Calc cel 2 5 3 3 10" xfId="25592"/>
    <cellStyle name="Calc cel 2 5 3 3 11" xfId="33531"/>
    <cellStyle name="Calc cel 2 5 3 3 12" xfId="34467"/>
    <cellStyle name="Calc cel 2 5 3 3 13" xfId="36578"/>
    <cellStyle name="Calc cel 2 5 3 3 14" xfId="39105"/>
    <cellStyle name="Calc cel 2 5 3 3 2" xfId="5629"/>
    <cellStyle name="Calc cel 2 5 3 3 2 2" xfId="14331"/>
    <cellStyle name="Calc cel 2 5 3 3 2 2 2" xfId="46449"/>
    <cellStyle name="Calc cel 2 5 3 3 2 3" xfId="23122"/>
    <cellStyle name="Calc cel 2 5 3 3 2 4" xfId="26508"/>
    <cellStyle name="Calc cel 2 5 3 3 2 5" xfId="40021"/>
    <cellStyle name="Calc cel 2 5 3 3 3" xfId="6804"/>
    <cellStyle name="Calc cel 2 5 3 3 3 2" xfId="15506"/>
    <cellStyle name="Calc cel 2 5 3 3 3 2 2" xfId="47482"/>
    <cellStyle name="Calc cel 2 5 3 3 3 3" xfId="12322"/>
    <cellStyle name="Calc cel 2 5 3 3 3 4" xfId="27682"/>
    <cellStyle name="Calc cel 2 5 3 3 3 5" xfId="41195"/>
    <cellStyle name="Calc cel 2 5 3 3 4" xfId="8469"/>
    <cellStyle name="Calc cel 2 5 3 3 4 2" xfId="17171"/>
    <cellStyle name="Calc cel 2 5 3 3 4 3" xfId="25250"/>
    <cellStyle name="Calc cel 2 5 3 3 4 4" xfId="29347"/>
    <cellStyle name="Calc cel 2 5 3 3 4 5" xfId="43121"/>
    <cellStyle name="Calc cel 2 5 3 3 5" xfId="9224"/>
    <cellStyle name="Calc cel 2 5 3 3 5 2" xfId="17926"/>
    <cellStyle name="Calc cel 2 5 3 3 5 3" xfId="24053"/>
    <cellStyle name="Calc cel 2 5 3 3 5 4" xfId="30102"/>
    <cellStyle name="Calc cel 2 5 3 3 5 5" xfId="49145"/>
    <cellStyle name="Calc cel 2 5 3 3 6" xfId="9918"/>
    <cellStyle name="Calc cel 2 5 3 3 6 2" xfId="18620"/>
    <cellStyle name="Calc cel 2 5 3 3 6 3" xfId="11122"/>
    <cellStyle name="Calc cel 2 5 3 3 6 4" xfId="30796"/>
    <cellStyle name="Calc cel 2 5 3 3 6 5" xfId="49839"/>
    <cellStyle name="Calc cel 2 5 3 3 7" xfId="10536"/>
    <cellStyle name="Calc cel 2 5 3 3 7 2" xfId="19238"/>
    <cellStyle name="Calc cel 2 5 3 3 7 3" xfId="11698"/>
    <cellStyle name="Calc cel 2 5 3 3 7 4" xfId="31414"/>
    <cellStyle name="Calc cel 2 5 3 3 7 5" xfId="50457"/>
    <cellStyle name="Calc cel 2 5 3 3 8" xfId="13415"/>
    <cellStyle name="Calc cel 2 5 3 3 9" xfId="11412"/>
    <cellStyle name="Calc cel 2 5 3 4" xfId="5632"/>
    <cellStyle name="Calc cel 2 5 3 4 2" xfId="14334"/>
    <cellStyle name="Calc cel 2 5 3 4 2 2" xfId="46451"/>
    <cellStyle name="Calc cel 2 5 3 4 3" xfId="21438"/>
    <cellStyle name="Calc cel 2 5 3 4 4" xfId="26511"/>
    <cellStyle name="Calc cel 2 5 3 4 5" xfId="40024"/>
    <cellStyle name="Calc cel 2 5 3 5" xfId="6096"/>
    <cellStyle name="Calc cel 2 5 3 5 2" xfId="14798"/>
    <cellStyle name="Calc cel 2 5 3 5 2 2" xfId="46872"/>
    <cellStyle name="Calc cel 2 5 3 5 3" xfId="25125"/>
    <cellStyle name="Calc cel 2 5 3 5 4" xfId="26975"/>
    <cellStyle name="Calc cel 2 5 3 5 5" xfId="40488"/>
    <cellStyle name="Calc cel 2 5 3 6" xfId="5954"/>
    <cellStyle name="Calc cel 2 5 3 6 2" xfId="14656"/>
    <cellStyle name="Calc cel 2 5 3 6 2 2" xfId="46743"/>
    <cellStyle name="Calc cel 2 5 3 6 3" xfId="22618"/>
    <cellStyle name="Calc cel 2 5 3 6 4" xfId="26833"/>
    <cellStyle name="Calc cel 2 5 3 6 5" xfId="40346"/>
    <cellStyle name="Calc cel 2 5 3 7" xfId="5918"/>
    <cellStyle name="Calc cel 2 5 3 7 2" xfId="14620"/>
    <cellStyle name="Calc cel 2 5 3 7 3" xfId="20755"/>
    <cellStyle name="Calc cel 2 5 3 7 4" xfId="26797"/>
    <cellStyle name="Calc cel 2 5 3 7 5" xfId="40310"/>
    <cellStyle name="Calc cel 2 5 3 8" xfId="7962"/>
    <cellStyle name="Calc cel 2 5 3 8 2" xfId="16664"/>
    <cellStyle name="Calc cel 2 5 3 8 3" xfId="24541"/>
    <cellStyle name="Calc cel 2 5 3 8 4" xfId="28840"/>
    <cellStyle name="Calc cel 2 5 3 8 5" xfId="48480"/>
    <cellStyle name="Calc cel 2 5 3 9" xfId="8241"/>
    <cellStyle name="Calc cel 2 5 3 9 2" xfId="16943"/>
    <cellStyle name="Calc cel 2 5 3 9 3" xfId="21226"/>
    <cellStyle name="Calc cel 2 5 3 9 4" xfId="29119"/>
    <cellStyle name="Calc cel 2 5 3 9 5" xfId="48755"/>
    <cellStyle name="Calc cel 2 5 4" xfId="1426"/>
    <cellStyle name="Calc cel 2 5 4 10" xfId="9785"/>
    <cellStyle name="Calc cel 2 5 4 10 2" xfId="18487"/>
    <cellStyle name="Calc cel 2 5 4 10 3" xfId="11157"/>
    <cellStyle name="Calc cel 2 5 4 10 4" xfId="30663"/>
    <cellStyle name="Calc cel 2 5 4 10 5" xfId="49706"/>
    <cellStyle name="Calc cel 2 5 4 11" xfId="10460"/>
    <cellStyle name="Calc cel 2 5 4 11 2" xfId="19162"/>
    <cellStyle name="Calc cel 2 5 4 11 3" xfId="20335"/>
    <cellStyle name="Calc cel 2 5 4 11 4" xfId="31338"/>
    <cellStyle name="Calc cel 2 5 4 11 5" xfId="50381"/>
    <cellStyle name="Calc cel 2 5 4 12" xfId="11208"/>
    <cellStyle name="Calc cel 2 5 4 13" xfId="20979"/>
    <cellStyle name="Calc cel 2 5 4 14" xfId="23742"/>
    <cellStyle name="Calc cel 2 5 4 15" xfId="33219"/>
    <cellStyle name="Calc cel 2 5 4 16" xfId="34391"/>
    <cellStyle name="Calc cel 2 5 4 17" xfId="36266"/>
    <cellStyle name="Calc cel 2 5 4 18" xfId="38793"/>
    <cellStyle name="Calc cel 2 5 4 2" xfId="4714"/>
    <cellStyle name="Calc cel 2 5 4 2 10" xfId="25593"/>
    <cellStyle name="Calc cel 2 5 4 2 11" xfId="33532"/>
    <cellStyle name="Calc cel 2 5 4 2 12" xfId="34468"/>
    <cellStyle name="Calc cel 2 5 4 2 13" xfId="36579"/>
    <cellStyle name="Calc cel 2 5 4 2 14" xfId="39106"/>
    <cellStyle name="Calc cel 2 5 4 2 2" xfId="6010"/>
    <cellStyle name="Calc cel 2 5 4 2 2 2" xfId="14712"/>
    <cellStyle name="Calc cel 2 5 4 2 2 2 2" xfId="46797"/>
    <cellStyle name="Calc cel 2 5 4 2 2 3" xfId="23647"/>
    <cellStyle name="Calc cel 2 5 4 2 2 4" xfId="26889"/>
    <cellStyle name="Calc cel 2 5 4 2 2 5" xfId="40402"/>
    <cellStyle name="Calc cel 2 5 4 2 3" xfId="6805"/>
    <cellStyle name="Calc cel 2 5 4 2 3 2" xfId="15507"/>
    <cellStyle name="Calc cel 2 5 4 2 3 2 2" xfId="47483"/>
    <cellStyle name="Calc cel 2 5 4 2 3 3" xfId="12779"/>
    <cellStyle name="Calc cel 2 5 4 2 3 4" xfId="27683"/>
    <cellStyle name="Calc cel 2 5 4 2 3 5" xfId="41196"/>
    <cellStyle name="Calc cel 2 5 4 2 4" xfId="8470"/>
    <cellStyle name="Calc cel 2 5 4 2 4 2" xfId="17172"/>
    <cellStyle name="Calc cel 2 5 4 2 4 3" xfId="24748"/>
    <cellStyle name="Calc cel 2 5 4 2 4 4" xfId="29348"/>
    <cellStyle name="Calc cel 2 5 4 2 4 5" xfId="43122"/>
    <cellStyle name="Calc cel 2 5 4 2 5" xfId="9225"/>
    <cellStyle name="Calc cel 2 5 4 2 5 2" xfId="17927"/>
    <cellStyle name="Calc cel 2 5 4 2 5 3" xfId="23441"/>
    <cellStyle name="Calc cel 2 5 4 2 5 4" xfId="30103"/>
    <cellStyle name="Calc cel 2 5 4 2 5 5" xfId="49146"/>
    <cellStyle name="Calc cel 2 5 4 2 6" xfId="9919"/>
    <cellStyle name="Calc cel 2 5 4 2 6 2" xfId="18621"/>
    <cellStyle name="Calc cel 2 5 4 2 6 3" xfId="11138"/>
    <cellStyle name="Calc cel 2 5 4 2 6 4" xfId="30797"/>
    <cellStyle name="Calc cel 2 5 4 2 6 5" xfId="49840"/>
    <cellStyle name="Calc cel 2 5 4 2 7" xfId="10537"/>
    <cellStyle name="Calc cel 2 5 4 2 7 2" xfId="19239"/>
    <cellStyle name="Calc cel 2 5 4 2 7 3" xfId="11604"/>
    <cellStyle name="Calc cel 2 5 4 2 7 4" xfId="31415"/>
    <cellStyle name="Calc cel 2 5 4 2 7 5" xfId="50458"/>
    <cellStyle name="Calc cel 2 5 4 2 8" xfId="13416"/>
    <cellStyle name="Calc cel 2 5 4 2 9" xfId="25131"/>
    <cellStyle name="Calc cel 2 5 4 3" xfId="5174"/>
    <cellStyle name="Calc cel 2 5 4 3 10" xfId="26053"/>
    <cellStyle name="Calc cel 2 5 4 3 11" xfId="33992"/>
    <cellStyle name="Calc cel 2 5 4 3 12" xfId="34928"/>
    <cellStyle name="Calc cel 2 5 4 3 13" xfId="37039"/>
    <cellStyle name="Calc cel 2 5 4 3 14" xfId="39566"/>
    <cellStyle name="Calc cel 2 5 4 3 2" xfId="5771"/>
    <cellStyle name="Calc cel 2 5 4 3 2 2" xfId="14473"/>
    <cellStyle name="Calc cel 2 5 4 3 2 2 2" xfId="46577"/>
    <cellStyle name="Calc cel 2 5 4 3 2 3" xfId="22655"/>
    <cellStyle name="Calc cel 2 5 4 3 2 4" xfId="26650"/>
    <cellStyle name="Calc cel 2 5 4 3 2 5" xfId="40163"/>
    <cellStyle name="Calc cel 2 5 4 3 3" xfId="7265"/>
    <cellStyle name="Calc cel 2 5 4 3 3 2" xfId="15967"/>
    <cellStyle name="Calc cel 2 5 4 3 3 2 2" xfId="47943"/>
    <cellStyle name="Calc cel 2 5 4 3 3 3" xfId="22050"/>
    <cellStyle name="Calc cel 2 5 4 3 3 4" xfId="28143"/>
    <cellStyle name="Calc cel 2 5 4 3 3 5" xfId="41656"/>
    <cellStyle name="Calc cel 2 5 4 3 4" xfId="8930"/>
    <cellStyle name="Calc cel 2 5 4 3 4 2" xfId="17632"/>
    <cellStyle name="Calc cel 2 5 4 3 4 3" xfId="23721"/>
    <cellStyle name="Calc cel 2 5 4 3 4 4" xfId="29808"/>
    <cellStyle name="Calc cel 2 5 4 3 4 5" xfId="43582"/>
    <cellStyle name="Calc cel 2 5 4 3 5" xfId="9685"/>
    <cellStyle name="Calc cel 2 5 4 3 5 2" xfId="18387"/>
    <cellStyle name="Calc cel 2 5 4 3 5 3" xfId="11694"/>
    <cellStyle name="Calc cel 2 5 4 3 5 4" xfId="30563"/>
    <cellStyle name="Calc cel 2 5 4 3 5 5" xfId="49606"/>
    <cellStyle name="Calc cel 2 5 4 3 6" xfId="10379"/>
    <cellStyle name="Calc cel 2 5 4 3 6 2" xfId="19081"/>
    <cellStyle name="Calc cel 2 5 4 3 6 3" xfId="11145"/>
    <cellStyle name="Calc cel 2 5 4 3 6 4" xfId="31257"/>
    <cellStyle name="Calc cel 2 5 4 3 6 5" xfId="50300"/>
    <cellStyle name="Calc cel 2 5 4 3 7" xfId="10997"/>
    <cellStyle name="Calc cel 2 5 4 3 7 2" xfId="19699"/>
    <cellStyle name="Calc cel 2 5 4 3 7 3" xfId="20033"/>
    <cellStyle name="Calc cel 2 5 4 3 7 4" xfId="31875"/>
    <cellStyle name="Calc cel 2 5 4 3 7 5" xfId="50918"/>
    <cellStyle name="Calc cel 2 5 4 3 8" xfId="13876"/>
    <cellStyle name="Calc cel 2 5 4 3 9" xfId="21852"/>
    <cellStyle name="Calc cel 2 5 4 4" xfId="3281"/>
    <cellStyle name="Calc cel 2 5 4 4 2" xfId="12096"/>
    <cellStyle name="Calc cel 2 5 4 4 2 2" xfId="44811"/>
    <cellStyle name="Calc cel 2 5 4 4 3" xfId="20961"/>
    <cellStyle name="Calc cel 2 5 4 4 4" xfId="23333"/>
    <cellStyle name="Calc cel 2 5 4 4 5" xfId="37579"/>
    <cellStyle name="Calc cel 2 5 4 5" xfId="6644"/>
    <cellStyle name="Calc cel 2 5 4 5 2" xfId="15346"/>
    <cellStyle name="Calc cel 2 5 4 5 2 2" xfId="47358"/>
    <cellStyle name="Calc cel 2 5 4 5 3" xfId="21642"/>
    <cellStyle name="Calc cel 2 5 4 5 4" xfId="27522"/>
    <cellStyle name="Calc cel 2 5 4 5 5" xfId="41035"/>
    <cellStyle name="Calc cel 2 5 4 6" xfId="6774"/>
    <cellStyle name="Calc cel 2 5 4 6 2" xfId="15476"/>
    <cellStyle name="Calc cel 2 5 4 6 2 2" xfId="47458"/>
    <cellStyle name="Calc cel 2 5 4 6 3" xfId="19961"/>
    <cellStyle name="Calc cel 2 5 4 6 4" xfId="27652"/>
    <cellStyle name="Calc cel 2 5 4 6 5" xfId="41165"/>
    <cellStyle name="Calc cel 2 5 4 7" xfId="7374"/>
    <cellStyle name="Calc cel 2 5 4 7 2" xfId="16076"/>
    <cellStyle name="Calc cel 2 5 4 7 3" xfId="25050"/>
    <cellStyle name="Calc cel 2 5 4 7 4" xfId="28252"/>
    <cellStyle name="Calc cel 2 5 4 7 5" xfId="41765"/>
    <cellStyle name="Calc cel 2 5 4 8" xfId="8271"/>
    <cellStyle name="Calc cel 2 5 4 8 2" xfId="16973"/>
    <cellStyle name="Calc cel 2 5 4 8 3" xfId="20758"/>
    <cellStyle name="Calc cel 2 5 4 8 4" xfId="29149"/>
    <cellStyle name="Calc cel 2 5 4 8 5" xfId="48785"/>
    <cellStyle name="Calc cel 2 5 4 9" xfId="9052"/>
    <cellStyle name="Calc cel 2 5 4 9 2" xfId="17754"/>
    <cellStyle name="Calc cel 2 5 4 9 3" xfId="23084"/>
    <cellStyle name="Calc cel 2 5 4 9 4" xfId="29930"/>
    <cellStyle name="Calc cel 2 5 4 9 5" xfId="48973"/>
    <cellStyle name="Calc cel 2 5 5" xfId="4845"/>
    <cellStyle name="Calc cel 2 5 5 10" xfId="25724"/>
    <cellStyle name="Calc cel 2 5 5 11" xfId="33663"/>
    <cellStyle name="Calc cel 2 5 5 12" xfId="34599"/>
    <cellStyle name="Calc cel 2 5 5 13" xfId="36710"/>
    <cellStyle name="Calc cel 2 5 5 14" xfId="39237"/>
    <cellStyle name="Calc cel 2 5 5 2" xfId="5479"/>
    <cellStyle name="Calc cel 2 5 5 2 2" xfId="14181"/>
    <cellStyle name="Calc cel 2 5 5 2 2 2" xfId="46306"/>
    <cellStyle name="Calc cel 2 5 5 2 3" xfId="22043"/>
    <cellStyle name="Calc cel 2 5 5 2 4" xfId="26358"/>
    <cellStyle name="Calc cel 2 5 5 2 5" xfId="39871"/>
    <cellStyle name="Calc cel 2 5 5 3" xfId="6936"/>
    <cellStyle name="Calc cel 2 5 5 3 2" xfId="15638"/>
    <cellStyle name="Calc cel 2 5 5 3 2 2" xfId="47614"/>
    <cellStyle name="Calc cel 2 5 5 3 3" xfId="19837"/>
    <cellStyle name="Calc cel 2 5 5 3 4" xfId="27814"/>
    <cellStyle name="Calc cel 2 5 5 3 5" xfId="41327"/>
    <cellStyle name="Calc cel 2 5 5 4" xfId="8601"/>
    <cellStyle name="Calc cel 2 5 5 4 2" xfId="17303"/>
    <cellStyle name="Calc cel 2 5 5 4 3" xfId="25476"/>
    <cellStyle name="Calc cel 2 5 5 4 4" xfId="29479"/>
    <cellStyle name="Calc cel 2 5 5 4 5" xfId="43253"/>
    <cellStyle name="Calc cel 2 5 5 5" xfId="9356"/>
    <cellStyle name="Calc cel 2 5 5 5 2" xfId="18058"/>
    <cellStyle name="Calc cel 2 5 5 5 3" xfId="20612"/>
    <cellStyle name="Calc cel 2 5 5 5 4" xfId="30234"/>
    <cellStyle name="Calc cel 2 5 5 5 5" xfId="49277"/>
    <cellStyle name="Calc cel 2 5 5 6" xfId="10050"/>
    <cellStyle name="Calc cel 2 5 5 6 2" xfId="18752"/>
    <cellStyle name="Calc cel 2 5 5 6 3" xfId="13383"/>
    <cellStyle name="Calc cel 2 5 5 6 4" xfId="30928"/>
    <cellStyle name="Calc cel 2 5 5 6 5" xfId="49971"/>
    <cellStyle name="Calc cel 2 5 5 7" xfId="10668"/>
    <cellStyle name="Calc cel 2 5 5 7 2" xfId="19370"/>
    <cellStyle name="Calc cel 2 5 5 7 3" xfId="13153"/>
    <cellStyle name="Calc cel 2 5 5 7 4" xfId="31546"/>
    <cellStyle name="Calc cel 2 5 5 7 5" xfId="50589"/>
    <cellStyle name="Calc cel 2 5 5 8" xfId="13547"/>
    <cellStyle name="Calc cel 2 5 5 9" xfId="21960"/>
    <cellStyle name="Calc cel 2 5 6" xfId="4918"/>
    <cellStyle name="Calc cel 2 5 6 10" xfId="25797"/>
    <cellStyle name="Calc cel 2 5 6 11" xfId="33736"/>
    <cellStyle name="Calc cel 2 5 6 12" xfId="34672"/>
    <cellStyle name="Calc cel 2 5 6 13" xfId="36783"/>
    <cellStyle name="Calc cel 2 5 6 14" xfId="39310"/>
    <cellStyle name="Calc cel 2 5 6 2" xfId="5993"/>
    <cellStyle name="Calc cel 2 5 6 2 2" xfId="14695"/>
    <cellStyle name="Calc cel 2 5 6 2 2 2" xfId="46781"/>
    <cellStyle name="Calc cel 2 5 6 2 3" xfId="20771"/>
    <cellStyle name="Calc cel 2 5 6 2 4" xfId="26872"/>
    <cellStyle name="Calc cel 2 5 6 2 5" xfId="40385"/>
    <cellStyle name="Calc cel 2 5 6 3" xfId="7009"/>
    <cellStyle name="Calc cel 2 5 6 3 2" xfId="15711"/>
    <cellStyle name="Calc cel 2 5 6 3 2 2" xfId="47687"/>
    <cellStyle name="Calc cel 2 5 6 3 3" xfId="2399"/>
    <cellStyle name="Calc cel 2 5 6 3 4" xfId="27887"/>
    <cellStyle name="Calc cel 2 5 6 3 5" xfId="41400"/>
    <cellStyle name="Calc cel 2 5 6 4" xfId="8674"/>
    <cellStyle name="Calc cel 2 5 6 4 2" xfId="17376"/>
    <cellStyle name="Calc cel 2 5 6 4 3" xfId="24281"/>
    <cellStyle name="Calc cel 2 5 6 4 4" xfId="29552"/>
    <cellStyle name="Calc cel 2 5 6 4 5" xfId="43326"/>
    <cellStyle name="Calc cel 2 5 6 5" xfId="9429"/>
    <cellStyle name="Calc cel 2 5 6 5 2" xfId="18131"/>
    <cellStyle name="Calc cel 2 5 6 5 3" xfId="22384"/>
    <cellStyle name="Calc cel 2 5 6 5 4" xfId="30307"/>
    <cellStyle name="Calc cel 2 5 6 5 5" xfId="49350"/>
    <cellStyle name="Calc cel 2 5 6 6" xfId="10123"/>
    <cellStyle name="Calc cel 2 5 6 6 2" xfId="18825"/>
    <cellStyle name="Calc cel 2 5 6 6 3" xfId="20023"/>
    <cellStyle name="Calc cel 2 5 6 6 4" xfId="31001"/>
    <cellStyle name="Calc cel 2 5 6 6 5" xfId="50044"/>
    <cellStyle name="Calc cel 2 5 6 7" xfId="10741"/>
    <cellStyle name="Calc cel 2 5 6 7 2" xfId="19443"/>
    <cellStyle name="Calc cel 2 5 6 7 3" xfId="11686"/>
    <cellStyle name="Calc cel 2 5 6 7 4" xfId="31619"/>
    <cellStyle name="Calc cel 2 5 6 7 5" xfId="50662"/>
    <cellStyle name="Calc cel 2 5 6 8" xfId="13620"/>
    <cellStyle name="Calc cel 2 5 6 9" xfId="25080"/>
    <cellStyle name="Calc cel 2 5 7" xfId="5752"/>
    <cellStyle name="Calc cel 2 5 7 2" xfId="14454"/>
    <cellStyle name="Calc cel 2 5 7 2 2" xfId="46561"/>
    <cellStyle name="Calc cel 2 5 7 3" xfId="21862"/>
    <cellStyle name="Calc cel 2 5 7 4" xfId="26631"/>
    <cellStyle name="Calc cel 2 5 7 5" xfId="40144"/>
    <cellStyle name="Calc cel 2 5 8" xfId="5563"/>
    <cellStyle name="Calc cel 2 5 8 2" xfId="14265"/>
    <cellStyle name="Calc cel 2 5 8 2 2" xfId="46388"/>
    <cellStyle name="Calc cel 2 5 8 3" xfId="21073"/>
    <cellStyle name="Calc cel 2 5 8 4" xfId="26442"/>
    <cellStyle name="Calc cel 2 5 8 5" xfId="39955"/>
    <cellStyle name="Calc cel 2 5 9" xfId="3431"/>
    <cellStyle name="Calc cel 2 5 9 2" xfId="12234"/>
    <cellStyle name="Calc cel 2 5 9 2 2" xfId="44957"/>
    <cellStyle name="Calc cel 2 5 9 3" xfId="22533"/>
    <cellStyle name="Calc cel 2 5 9 4" xfId="21235"/>
    <cellStyle name="Calc cel 2 5 9 5" xfId="37729"/>
    <cellStyle name="Calc cel 2 6" xfId="622"/>
    <cellStyle name="Calc cel 2 6 10" xfId="7546"/>
    <cellStyle name="Calc cel 2 6 10 2" xfId="16248"/>
    <cellStyle name="Calc cel 2 6 10 3" xfId="21474"/>
    <cellStyle name="Calc cel 2 6 10 4" xfId="28424"/>
    <cellStyle name="Calc cel 2 6 10 5" xfId="48155"/>
    <cellStyle name="Calc cel 2 6 11" xfId="8047"/>
    <cellStyle name="Calc cel 2 6 11 2" xfId="16749"/>
    <cellStyle name="Calc cel 2 6 11 3" xfId="23987"/>
    <cellStyle name="Calc cel 2 6 11 4" xfId="28925"/>
    <cellStyle name="Calc cel 2 6 11 5" xfId="48565"/>
    <cellStyle name="Calc cel 2 6 12" xfId="8032"/>
    <cellStyle name="Calc cel 2 6 12 2" xfId="16734"/>
    <cellStyle name="Calc cel 2 6 12 3" xfId="13179"/>
    <cellStyle name="Calc cel 2 6 12 4" xfId="28910"/>
    <cellStyle name="Calc cel 2 6 12 5" xfId="48550"/>
    <cellStyle name="Calc cel 2 6 13" xfId="8449"/>
    <cellStyle name="Calc cel 2 6 13 2" xfId="17151"/>
    <cellStyle name="Calc cel 2 6 13 3" xfId="24129"/>
    <cellStyle name="Calc cel 2 6 13 4" xfId="29327"/>
    <cellStyle name="Calc cel 2 6 13 5" xfId="48907"/>
    <cellStyle name="Calc cel 2 6 14" xfId="4484"/>
    <cellStyle name="Calc cel 2 6 15" xfId="24693"/>
    <cellStyle name="Calc cel 2 6 16" xfId="23358"/>
    <cellStyle name="Calc cel 2 6 17" xfId="32134"/>
    <cellStyle name="Calc cel 2 6 18" xfId="34128"/>
    <cellStyle name="Calc cel 2 6 19" xfId="35181"/>
    <cellStyle name="Calc cel 2 6 2" xfId="750"/>
    <cellStyle name="Calc cel 2 6 2 10" xfId="7981"/>
    <cellStyle name="Calc cel 2 6 2 10 2" xfId="16683"/>
    <cellStyle name="Calc cel 2 6 2 10 3" xfId="23105"/>
    <cellStyle name="Calc cel 2 6 2 10 4" xfId="28859"/>
    <cellStyle name="Calc cel 2 6 2 10 5" xfId="48499"/>
    <cellStyle name="Calc cel 2 6 2 11" xfId="8386"/>
    <cellStyle name="Calc cel 2 6 2 11 2" xfId="17088"/>
    <cellStyle name="Calc cel 2 6 2 11 3" xfId="24711"/>
    <cellStyle name="Calc cel 2 6 2 11 4" xfId="29264"/>
    <cellStyle name="Calc cel 2 6 2 11 5" xfId="48844"/>
    <cellStyle name="Calc cel 2 6 2 12" xfId="9157"/>
    <cellStyle name="Calc cel 2 6 2 12 2" xfId="17859"/>
    <cellStyle name="Calc cel 2 6 2 12 3" xfId="20456"/>
    <cellStyle name="Calc cel 2 6 2 12 4" xfId="30035"/>
    <cellStyle name="Calc cel 2 6 2 12 5" xfId="49078"/>
    <cellStyle name="Calc cel 2 6 2 13" xfId="11298"/>
    <cellStyle name="Calc cel 2 6 2 14" xfId="11864"/>
    <cellStyle name="Calc cel 2 6 2 15" xfId="24643"/>
    <cellStyle name="Calc cel 2 6 2 16" xfId="32544"/>
    <cellStyle name="Calc cel 2 6 2 17" xfId="34246"/>
    <cellStyle name="Calc cel 2 6 2 18" xfId="35591"/>
    <cellStyle name="Calc cel 2 6 2 19" xfId="37391"/>
    <cellStyle name="Calc cel 2 6 2 2" xfId="1519"/>
    <cellStyle name="Calc cel 2 6 2 2 10" xfId="13216"/>
    <cellStyle name="Calc cel 2 6 2 2 11" xfId="20562"/>
    <cellStyle name="Calc cel 2 6 2 2 12" xfId="25555"/>
    <cellStyle name="Calc cel 2 6 2 2 13" xfId="33312"/>
    <cellStyle name="Calc cel 2 6 2 2 14" xfId="34430"/>
    <cellStyle name="Calc cel 2 6 2 2 15" xfId="36359"/>
    <cellStyle name="Calc cel 2 6 2 2 16" xfId="38886"/>
    <cellStyle name="Calc cel 2 6 2 2 2" xfId="4834"/>
    <cellStyle name="Calc cel 2 6 2 2 2 10" xfId="25713"/>
    <cellStyle name="Calc cel 2 6 2 2 2 11" xfId="33652"/>
    <cellStyle name="Calc cel 2 6 2 2 2 12" xfId="34588"/>
    <cellStyle name="Calc cel 2 6 2 2 2 13" xfId="36699"/>
    <cellStyle name="Calc cel 2 6 2 2 2 14" xfId="39226"/>
    <cellStyle name="Calc cel 2 6 2 2 2 2" xfId="6036"/>
    <cellStyle name="Calc cel 2 6 2 2 2 2 2" xfId="14738"/>
    <cellStyle name="Calc cel 2 6 2 2 2 2 2 2" xfId="46818"/>
    <cellStyle name="Calc cel 2 6 2 2 2 2 3" xfId="21349"/>
    <cellStyle name="Calc cel 2 6 2 2 2 2 4" xfId="26915"/>
    <cellStyle name="Calc cel 2 6 2 2 2 2 5" xfId="40428"/>
    <cellStyle name="Calc cel 2 6 2 2 2 3" xfId="6925"/>
    <cellStyle name="Calc cel 2 6 2 2 2 3 2" xfId="15627"/>
    <cellStyle name="Calc cel 2 6 2 2 2 3 2 2" xfId="47603"/>
    <cellStyle name="Calc cel 2 6 2 2 2 3 3" xfId="12844"/>
    <cellStyle name="Calc cel 2 6 2 2 2 3 4" xfId="27803"/>
    <cellStyle name="Calc cel 2 6 2 2 2 3 5" xfId="41316"/>
    <cellStyle name="Calc cel 2 6 2 2 2 4" xfId="8590"/>
    <cellStyle name="Calc cel 2 6 2 2 2 4 2" xfId="17292"/>
    <cellStyle name="Calc cel 2 6 2 2 2 4 3" xfId="23021"/>
    <cellStyle name="Calc cel 2 6 2 2 2 4 4" xfId="29468"/>
    <cellStyle name="Calc cel 2 6 2 2 2 4 5" xfId="43242"/>
    <cellStyle name="Calc cel 2 6 2 2 2 5" xfId="9345"/>
    <cellStyle name="Calc cel 2 6 2 2 2 5 2" xfId="18047"/>
    <cellStyle name="Calc cel 2 6 2 2 2 5 3" xfId="22678"/>
    <cellStyle name="Calc cel 2 6 2 2 2 5 4" xfId="30223"/>
    <cellStyle name="Calc cel 2 6 2 2 2 5 5" xfId="49266"/>
    <cellStyle name="Calc cel 2 6 2 2 2 6" xfId="10039"/>
    <cellStyle name="Calc cel 2 6 2 2 2 6 2" xfId="18741"/>
    <cellStyle name="Calc cel 2 6 2 2 2 6 3" xfId="12295"/>
    <cellStyle name="Calc cel 2 6 2 2 2 6 4" xfId="30917"/>
    <cellStyle name="Calc cel 2 6 2 2 2 6 5" xfId="49960"/>
    <cellStyle name="Calc cel 2 6 2 2 2 7" xfId="10657"/>
    <cellStyle name="Calc cel 2 6 2 2 2 7 2" xfId="19359"/>
    <cellStyle name="Calc cel 2 6 2 2 2 7 3" xfId="12802"/>
    <cellStyle name="Calc cel 2 6 2 2 2 7 4" xfId="31535"/>
    <cellStyle name="Calc cel 2 6 2 2 2 7 5" xfId="50578"/>
    <cellStyle name="Calc cel 2 6 2 2 2 8" xfId="13536"/>
    <cellStyle name="Calc cel 2 6 2 2 2 9" xfId="22757"/>
    <cellStyle name="Calc cel 2 6 2 2 3" xfId="5213"/>
    <cellStyle name="Calc cel 2 6 2 2 3 10" xfId="26092"/>
    <cellStyle name="Calc cel 2 6 2 2 3 11" xfId="34031"/>
    <cellStyle name="Calc cel 2 6 2 2 3 12" xfId="34967"/>
    <cellStyle name="Calc cel 2 6 2 2 3 13" xfId="37078"/>
    <cellStyle name="Calc cel 2 6 2 2 3 14" xfId="39605"/>
    <cellStyle name="Calc cel 2 6 2 2 3 2" xfId="6568"/>
    <cellStyle name="Calc cel 2 6 2 2 3 2 2" xfId="15270"/>
    <cellStyle name="Calc cel 2 6 2 2 3 2 2 2" xfId="47295"/>
    <cellStyle name="Calc cel 2 6 2 2 3 2 3" xfId="25280"/>
    <cellStyle name="Calc cel 2 6 2 2 3 2 4" xfId="27446"/>
    <cellStyle name="Calc cel 2 6 2 2 3 2 5" xfId="40959"/>
    <cellStyle name="Calc cel 2 6 2 2 3 3" xfId="7304"/>
    <cellStyle name="Calc cel 2 6 2 2 3 3 2" xfId="16006"/>
    <cellStyle name="Calc cel 2 6 2 2 3 3 2 2" xfId="47982"/>
    <cellStyle name="Calc cel 2 6 2 2 3 3 3" xfId="22840"/>
    <cellStyle name="Calc cel 2 6 2 2 3 3 4" xfId="28182"/>
    <cellStyle name="Calc cel 2 6 2 2 3 3 5" xfId="41695"/>
    <cellStyle name="Calc cel 2 6 2 2 3 4" xfId="8969"/>
    <cellStyle name="Calc cel 2 6 2 2 3 4 2" xfId="17671"/>
    <cellStyle name="Calc cel 2 6 2 2 3 4 3" xfId="11543"/>
    <cellStyle name="Calc cel 2 6 2 2 3 4 4" xfId="29847"/>
    <cellStyle name="Calc cel 2 6 2 2 3 4 5" xfId="43621"/>
    <cellStyle name="Calc cel 2 6 2 2 3 5" xfId="9724"/>
    <cellStyle name="Calc cel 2 6 2 2 3 5 2" xfId="18426"/>
    <cellStyle name="Calc cel 2 6 2 2 3 5 3" xfId="19835"/>
    <cellStyle name="Calc cel 2 6 2 2 3 5 4" xfId="30602"/>
    <cellStyle name="Calc cel 2 6 2 2 3 5 5" xfId="49645"/>
    <cellStyle name="Calc cel 2 6 2 2 3 6" xfId="10418"/>
    <cellStyle name="Calc cel 2 6 2 2 3 6 2" xfId="19120"/>
    <cellStyle name="Calc cel 2 6 2 2 3 6 3" xfId="11160"/>
    <cellStyle name="Calc cel 2 6 2 2 3 6 4" xfId="31296"/>
    <cellStyle name="Calc cel 2 6 2 2 3 6 5" xfId="50339"/>
    <cellStyle name="Calc cel 2 6 2 2 3 7" xfId="11036"/>
    <cellStyle name="Calc cel 2 6 2 2 3 7 2" xfId="19738"/>
    <cellStyle name="Calc cel 2 6 2 2 3 7 3" xfId="11095"/>
    <cellStyle name="Calc cel 2 6 2 2 3 7 4" xfId="31914"/>
    <cellStyle name="Calc cel 2 6 2 2 3 7 5" xfId="50957"/>
    <cellStyle name="Calc cel 2 6 2 2 3 8" xfId="13915"/>
    <cellStyle name="Calc cel 2 6 2 2 3 9" xfId="24126"/>
    <cellStyle name="Calc cel 2 6 2 2 4" xfId="6138"/>
    <cellStyle name="Calc cel 2 6 2 2 4 2" xfId="14840"/>
    <cellStyle name="Calc cel 2 6 2 2 4 2 2" xfId="46909"/>
    <cellStyle name="Calc cel 2 6 2 2 4 3" xfId="22746"/>
    <cellStyle name="Calc cel 2 6 2 2 4 4" xfId="27017"/>
    <cellStyle name="Calc cel 2 6 2 2 4 5" xfId="40530"/>
    <cellStyle name="Calc cel 2 6 2 2 5" xfId="6701"/>
    <cellStyle name="Calc cel 2 6 2 2 5 2" xfId="15403"/>
    <cellStyle name="Calc cel 2 6 2 2 5 2 2" xfId="47406"/>
    <cellStyle name="Calc cel 2 6 2 2 5 3" xfId="20011"/>
    <cellStyle name="Calc cel 2 6 2 2 5 4" xfId="27579"/>
    <cellStyle name="Calc cel 2 6 2 2 5 5" xfId="41092"/>
    <cellStyle name="Calc cel 2 6 2 2 6" xfId="8337"/>
    <cellStyle name="Calc cel 2 6 2 2 6 2" xfId="17039"/>
    <cellStyle name="Calc cel 2 6 2 2 6 3" xfId="22294"/>
    <cellStyle name="Calc cel 2 6 2 2 6 4" xfId="29215"/>
    <cellStyle name="Calc cel 2 6 2 2 6 5" xfId="42902"/>
    <cellStyle name="Calc cel 2 6 2 2 7" xfId="9112"/>
    <cellStyle name="Calc cel 2 6 2 2 7 2" xfId="17814"/>
    <cellStyle name="Calc cel 2 6 2 2 7 3" xfId="23708"/>
    <cellStyle name="Calc cel 2 6 2 2 7 4" xfId="29990"/>
    <cellStyle name="Calc cel 2 6 2 2 7 5" xfId="49033"/>
    <cellStyle name="Calc cel 2 6 2 2 8" xfId="9840"/>
    <cellStyle name="Calc cel 2 6 2 2 8 2" xfId="18542"/>
    <cellStyle name="Calc cel 2 6 2 2 8 3" xfId="13397"/>
    <cellStyle name="Calc cel 2 6 2 2 8 4" xfId="30718"/>
    <cellStyle name="Calc cel 2 6 2 2 8 5" xfId="49761"/>
    <cellStyle name="Calc cel 2 6 2 2 9" xfId="10499"/>
    <cellStyle name="Calc cel 2 6 2 2 9 2" xfId="19201"/>
    <cellStyle name="Calc cel 2 6 2 2 9 3" xfId="19777"/>
    <cellStyle name="Calc cel 2 6 2 2 9 4" xfId="31377"/>
    <cellStyle name="Calc cel 2 6 2 2 9 5" xfId="50420"/>
    <cellStyle name="Calc cel 2 6 2 3" xfId="3603"/>
    <cellStyle name="Calc cel 2 6 2 3 10" xfId="20052"/>
    <cellStyle name="Calc cel 2 6 2 3 11" xfId="32318"/>
    <cellStyle name="Calc cel 2 6 2 3 12" xfId="34221"/>
    <cellStyle name="Calc cel 2 6 2 3 13" xfId="35365"/>
    <cellStyle name="Calc cel 2 6 2 3 14" xfId="37901"/>
    <cellStyle name="Calc cel 2 6 2 3 2" xfId="6423"/>
    <cellStyle name="Calc cel 2 6 2 3 2 2" xfId="15125"/>
    <cellStyle name="Calc cel 2 6 2 3 2 2 2" xfId="47170"/>
    <cellStyle name="Calc cel 2 6 2 3 2 3" xfId="23558"/>
    <cellStyle name="Calc cel 2 6 2 3 2 4" xfId="27302"/>
    <cellStyle name="Calc cel 2 6 2 3 2 5" xfId="40815"/>
    <cellStyle name="Calc cel 2 6 2 3 3" xfId="5643"/>
    <cellStyle name="Calc cel 2 6 2 3 3 2" xfId="14345"/>
    <cellStyle name="Calc cel 2 6 2 3 3 2 2" xfId="46462"/>
    <cellStyle name="Calc cel 2 6 2 3 3 3" xfId="24115"/>
    <cellStyle name="Calc cel 2 6 2 3 3 4" xfId="26522"/>
    <cellStyle name="Calc cel 2 6 2 3 3 5" xfId="40035"/>
    <cellStyle name="Calc cel 2 6 2 3 4" xfId="7690"/>
    <cellStyle name="Calc cel 2 6 2 3 4 2" xfId="16392"/>
    <cellStyle name="Calc cel 2 6 2 3 4 3" xfId="20690"/>
    <cellStyle name="Calc cel 2 6 2 3 4 4" xfId="28568"/>
    <cellStyle name="Calc cel 2 6 2 3 4 5" xfId="42059"/>
    <cellStyle name="Calc cel 2 6 2 3 5" xfId="4272"/>
    <cellStyle name="Calc cel 2 6 2 3 5 2" xfId="13004"/>
    <cellStyle name="Calc cel 2 6 2 3 5 3" xfId="13157"/>
    <cellStyle name="Calc cel 2 6 2 3 5 4" xfId="25508"/>
    <cellStyle name="Calc cel 2 6 2 3 5 5" xfId="45705"/>
    <cellStyle name="Calc cel 2 6 2 3 6" xfId="7779"/>
    <cellStyle name="Calc cel 2 6 2 3 6 2" xfId="16481"/>
    <cellStyle name="Calc cel 2 6 2 3 6 3" xfId="21278"/>
    <cellStyle name="Calc cel 2 6 2 3 6 4" xfId="28657"/>
    <cellStyle name="Calc cel 2 6 2 3 6 5" xfId="48307"/>
    <cellStyle name="Calc cel 2 6 2 3 7" xfId="7630"/>
    <cellStyle name="Calc cel 2 6 2 3 7 2" xfId="16332"/>
    <cellStyle name="Calc cel 2 6 2 3 7 3" xfId="1876"/>
    <cellStyle name="Calc cel 2 6 2 3 7 4" xfId="28508"/>
    <cellStyle name="Calc cel 2 6 2 3 7 5" xfId="48228"/>
    <cellStyle name="Calc cel 2 6 2 3 8" xfId="12400"/>
    <cellStyle name="Calc cel 2 6 2 3 9" xfId="24467"/>
    <cellStyle name="Calc cel 2 6 2 4" xfId="4936"/>
    <cellStyle name="Calc cel 2 6 2 4 10" xfId="25815"/>
    <cellStyle name="Calc cel 2 6 2 4 11" xfId="33754"/>
    <cellStyle name="Calc cel 2 6 2 4 12" xfId="34690"/>
    <cellStyle name="Calc cel 2 6 2 4 13" xfId="36801"/>
    <cellStyle name="Calc cel 2 6 2 4 14" xfId="39328"/>
    <cellStyle name="Calc cel 2 6 2 4 2" xfId="5963"/>
    <cellStyle name="Calc cel 2 6 2 4 2 2" xfId="14665"/>
    <cellStyle name="Calc cel 2 6 2 4 2 2 2" xfId="46752"/>
    <cellStyle name="Calc cel 2 6 2 4 2 3" xfId="21855"/>
    <cellStyle name="Calc cel 2 6 2 4 2 4" xfId="26842"/>
    <cellStyle name="Calc cel 2 6 2 4 2 5" xfId="40355"/>
    <cellStyle name="Calc cel 2 6 2 4 3" xfId="7027"/>
    <cellStyle name="Calc cel 2 6 2 4 3 2" xfId="15729"/>
    <cellStyle name="Calc cel 2 6 2 4 3 2 2" xfId="47705"/>
    <cellStyle name="Calc cel 2 6 2 4 3 3" xfId="20327"/>
    <cellStyle name="Calc cel 2 6 2 4 3 4" xfId="27905"/>
    <cellStyle name="Calc cel 2 6 2 4 3 5" xfId="41418"/>
    <cellStyle name="Calc cel 2 6 2 4 4" xfId="8692"/>
    <cellStyle name="Calc cel 2 6 2 4 4 2" xfId="17394"/>
    <cellStyle name="Calc cel 2 6 2 4 4 3" xfId="21170"/>
    <cellStyle name="Calc cel 2 6 2 4 4 4" xfId="29570"/>
    <cellStyle name="Calc cel 2 6 2 4 4 5" xfId="43344"/>
    <cellStyle name="Calc cel 2 6 2 4 5" xfId="9447"/>
    <cellStyle name="Calc cel 2 6 2 4 5 2" xfId="18149"/>
    <cellStyle name="Calc cel 2 6 2 4 5 3" xfId="20649"/>
    <cellStyle name="Calc cel 2 6 2 4 5 4" xfId="30325"/>
    <cellStyle name="Calc cel 2 6 2 4 5 5" xfId="49368"/>
    <cellStyle name="Calc cel 2 6 2 4 6" xfId="10141"/>
    <cellStyle name="Calc cel 2 6 2 4 6 2" xfId="18843"/>
    <cellStyle name="Calc cel 2 6 2 4 6 3" xfId="12503"/>
    <cellStyle name="Calc cel 2 6 2 4 6 4" xfId="31019"/>
    <cellStyle name="Calc cel 2 6 2 4 6 5" xfId="50062"/>
    <cellStyle name="Calc cel 2 6 2 4 7" xfId="10759"/>
    <cellStyle name="Calc cel 2 6 2 4 7 2" xfId="19461"/>
    <cellStyle name="Calc cel 2 6 2 4 7 3" xfId="20132"/>
    <cellStyle name="Calc cel 2 6 2 4 7 4" xfId="31637"/>
    <cellStyle name="Calc cel 2 6 2 4 7 5" xfId="50680"/>
    <cellStyle name="Calc cel 2 6 2 4 8" xfId="13638"/>
    <cellStyle name="Calc cel 2 6 2 4 9" xfId="22042"/>
    <cellStyle name="Calc cel 2 6 2 5" xfId="6461"/>
    <cellStyle name="Calc cel 2 6 2 5 2" xfId="15163"/>
    <cellStyle name="Calc cel 2 6 2 5 2 2" xfId="47203"/>
    <cellStyle name="Calc cel 2 6 2 5 3" xfId="20841"/>
    <cellStyle name="Calc cel 2 6 2 5 4" xfId="27340"/>
    <cellStyle name="Calc cel 2 6 2 5 5" xfId="40853"/>
    <cellStyle name="Calc cel 2 6 2 6" xfId="6249"/>
    <cellStyle name="Calc cel 2 6 2 6 2" xfId="14951"/>
    <cellStyle name="Calc cel 2 6 2 6 2 2" xfId="47014"/>
    <cellStyle name="Calc cel 2 6 2 6 3" xfId="23400"/>
    <cellStyle name="Calc cel 2 6 2 6 4" xfId="27128"/>
    <cellStyle name="Calc cel 2 6 2 6 5" xfId="40641"/>
    <cellStyle name="Calc cel 2 6 2 7" xfId="5266"/>
    <cellStyle name="Calc cel 2 6 2 7 2" xfId="13968"/>
    <cellStyle name="Calc cel 2 6 2 7 2 2" xfId="46110"/>
    <cellStyle name="Calc cel 2 6 2 7 3" xfId="23549"/>
    <cellStyle name="Calc cel 2 6 2 7 4" xfId="26145"/>
    <cellStyle name="Calc cel 2 6 2 7 5" xfId="39658"/>
    <cellStyle name="Calc cel 2 6 2 8" xfId="3202"/>
    <cellStyle name="Calc cel 2 6 2 8 2" xfId="12017"/>
    <cellStyle name="Calc cel 2 6 2 8 3" xfId="24753"/>
    <cellStyle name="Calc cel 2 6 2 8 4" xfId="23546"/>
    <cellStyle name="Calc cel 2 6 2 8 5" xfId="37500"/>
    <cellStyle name="Calc cel 2 6 2 9" xfId="7830"/>
    <cellStyle name="Calc cel 2 6 2 9 2" xfId="16532"/>
    <cellStyle name="Calc cel 2 6 2 9 3" xfId="22026"/>
    <cellStyle name="Calc cel 2 6 2 9 4" xfId="28708"/>
    <cellStyle name="Calc cel 2 6 2 9 5" xfId="48348"/>
    <cellStyle name="Calc cel 2 6 20" xfId="37263"/>
    <cellStyle name="Calc cel 2 6 3" xfId="890"/>
    <cellStyle name="Calc cel 2 6 3 10" xfId="8372"/>
    <cellStyle name="Calc cel 2 6 3 10 2" xfId="17074"/>
    <cellStyle name="Calc cel 2 6 3 10 3" xfId="11701"/>
    <cellStyle name="Calc cel 2 6 3 10 4" xfId="29250"/>
    <cellStyle name="Calc cel 2 6 3 10 5" xfId="48830"/>
    <cellStyle name="Calc cel 2 6 3 11" xfId="9144"/>
    <cellStyle name="Calc cel 2 6 3 11 2" xfId="17846"/>
    <cellStyle name="Calc cel 2 6 3 11 3" xfId="25490"/>
    <cellStyle name="Calc cel 2 6 3 11 4" xfId="30022"/>
    <cellStyle name="Calc cel 2 6 3 11 5" xfId="49065"/>
    <cellStyle name="Calc cel 2 6 3 12" xfId="11425"/>
    <cellStyle name="Calc cel 2 6 3 13" xfId="24805"/>
    <cellStyle name="Calc cel 2 6 3 14" xfId="24185"/>
    <cellStyle name="Calc cel 2 6 3 15" xfId="32683"/>
    <cellStyle name="Calc cel 2 6 3 16" xfId="34311"/>
    <cellStyle name="Calc cel 2 6 3 17" xfId="35730"/>
    <cellStyle name="Calc cel 2 6 3 18" xfId="38257"/>
    <cellStyle name="Calc cel 2 6 3 2" xfId="4778"/>
    <cellStyle name="Calc cel 2 6 3 2 10" xfId="25657"/>
    <cellStyle name="Calc cel 2 6 3 2 11" xfId="33596"/>
    <cellStyle name="Calc cel 2 6 3 2 12" xfId="34532"/>
    <cellStyle name="Calc cel 2 6 3 2 13" xfId="36643"/>
    <cellStyle name="Calc cel 2 6 3 2 14" xfId="39170"/>
    <cellStyle name="Calc cel 2 6 3 2 2" xfId="5628"/>
    <cellStyle name="Calc cel 2 6 3 2 2 2" xfId="14330"/>
    <cellStyle name="Calc cel 2 6 3 2 2 2 2" xfId="46448"/>
    <cellStyle name="Calc cel 2 6 3 2 2 3" xfId="22641"/>
    <cellStyle name="Calc cel 2 6 3 2 2 4" xfId="26507"/>
    <cellStyle name="Calc cel 2 6 3 2 2 5" xfId="40020"/>
    <cellStyle name="Calc cel 2 6 3 2 3" xfId="6869"/>
    <cellStyle name="Calc cel 2 6 3 2 3 2" xfId="15571"/>
    <cellStyle name="Calc cel 2 6 3 2 3 2 2" xfId="47547"/>
    <cellStyle name="Calc cel 2 6 3 2 3 3" xfId="19854"/>
    <cellStyle name="Calc cel 2 6 3 2 3 4" xfId="27747"/>
    <cellStyle name="Calc cel 2 6 3 2 3 5" xfId="41260"/>
    <cellStyle name="Calc cel 2 6 3 2 4" xfId="8534"/>
    <cellStyle name="Calc cel 2 6 3 2 4 2" xfId="17236"/>
    <cellStyle name="Calc cel 2 6 3 2 4 3" xfId="21975"/>
    <cellStyle name="Calc cel 2 6 3 2 4 4" xfId="29412"/>
    <cellStyle name="Calc cel 2 6 3 2 4 5" xfId="43186"/>
    <cellStyle name="Calc cel 2 6 3 2 5" xfId="9289"/>
    <cellStyle name="Calc cel 2 6 3 2 5 2" xfId="17991"/>
    <cellStyle name="Calc cel 2 6 3 2 5 3" xfId="22146"/>
    <cellStyle name="Calc cel 2 6 3 2 5 4" xfId="30167"/>
    <cellStyle name="Calc cel 2 6 3 2 5 5" xfId="49210"/>
    <cellStyle name="Calc cel 2 6 3 2 6" xfId="9983"/>
    <cellStyle name="Calc cel 2 6 3 2 6 2" xfId="18685"/>
    <cellStyle name="Calc cel 2 6 3 2 6 3" xfId="2467"/>
    <cellStyle name="Calc cel 2 6 3 2 6 4" xfId="30861"/>
    <cellStyle name="Calc cel 2 6 3 2 6 5" xfId="49904"/>
    <cellStyle name="Calc cel 2 6 3 2 7" xfId="10601"/>
    <cellStyle name="Calc cel 2 6 3 2 7 2" xfId="19303"/>
    <cellStyle name="Calc cel 2 6 3 2 7 3" xfId="20095"/>
    <cellStyle name="Calc cel 2 6 3 2 7 4" xfId="31479"/>
    <cellStyle name="Calc cel 2 6 3 2 7 5" xfId="50522"/>
    <cellStyle name="Calc cel 2 6 3 2 8" xfId="13480"/>
    <cellStyle name="Calc cel 2 6 3 2 9" xfId="21189"/>
    <cellStyle name="Calc cel 2 6 3 3" xfId="3630"/>
    <cellStyle name="Calc cel 2 6 3 3 10" xfId="23000"/>
    <cellStyle name="Calc cel 2 6 3 3 11" xfId="32345"/>
    <cellStyle name="Calc cel 2 6 3 3 12" xfId="34230"/>
    <cellStyle name="Calc cel 2 6 3 3 13" xfId="35392"/>
    <cellStyle name="Calc cel 2 6 3 3 14" xfId="37928"/>
    <cellStyle name="Calc cel 2 6 3 3 2" xfId="6386"/>
    <cellStyle name="Calc cel 2 6 3 3 2 2" xfId="15088"/>
    <cellStyle name="Calc cel 2 6 3 3 2 2 2" xfId="47138"/>
    <cellStyle name="Calc cel 2 6 3 3 2 3" xfId="21418"/>
    <cellStyle name="Calc cel 2 6 3 3 2 4" xfId="27265"/>
    <cellStyle name="Calc cel 2 6 3 3 2 5" xfId="40778"/>
    <cellStyle name="Calc cel 2 6 3 3 3" xfId="3264"/>
    <cellStyle name="Calc cel 2 6 3 3 3 2" xfId="12079"/>
    <cellStyle name="Calc cel 2 6 3 3 3 2 2" xfId="44795"/>
    <cellStyle name="Calc cel 2 6 3 3 3 3" xfId="22779"/>
    <cellStyle name="Calc cel 2 6 3 3 3 4" xfId="23605"/>
    <cellStyle name="Calc cel 2 6 3 3 3 5" xfId="37562"/>
    <cellStyle name="Calc cel 2 6 3 3 4" xfId="7708"/>
    <cellStyle name="Calc cel 2 6 3 3 4 2" xfId="16410"/>
    <cellStyle name="Calc cel 2 6 3 3 4 3" xfId="24112"/>
    <cellStyle name="Calc cel 2 6 3 3 4 4" xfId="28586"/>
    <cellStyle name="Calc cel 2 6 3 3 4 5" xfId="42086"/>
    <cellStyle name="Calc cel 2 6 3 3 5" xfId="7812"/>
    <cellStyle name="Calc cel 2 6 3 3 5 2" xfId="16514"/>
    <cellStyle name="Calc cel 2 6 3 3 5 3" xfId="25132"/>
    <cellStyle name="Calc cel 2 6 3 3 5 4" xfId="28690"/>
    <cellStyle name="Calc cel 2 6 3 3 5 5" xfId="48336"/>
    <cellStyle name="Calc cel 2 6 3 3 6" xfId="8080"/>
    <cellStyle name="Calc cel 2 6 3 3 6 2" xfId="16782"/>
    <cellStyle name="Calc cel 2 6 3 3 6 3" xfId="23379"/>
    <cellStyle name="Calc cel 2 6 3 3 6 4" xfId="28958"/>
    <cellStyle name="Calc cel 2 6 3 3 6 5" xfId="48598"/>
    <cellStyle name="Calc cel 2 6 3 3 7" xfId="8198"/>
    <cellStyle name="Calc cel 2 6 3 3 7 2" xfId="16900"/>
    <cellStyle name="Calc cel 2 6 3 3 7 3" xfId="21030"/>
    <cellStyle name="Calc cel 2 6 3 3 7 4" xfId="29076"/>
    <cellStyle name="Calc cel 2 6 3 3 7 5" xfId="48716"/>
    <cellStyle name="Calc cel 2 6 3 3 8" xfId="12425"/>
    <cellStyle name="Calc cel 2 6 3 3 9" xfId="22071"/>
    <cellStyle name="Calc cel 2 6 3 4" xfId="5784"/>
    <cellStyle name="Calc cel 2 6 3 4 2" xfId="14486"/>
    <cellStyle name="Calc cel 2 6 3 4 2 2" xfId="46588"/>
    <cellStyle name="Calc cel 2 6 3 4 3" xfId="25285"/>
    <cellStyle name="Calc cel 2 6 3 4 4" xfId="26663"/>
    <cellStyle name="Calc cel 2 6 3 4 5" xfId="40176"/>
    <cellStyle name="Calc cel 2 6 3 5" xfId="5929"/>
    <cellStyle name="Calc cel 2 6 3 5 2" xfId="14631"/>
    <cellStyle name="Calc cel 2 6 3 5 2 2" xfId="46722"/>
    <cellStyle name="Calc cel 2 6 3 5 3" xfId="23296"/>
    <cellStyle name="Calc cel 2 6 3 5 4" xfId="26808"/>
    <cellStyle name="Calc cel 2 6 3 5 5" xfId="40321"/>
    <cellStyle name="Calc cel 2 6 3 6" xfId="6764"/>
    <cellStyle name="Calc cel 2 6 3 6 2" xfId="15466"/>
    <cellStyle name="Calc cel 2 6 3 6 2 2" xfId="47451"/>
    <cellStyle name="Calc cel 2 6 3 6 3" xfId="11575"/>
    <cellStyle name="Calc cel 2 6 3 6 4" xfId="27642"/>
    <cellStyle name="Calc cel 2 6 3 6 5" xfId="41155"/>
    <cellStyle name="Calc cel 2 6 3 7" xfId="7343"/>
    <cellStyle name="Calc cel 2 6 3 7 2" xfId="16045"/>
    <cellStyle name="Calc cel 2 6 3 7 3" xfId="21337"/>
    <cellStyle name="Calc cel 2 6 3 7 4" xfId="28221"/>
    <cellStyle name="Calc cel 2 6 3 7 5" xfId="41734"/>
    <cellStyle name="Calc cel 2 6 3 8" xfId="7935"/>
    <cellStyle name="Calc cel 2 6 3 8 2" xfId="16637"/>
    <cellStyle name="Calc cel 2 6 3 8 3" xfId="24567"/>
    <cellStyle name="Calc cel 2 6 3 8 4" xfId="28813"/>
    <cellStyle name="Calc cel 2 6 3 8 5" xfId="48453"/>
    <cellStyle name="Calc cel 2 6 3 9" xfId="8180"/>
    <cellStyle name="Calc cel 2 6 3 9 2" xfId="16882"/>
    <cellStyle name="Calc cel 2 6 3 9 3" xfId="24763"/>
    <cellStyle name="Calc cel 2 6 3 9 4" xfId="29058"/>
    <cellStyle name="Calc cel 2 6 3 9 5" xfId="48698"/>
    <cellStyle name="Calc cel 2 6 4" xfId="4829"/>
    <cellStyle name="Calc cel 2 6 4 10" xfId="25708"/>
    <cellStyle name="Calc cel 2 6 4 11" xfId="33647"/>
    <cellStyle name="Calc cel 2 6 4 12" xfId="34583"/>
    <cellStyle name="Calc cel 2 6 4 13" xfId="36694"/>
    <cellStyle name="Calc cel 2 6 4 14" xfId="39221"/>
    <cellStyle name="Calc cel 2 6 4 2" xfId="5848"/>
    <cellStyle name="Calc cel 2 6 4 2 2" xfId="14550"/>
    <cellStyle name="Calc cel 2 6 4 2 2 2" xfId="46646"/>
    <cellStyle name="Calc cel 2 6 4 2 3" xfId="24813"/>
    <cellStyle name="Calc cel 2 6 4 2 4" xfId="26727"/>
    <cellStyle name="Calc cel 2 6 4 2 5" xfId="40240"/>
    <cellStyle name="Calc cel 2 6 4 3" xfId="6920"/>
    <cellStyle name="Calc cel 2 6 4 3 2" xfId="15622"/>
    <cellStyle name="Calc cel 2 6 4 3 2 2" xfId="47598"/>
    <cellStyle name="Calc cel 2 6 4 3 3" xfId="2419"/>
    <cellStyle name="Calc cel 2 6 4 3 4" xfId="27798"/>
    <cellStyle name="Calc cel 2 6 4 3 5" xfId="41311"/>
    <cellStyle name="Calc cel 2 6 4 4" xfId="8585"/>
    <cellStyle name="Calc cel 2 6 4 4 2" xfId="17287"/>
    <cellStyle name="Calc cel 2 6 4 4 3" xfId="21169"/>
    <cellStyle name="Calc cel 2 6 4 4 4" xfId="29463"/>
    <cellStyle name="Calc cel 2 6 4 4 5" xfId="43237"/>
    <cellStyle name="Calc cel 2 6 4 5" xfId="9340"/>
    <cellStyle name="Calc cel 2 6 4 5 2" xfId="18042"/>
    <cellStyle name="Calc cel 2 6 4 5 3" xfId="21216"/>
    <cellStyle name="Calc cel 2 6 4 5 4" xfId="30218"/>
    <cellStyle name="Calc cel 2 6 4 5 5" xfId="49261"/>
    <cellStyle name="Calc cel 2 6 4 6" xfId="10034"/>
    <cellStyle name="Calc cel 2 6 4 6 2" xfId="18736"/>
    <cellStyle name="Calc cel 2 6 4 6 3" xfId="4490"/>
    <cellStyle name="Calc cel 2 6 4 6 4" xfId="30912"/>
    <cellStyle name="Calc cel 2 6 4 6 5" xfId="49955"/>
    <cellStyle name="Calc cel 2 6 4 7" xfId="10652"/>
    <cellStyle name="Calc cel 2 6 4 7 2" xfId="19354"/>
    <cellStyle name="Calc cel 2 6 4 7 3" xfId="12508"/>
    <cellStyle name="Calc cel 2 6 4 7 4" xfId="31530"/>
    <cellStyle name="Calc cel 2 6 4 7 5" xfId="50573"/>
    <cellStyle name="Calc cel 2 6 4 8" xfId="13531"/>
    <cellStyle name="Calc cel 2 6 4 9" xfId="2122"/>
    <cellStyle name="Calc cel 2 6 5" xfId="4943"/>
    <cellStyle name="Calc cel 2 6 5 10" xfId="25822"/>
    <cellStyle name="Calc cel 2 6 5 11" xfId="33761"/>
    <cellStyle name="Calc cel 2 6 5 12" xfId="34697"/>
    <cellStyle name="Calc cel 2 6 5 13" xfId="36808"/>
    <cellStyle name="Calc cel 2 6 5 14" xfId="39335"/>
    <cellStyle name="Calc cel 2 6 5 2" xfId="3185"/>
    <cellStyle name="Calc cel 2 6 5 2 2" xfId="12000"/>
    <cellStyle name="Calc cel 2 6 5 2 2 2" xfId="44723"/>
    <cellStyle name="Calc cel 2 6 5 2 3" xfId="20701"/>
    <cellStyle name="Calc cel 2 6 5 2 4" xfId="24692"/>
    <cellStyle name="Calc cel 2 6 5 2 5" xfId="37483"/>
    <cellStyle name="Calc cel 2 6 5 3" xfId="7034"/>
    <cellStyle name="Calc cel 2 6 5 3 2" xfId="15736"/>
    <cellStyle name="Calc cel 2 6 5 3 2 2" xfId="47712"/>
    <cellStyle name="Calc cel 2 6 5 3 3" xfId="20047"/>
    <cellStyle name="Calc cel 2 6 5 3 4" xfId="27912"/>
    <cellStyle name="Calc cel 2 6 5 3 5" xfId="41425"/>
    <cellStyle name="Calc cel 2 6 5 4" xfId="8699"/>
    <cellStyle name="Calc cel 2 6 5 4 2" xfId="17401"/>
    <cellStyle name="Calc cel 2 6 5 4 3" xfId="21242"/>
    <cellStyle name="Calc cel 2 6 5 4 4" xfId="29577"/>
    <cellStyle name="Calc cel 2 6 5 4 5" xfId="43351"/>
    <cellStyle name="Calc cel 2 6 5 5" xfId="9454"/>
    <cellStyle name="Calc cel 2 6 5 5 2" xfId="18156"/>
    <cellStyle name="Calc cel 2 6 5 5 3" xfId="20608"/>
    <cellStyle name="Calc cel 2 6 5 5 4" xfId="30332"/>
    <cellStyle name="Calc cel 2 6 5 5 5" xfId="49375"/>
    <cellStyle name="Calc cel 2 6 5 6" xfId="10148"/>
    <cellStyle name="Calc cel 2 6 5 6 2" xfId="18850"/>
    <cellStyle name="Calc cel 2 6 5 6 3" xfId="19780"/>
    <cellStyle name="Calc cel 2 6 5 6 4" xfId="31026"/>
    <cellStyle name="Calc cel 2 6 5 6 5" xfId="50069"/>
    <cellStyle name="Calc cel 2 6 5 7" xfId="10766"/>
    <cellStyle name="Calc cel 2 6 5 7 2" xfId="19468"/>
    <cellStyle name="Calc cel 2 6 5 7 3" xfId="12877"/>
    <cellStyle name="Calc cel 2 6 5 7 4" xfId="31644"/>
    <cellStyle name="Calc cel 2 6 5 7 5" xfId="50687"/>
    <cellStyle name="Calc cel 2 6 5 8" xfId="13645"/>
    <cellStyle name="Calc cel 2 6 5 9" xfId="21934"/>
    <cellStyle name="Calc cel 2 6 6" xfId="3215"/>
    <cellStyle name="Calc cel 2 6 6 2" xfId="12030"/>
    <cellStyle name="Calc cel 2 6 6 2 2" xfId="44748"/>
    <cellStyle name="Calc cel 2 6 6 3" xfId="25024"/>
    <cellStyle name="Calc cel 2 6 6 4" xfId="1833"/>
    <cellStyle name="Calc cel 2 6 6 5" xfId="37513"/>
    <cellStyle name="Calc cel 2 6 7" xfId="6345"/>
    <cellStyle name="Calc cel 2 6 7 2" xfId="15047"/>
    <cellStyle name="Calc cel 2 6 7 2 2" xfId="47101"/>
    <cellStyle name="Calc cel 2 6 7 3" xfId="23834"/>
    <cellStyle name="Calc cel 2 6 7 4" xfId="27224"/>
    <cellStyle name="Calc cel 2 6 7 5" xfId="40737"/>
    <cellStyle name="Calc cel 2 6 8" xfId="6329"/>
    <cellStyle name="Calc cel 2 6 8 2" xfId="15031"/>
    <cellStyle name="Calc cel 2 6 8 2 2" xfId="47086"/>
    <cellStyle name="Calc cel 2 6 8 3" xfId="25145"/>
    <cellStyle name="Calc cel 2 6 8 4" xfId="27208"/>
    <cellStyle name="Calc cel 2 6 8 5" xfId="40721"/>
    <cellStyle name="Calc cel 2 6 9" xfId="6667"/>
    <cellStyle name="Calc cel 2 6 9 2" xfId="15369"/>
    <cellStyle name="Calc cel 2 6 9 3" xfId="20470"/>
    <cellStyle name="Calc cel 2 6 9 4" xfId="27545"/>
    <cellStyle name="Calc cel 2 6 9 5" xfId="41058"/>
    <cellStyle name="Calc cel 3" xfId="248"/>
    <cellStyle name="Calc cel 3 2" xfId="478"/>
    <cellStyle name="Calc cel 3 2 10" xfId="6195"/>
    <cellStyle name="Calc cel 3 2 10 2" xfId="14897"/>
    <cellStyle name="Calc cel 3 2 10 3" xfId="24791"/>
    <cellStyle name="Calc cel 3 2 10 4" xfId="27074"/>
    <cellStyle name="Calc cel 3 2 10 5" xfId="40587"/>
    <cellStyle name="Calc cel 3 2 11" xfId="7444"/>
    <cellStyle name="Calc cel 3 2 11 2" xfId="16146"/>
    <cellStyle name="Calc cel 3 2 11 3" xfId="13353"/>
    <cellStyle name="Calc cel 3 2 11 4" xfId="28322"/>
    <cellStyle name="Calc cel 3 2 11 5" xfId="48053"/>
    <cellStyle name="Calc cel 3 2 12" xfId="7532"/>
    <cellStyle name="Calc cel 3 2 12 2" xfId="16234"/>
    <cellStyle name="Calc cel 3 2 12 3" xfId="21625"/>
    <cellStyle name="Calc cel 3 2 12 4" xfId="28410"/>
    <cellStyle name="Calc cel 3 2 12 5" xfId="48141"/>
    <cellStyle name="Calc cel 3 2 13" xfId="8093"/>
    <cellStyle name="Calc cel 3 2 13 2" xfId="16795"/>
    <cellStyle name="Calc cel 3 2 13 3" xfId="20743"/>
    <cellStyle name="Calc cel 3 2 13 4" xfId="28971"/>
    <cellStyle name="Calc cel 3 2 13 5" xfId="48611"/>
    <cellStyle name="Calc cel 3 2 14" xfId="8228"/>
    <cellStyle name="Calc cel 3 2 14 2" xfId="16930"/>
    <cellStyle name="Calc cel 3 2 14 3" xfId="24938"/>
    <cellStyle name="Calc cel 3 2 14 4" xfId="29106"/>
    <cellStyle name="Calc cel 3 2 14 5" xfId="48742"/>
    <cellStyle name="Calc cel 3 2 15" xfId="2502"/>
    <cellStyle name="Calc cel 3 2 16" xfId="21139"/>
    <cellStyle name="Calc cel 3 2 17" xfId="23099"/>
    <cellStyle name="Calc cel 3 2 18" xfId="31998"/>
    <cellStyle name="Calc cel 3 2 19" xfId="34066"/>
    <cellStyle name="Calc cel 3 2 2" xfId="726"/>
    <cellStyle name="Calc cel 3 2 2 10" xfId="7730"/>
    <cellStyle name="Calc cel 3 2 2 10 2" xfId="16432"/>
    <cellStyle name="Calc cel 3 2 2 10 3" xfId="22152"/>
    <cellStyle name="Calc cel 3 2 2 10 4" xfId="28608"/>
    <cellStyle name="Calc cel 3 2 2 10 5" xfId="48260"/>
    <cellStyle name="Calc cel 3 2 2 11" xfId="7972"/>
    <cellStyle name="Calc cel 3 2 2 11 2" xfId="16674"/>
    <cellStyle name="Calc cel 3 2 2 11 3" xfId="21660"/>
    <cellStyle name="Calc cel 3 2 2 11 4" xfId="28850"/>
    <cellStyle name="Calc cel 3 2 2 11 5" xfId="48490"/>
    <cellStyle name="Calc cel 3 2 2 12" xfId="7808"/>
    <cellStyle name="Calc cel 3 2 2 12 2" xfId="16510"/>
    <cellStyle name="Calc cel 3 2 2 12 3" xfId="22573"/>
    <cellStyle name="Calc cel 3 2 2 12 4" xfId="28686"/>
    <cellStyle name="Calc cel 3 2 2 12 5" xfId="48332"/>
    <cellStyle name="Calc cel 3 2 2 13" xfId="11274"/>
    <cellStyle name="Calc cel 3 2 2 14" xfId="19823"/>
    <cellStyle name="Calc cel 3 2 2 15" xfId="24887"/>
    <cellStyle name="Calc cel 3 2 2 16" xfId="32073"/>
    <cellStyle name="Calc cel 3 2 2 17" xfId="34104"/>
    <cellStyle name="Calc cel 3 2 2 18" xfId="35120"/>
    <cellStyle name="Calc cel 3 2 2 19" xfId="37367"/>
    <cellStyle name="Calc cel 3 2 2 2" xfId="1495"/>
    <cellStyle name="Calc cel 3 2 2 2 10" xfId="13192"/>
    <cellStyle name="Calc cel 3 2 2 2 11" xfId="22130"/>
    <cellStyle name="Calc cel 3 2 2 2 12" xfId="25531"/>
    <cellStyle name="Calc cel 3 2 2 2 13" xfId="33288"/>
    <cellStyle name="Calc cel 3 2 2 2 14" xfId="34406"/>
    <cellStyle name="Calc cel 3 2 2 2 15" xfId="36335"/>
    <cellStyle name="Calc cel 3 2 2 2 16" xfId="38862"/>
    <cellStyle name="Calc cel 3 2 2 2 2" xfId="4825"/>
    <cellStyle name="Calc cel 3 2 2 2 2 10" xfId="25704"/>
    <cellStyle name="Calc cel 3 2 2 2 2 11" xfId="33643"/>
    <cellStyle name="Calc cel 3 2 2 2 2 12" xfId="34579"/>
    <cellStyle name="Calc cel 3 2 2 2 2 13" xfId="36690"/>
    <cellStyle name="Calc cel 3 2 2 2 2 14" xfId="39217"/>
    <cellStyle name="Calc cel 3 2 2 2 2 2" xfId="5729"/>
    <cellStyle name="Calc cel 3 2 2 2 2 2 2" xfId="14431"/>
    <cellStyle name="Calc cel 3 2 2 2 2 2 2 2" xfId="46540"/>
    <cellStyle name="Calc cel 3 2 2 2 2 2 3" xfId="13176"/>
    <cellStyle name="Calc cel 3 2 2 2 2 2 4" xfId="26608"/>
    <cellStyle name="Calc cel 3 2 2 2 2 2 5" xfId="40121"/>
    <cellStyle name="Calc cel 3 2 2 2 2 3" xfId="6916"/>
    <cellStyle name="Calc cel 3 2 2 2 2 3 2" xfId="15618"/>
    <cellStyle name="Calc cel 3 2 2 2 2 3 2 2" xfId="47594"/>
    <cellStyle name="Calc cel 3 2 2 2 2 3 3" xfId="4504"/>
    <cellStyle name="Calc cel 3 2 2 2 2 3 4" xfId="27794"/>
    <cellStyle name="Calc cel 3 2 2 2 2 3 5" xfId="41307"/>
    <cellStyle name="Calc cel 3 2 2 2 2 4" xfId="8581"/>
    <cellStyle name="Calc cel 3 2 2 2 2 4 2" xfId="17283"/>
    <cellStyle name="Calc cel 3 2 2 2 2 4 3" xfId="23870"/>
    <cellStyle name="Calc cel 3 2 2 2 2 4 4" xfId="29459"/>
    <cellStyle name="Calc cel 3 2 2 2 2 4 5" xfId="43233"/>
    <cellStyle name="Calc cel 3 2 2 2 2 5" xfId="9336"/>
    <cellStyle name="Calc cel 3 2 2 2 2 5 2" xfId="18038"/>
    <cellStyle name="Calc cel 3 2 2 2 2 5 3" xfId="24913"/>
    <cellStyle name="Calc cel 3 2 2 2 2 5 4" xfId="30214"/>
    <cellStyle name="Calc cel 3 2 2 2 2 5 5" xfId="49257"/>
    <cellStyle name="Calc cel 3 2 2 2 2 6" xfId="10030"/>
    <cellStyle name="Calc cel 3 2 2 2 2 6 2" xfId="18732"/>
    <cellStyle name="Calc cel 3 2 2 2 2 6 3" xfId="12780"/>
    <cellStyle name="Calc cel 3 2 2 2 2 6 4" xfId="30908"/>
    <cellStyle name="Calc cel 3 2 2 2 2 6 5" xfId="49951"/>
    <cellStyle name="Calc cel 3 2 2 2 2 7" xfId="10648"/>
    <cellStyle name="Calc cel 3 2 2 2 2 7 2" xfId="19350"/>
    <cellStyle name="Calc cel 3 2 2 2 2 7 3" xfId="19861"/>
    <cellStyle name="Calc cel 3 2 2 2 2 7 4" xfId="31526"/>
    <cellStyle name="Calc cel 3 2 2 2 2 7 5" xfId="50569"/>
    <cellStyle name="Calc cel 3 2 2 2 2 8" xfId="13527"/>
    <cellStyle name="Calc cel 3 2 2 2 2 9" xfId="21557"/>
    <cellStyle name="Calc cel 3 2 2 2 3" xfId="5189"/>
    <cellStyle name="Calc cel 3 2 2 2 3 10" xfId="26068"/>
    <cellStyle name="Calc cel 3 2 2 2 3 11" xfId="34007"/>
    <cellStyle name="Calc cel 3 2 2 2 3 12" xfId="34943"/>
    <cellStyle name="Calc cel 3 2 2 2 3 13" xfId="37054"/>
    <cellStyle name="Calc cel 3 2 2 2 3 14" xfId="39581"/>
    <cellStyle name="Calc cel 3 2 2 2 3 2" xfId="5519"/>
    <cellStyle name="Calc cel 3 2 2 2 3 2 2" xfId="14221"/>
    <cellStyle name="Calc cel 3 2 2 2 3 2 2 2" xfId="46345"/>
    <cellStyle name="Calc cel 3 2 2 2 3 2 3" xfId="22143"/>
    <cellStyle name="Calc cel 3 2 2 2 3 2 4" xfId="26398"/>
    <cellStyle name="Calc cel 3 2 2 2 3 2 5" xfId="39911"/>
    <cellStyle name="Calc cel 3 2 2 2 3 3" xfId="7280"/>
    <cellStyle name="Calc cel 3 2 2 2 3 3 2" xfId="15982"/>
    <cellStyle name="Calc cel 3 2 2 2 3 3 2 2" xfId="47958"/>
    <cellStyle name="Calc cel 3 2 2 2 3 3 3" xfId="20798"/>
    <cellStyle name="Calc cel 3 2 2 2 3 3 4" xfId="28158"/>
    <cellStyle name="Calc cel 3 2 2 2 3 3 5" xfId="41671"/>
    <cellStyle name="Calc cel 3 2 2 2 3 4" xfId="8945"/>
    <cellStyle name="Calc cel 3 2 2 2 3 4 2" xfId="17647"/>
    <cellStyle name="Calc cel 3 2 2 2 3 4 3" xfId="21090"/>
    <cellStyle name="Calc cel 3 2 2 2 3 4 4" xfId="29823"/>
    <cellStyle name="Calc cel 3 2 2 2 3 4 5" xfId="43597"/>
    <cellStyle name="Calc cel 3 2 2 2 3 5" xfId="9700"/>
    <cellStyle name="Calc cel 3 2 2 2 3 5 2" xfId="18402"/>
    <cellStyle name="Calc cel 3 2 2 2 3 5 3" xfId="19888"/>
    <cellStyle name="Calc cel 3 2 2 2 3 5 4" xfId="30578"/>
    <cellStyle name="Calc cel 3 2 2 2 3 5 5" xfId="49621"/>
    <cellStyle name="Calc cel 3 2 2 2 3 6" xfId="10394"/>
    <cellStyle name="Calc cel 3 2 2 2 3 6 2" xfId="19096"/>
    <cellStyle name="Calc cel 3 2 2 2 3 6 3" xfId="20352"/>
    <cellStyle name="Calc cel 3 2 2 2 3 6 4" xfId="31272"/>
    <cellStyle name="Calc cel 3 2 2 2 3 6 5" xfId="50315"/>
    <cellStyle name="Calc cel 3 2 2 2 3 7" xfId="11012"/>
    <cellStyle name="Calc cel 3 2 2 2 3 7 2" xfId="19714"/>
    <cellStyle name="Calc cel 3 2 2 2 3 7 3" xfId="20432"/>
    <cellStyle name="Calc cel 3 2 2 2 3 7 4" xfId="31890"/>
    <cellStyle name="Calc cel 3 2 2 2 3 7 5" xfId="50933"/>
    <cellStyle name="Calc cel 3 2 2 2 3 8" xfId="13891"/>
    <cellStyle name="Calc cel 3 2 2 2 3 9" xfId="21332"/>
    <cellStyle name="Calc cel 3 2 2 2 4" xfId="5865"/>
    <cellStyle name="Calc cel 3 2 2 2 4 2" xfId="14567"/>
    <cellStyle name="Calc cel 3 2 2 2 4 2 2" xfId="46662"/>
    <cellStyle name="Calc cel 3 2 2 2 4 3" xfId="21559"/>
    <cellStyle name="Calc cel 3 2 2 2 4 4" xfId="26744"/>
    <cellStyle name="Calc cel 3 2 2 2 4 5" xfId="40257"/>
    <cellStyle name="Calc cel 3 2 2 2 5" xfId="6677"/>
    <cellStyle name="Calc cel 3 2 2 2 5 2" xfId="15379"/>
    <cellStyle name="Calc cel 3 2 2 2 5 2 2" xfId="47382"/>
    <cellStyle name="Calc cel 3 2 2 2 5 3" xfId="23932"/>
    <cellStyle name="Calc cel 3 2 2 2 5 4" xfId="27555"/>
    <cellStyle name="Calc cel 3 2 2 2 5 5" xfId="41068"/>
    <cellStyle name="Calc cel 3 2 2 2 6" xfId="8313"/>
    <cellStyle name="Calc cel 3 2 2 2 6 2" xfId="17015"/>
    <cellStyle name="Calc cel 3 2 2 2 6 3" xfId="25423"/>
    <cellStyle name="Calc cel 3 2 2 2 6 4" xfId="29191"/>
    <cellStyle name="Calc cel 3 2 2 2 6 5" xfId="42878"/>
    <cellStyle name="Calc cel 3 2 2 2 7" xfId="9088"/>
    <cellStyle name="Calc cel 3 2 2 2 7 2" xfId="17790"/>
    <cellStyle name="Calc cel 3 2 2 2 7 3" xfId="24030"/>
    <cellStyle name="Calc cel 3 2 2 2 7 4" xfId="29966"/>
    <cellStyle name="Calc cel 3 2 2 2 7 5" xfId="49009"/>
    <cellStyle name="Calc cel 3 2 2 2 8" xfId="9816"/>
    <cellStyle name="Calc cel 3 2 2 2 8 2" xfId="18518"/>
    <cellStyle name="Calc cel 3 2 2 2 8 3" xfId="4487"/>
    <cellStyle name="Calc cel 3 2 2 2 8 4" xfId="30694"/>
    <cellStyle name="Calc cel 3 2 2 2 8 5" xfId="49737"/>
    <cellStyle name="Calc cel 3 2 2 2 9" xfId="10475"/>
    <cellStyle name="Calc cel 3 2 2 2 9 2" xfId="19177"/>
    <cellStyle name="Calc cel 3 2 2 2 9 3" xfId="11553"/>
    <cellStyle name="Calc cel 3 2 2 2 9 4" xfId="31353"/>
    <cellStyle name="Calc cel 3 2 2 2 9 5" xfId="50396"/>
    <cellStyle name="Calc cel 3 2 2 3" xfId="5078"/>
    <cellStyle name="Calc cel 3 2 2 3 10" xfId="25957"/>
    <cellStyle name="Calc cel 3 2 2 3 11" xfId="33896"/>
    <cellStyle name="Calc cel 3 2 2 3 12" xfId="34832"/>
    <cellStyle name="Calc cel 3 2 2 3 13" xfId="36943"/>
    <cellStyle name="Calc cel 3 2 2 3 14" xfId="39470"/>
    <cellStyle name="Calc cel 3 2 2 3 2" xfId="5756"/>
    <cellStyle name="Calc cel 3 2 2 3 2 2" xfId="14458"/>
    <cellStyle name="Calc cel 3 2 2 3 2 2 2" xfId="46565"/>
    <cellStyle name="Calc cel 3 2 2 3 2 3" xfId="24333"/>
    <cellStyle name="Calc cel 3 2 2 3 2 4" xfId="26635"/>
    <cellStyle name="Calc cel 3 2 2 3 2 5" xfId="40148"/>
    <cellStyle name="Calc cel 3 2 2 3 3" xfId="7169"/>
    <cellStyle name="Calc cel 3 2 2 3 3 2" xfId="15871"/>
    <cellStyle name="Calc cel 3 2 2 3 3 2 2" xfId="47847"/>
    <cellStyle name="Calc cel 3 2 2 3 3 3" xfId="22324"/>
    <cellStyle name="Calc cel 3 2 2 3 3 4" xfId="28047"/>
    <cellStyle name="Calc cel 3 2 2 3 3 5" xfId="41560"/>
    <cellStyle name="Calc cel 3 2 2 3 4" xfId="8834"/>
    <cellStyle name="Calc cel 3 2 2 3 4 2" xfId="17536"/>
    <cellStyle name="Calc cel 3 2 2 3 4 3" xfId="25090"/>
    <cellStyle name="Calc cel 3 2 2 3 4 4" xfId="29712"/>
    <cellStyle name="Calc cel 3 2 2 3 4 5" xfId="43486"/>
    <cellStyle name="Calc cel 3 2 2 3 5" xfId="9589"/>
    <cellStyle name="Calc cel 3 2 2 3 5 2" xfId="18291"/>
    <cellStyle name="Calc cel 3 2 2 3 5 3" xfId="12723"/>
    <cellStyle name="Calc cel 3 2 2 3 5 4" xfId="30467"/>
    <cellStyle name="Calc cel 3 2 2 3 5 5" xfId="49510"/>
    <cellStyle name="Calc cel 3 2 2 3 6" xfId="10283"/>
    <cellStyle name="Calc cel 3 2 2 3 6 2" xfId="18985"/>
    <cellStyle name="Calc cel 3 2 2 3 6 3" xfId="20065"/>
    <cellStyle name="Calc cel 3 2 2 3 6 4" xfId="31161"/>
    <cellStyle name="Calc cel 3 2 2 3 6 5" xfId="50204"/>
    <cellStyle name="Calc cel 3 2 2 3 7" xfId="10901"/>
    <cellStyle name="Calc cel 3 2 2 3 7 2" xfId="19603"/>
    <cellStyle name="Calc cel 3 2 2 3 7 3" xfId="20221"/>
    <cellStyle name="Calc cel 3 2 2 3 7 4" xfId="31779"/>
    <cellStyle name="Calc cel 3 2 2 3 7 5" xfId="50822"/>
    <cellStyle name="Calc cel 3 2 2 3 8" xfId="13780"/>
    <cellStyle name="Calc cel 3 2 2 3 9" xfId="25290"/>
    <cellStyle name="Calc cel 3 2 2 4" xfId="5151"/>
    <cellStyle name="Calc cel 3 2 2 4 10" xfId="26030"/>
    <cellStyle name="Calc cel 3 2 2 4 11" xfId="33969"/>
    <cellStyle name="Calc cel 3 2 2 4 12" xfId="34905"/>
    <cellStyle name="Calc cel 3 2 2 4 13" xfId="37016"/>
    <cellStyle name="Calc cel 3 2 2 4 14" xfId="39543"/>
    <cellStyle name="Calc cel 3 2 2 4 2" xfId="3181"/>
    <cellStyle name="Calc cel 3 2 2 4 2 2" xfId="11996"/>
    <cellStyle name="Calc cel 3 2 2 4 2 2 2" xfId="44720"/>
    <cellStyle name="Calc cel 3 2 2 4 2 3" xfId="24266"/>
    <cellStyle name="Calc cel 3 2 2 4 2 4" xfId="12592"/>
    <cellStyle name="Calc cel 3 2 2 4 2 5" xfId="37479"/>
    <cellStyle name="Calc cel 3 2 2 4 3" xfId="7242"/>
    <cellStyle name="Calc cel 3 2 2 4 3 2" xfId="15944"/>
    <cellStyle name="Calc cel 3 2 2 4 3 2 2" xfId="47920"/>
    <cellStyle name="Calc cel 3 2 2 4 3 3" xfId="22940"/>
    <cellStyle name="Calc cel 3 2 2 4 3 4" xfId="28120"/>
    <cellStyle name="Calc cel 3 2 2 4 3 5" xfId="41633"/>
    <cellStyle name="Calc cel 3 2 2 4 4" xfId="8907"/>
    <cellStyle name="Calc cel 3 2 2 4 4 2" xfId="17609"/>
    <cellStyle name="Calc cel 3 2 2 4 4 3" xfId="23049"/>
    <cellStyle name="Calc cel 3 2 2 4 4 4" xfId="29785"/>
    <cellStyle name="Calc cel 3 2 2 4 4 5" xfId="43559"/>
    <cellStyle name="Calc cel 3 2 2 4 5" xfId="9662"/>
    <cellStyle name="Calc cel 3 2 2 4 5 2" xfId="18364"/>
    <cellStyle name="Calc cel 3 2 2 4 5 3" xfId="2169"/>
    <cellStyle name="Calc cel 3 2 2 4 5 4" xfId="30540"/>
    <cellStyle name="Calc cel 3 2 2 4 5 5" xfId="49583"/>
    <cellStyle name="Calc cel 3 2 2 4 6" xfId="10356"/>
    <cellStyle name="Calc cel 3 2 2 4 6 2" xfId="19058"/>
    <cellStyle name="Calc cel 3 2 2 4 6 3" xfId="11499"/>
    <cellStyle name="Calc cel 3 2 2 4 6 4" xfId="31234"/>
    <cellStyle name="Calc cel 3 2 2 4 6 5" xfId="50277"/>
    <cellStyle name="Calc cel 3 2 2 4 7" xfId="10974"/>
    <cellStyle name="Calc cel 3 2 2 4 7 2" xfId="19676"/>
    <cellStyle name="Calc cel 3 2 2 4 7 3" xfId="20163"/>
    <cellStyle name="Calc cel 3 2 2 4 7 4" xfId="31852"/>
    <cellStyle name="Calc cel 3 2 2 4 7 5" xfId="50895"/>
    <cellStyle name="Calc cel 3 2 2 4 8" xfId="13853"/>
    <cellStyle name="Calc cel 3 2 2 4 9" xfId="24562"/>
    <cellStyle name="Calc cel 3 2 2 5" xfId="3322"/>
    <cellStyle name="Calc cel 3 2 2 5 2" xfId="12134"/>
    <cellStyle name="Calc cel 3 2 2 5 2 2" xfId="44849"/>
    <cellStyle name="Calc cel 3 2 2 5 3" xfId="22452"/>
    <cellStyle name="Calc cel 3 2 2 5 4" xfId="1859"/>
    <cellStyle name="Calc cel 3 2 2 5 5" xfId="37620"/>
    <cellStyle name="Calc cel 3 2 2 6" xfId="3279"/>
    <cellStyle name="Calc cel 3 2 2 6 2" xfId="12094"/>
    <cellStyle name="Calc cel 3 2 2 6 2 2" xfId="44809"/>
    <cellStyle name="Calc cel 3 2 2 6 3" xfId="23541"/>
    <cellStyle name="Calc cel 3 2 2 6 4" xfId="11147"/>
    <cellStyle name="Calc cel 3 2 2 6 5" xfId="37577"/>
    <cellStyle name="Calc cel 3 2 2 7" xfId="6631"/>
    <cellStyle name="Calc cel 3 2 2 7 2" xfId="15333"/>
    <cellStyle name="Calc cel 3 2 2 7 2 2" xfId="47345"/>
    <cellStyle name="Calc cel 3 2 2 7 3" xfId="23403"/>
    <cellStyle name="Calc cel 3 2 2 7 4" xfId="27509"/>
    <cellStyle name="Calc cel 3 2 2 7 5" xfId="41022"/>
    <cellStyle name="Calc cel 3 2 2 8" xfId="5766"/>
    <cellStyle name="Calc cel 3 2 2 8 2" xfId="14468"/>
    <cellStyle name="Calc cel 3 2 2 8 3" xfId="21326"/>
    <cellStyle name="Calc cel 3 2 2 8 4" xfId="26645"/>
    <cellStyle name="Calc cel 3 2 2 8 5" xfId="40158"/>
    <cellStyle name="Calc cel 3 2 2 9" xfId="7501"/>
    <cellStyle name="Calc cel 3 2 2 9 2" xfId="16203"/>
    <cellStyle name="Calc cel 3 2 2 9 3" xfId="24898"/>
    <cellStyle name="Calc cel 3 2 2 9 4" xfId="28379"/>
    <cellStyle name="Calc cel 3 2 2 9 5" xfId="48110"/>
    <cellStyle name="Calc cel 3 2 20" xfId="35045"/>
    <cellStyle name="Calc cel 3 2 21" xfId="37156"/>
    <cellStyle name="Calc cel 3 2 3" xfId="829"/>
    <cellStyle name="Calc cel 3 2 3 10" xfId="9016"/>
    <cellStyle name="Calc cel 3 2 3 10 2" xfId="17718"/>
    <cellStyle name="Calc cel 3 2 3 10 3" xfId="22299"/>
    <cellStyle name="Calc cel 3 2 3 10 4" xfId="29894"/>
    <cellStyle name="Calc cel 3 2 3 10 5" xfId="48937"/>
    <cellStyle name="Calc cel 3 2 3 11" xfId="9761"/>
    <cellStyle name="Calc cel 3 2 3 11 2" xfId="18463"/>
    <cellStyle name="Calc cel 3 2 3 11 3" xfId="20158"/>
    <cellStyle name="Calc cel 3 2 3 11 4" xfId="30639"/>
    <cellStyle name="Calc cel 3 2 3 11 5" xfId="49682"/>
    <cellStyle name="Calc cel 3 2 3 12" xfId="11372"/>
    <cellStyle name="Calc cel 3 2 3 13" xfId="11966"/>
    <cellStyle name="Calc cel 3 2 3 14" xfId="23713"/>
    <cellStyle name="Calc cel 3 2 3 15" xfId="32622"/>
    <cellStyle name="Calc cel 3 2 3 16" xfId="34287"/>
    <cellStyle name="Calc cel 3 2 3 17" xfId="35669"/>
    <cellStyle name="Calc cel 3 2 3 18" xfId="38196"/>
    <cellStyle name="Calc cel 3 2 3 2" xfId="3545"/>
    <cellStyle name="Calc cel 3 2 3 2 10" xfId="23615"/>
    <cellStyle name="Calc cel 3 2 3 2 11" xfId="32260"/>
    <cellStyle name="Calc cel 3 2 3 2 12" xfId="34166"/>
    <cellStyle name="Calc cel 3 2 3 2 13" xfId="35307"/>
    <cellStyle name="Calc cel 3 2 3 2 14" xfId="37843"/>
    <cellStyle name="Calc cel 3 2 3 2 2" xfId="6199"/>
    <cellStyle name="Calc cel 3 2 3 2 2 2" xfId="14901"/>
    <cellStyle name="Calc cel 3 2 3 2 2 2 2" xfId="46965"/>
    <cellStyle name="Calc cel 3 2 3 2 2 3" xfId="21404"/>
    <cellStyle name="Calc cel 3 2 3 2 2 4" xfId="27078"/>
    <cellStyle name="Calc cel 3 2 3 2 2 5" xfId="40591"/>
    <cellStyle name="Calc cel 3 2 3 2 3" xfId="6074"/>
    <cellStyle name="Calc cel 3 2 3 2 3 2" xfId="14776"/>
    <cellStyle name="Calc cel 3 2 3 2 3 2 2" xfId="46852"/>
    <cellStyle name="Calc cel 3 2 3 2 3 3" xfId="25334"/>
    <cellStyle name="Calc cel 3 2 3 2 3 4" xfId="26953"/>
    <cellStyle name="Calc cel 3 2 3 2 3 5" xfId="40466"/>
    <cellStyle name="Calc cel 3 2 3 2 4" xfId="7633"/>
    <cellStyle name="Calc cel 3 2 3 2 4 2" xfId="16335"/>
    <cellStyle name="Calc cel 3 2 3 2 4 3" xfId="21779"/>
    <cellStyle name="Calc cel 3 2 3 2 4 4" xfId="28511"/>
    <cellStyle name="Calc cel 3 2 3 2 4 5" xfId="42001"/>
    <cellStyle name="Calc cel 3 2 3 2 5" xfId="7985"/>
    <cellStyle name="Calc cel 3 2 3 2 5 2" xfId="16687"/>
    <cellStyle name="Calc cel 3 2 3 2 5 3" xfId="21719"/>
    <cellStyle name="Calc cel 3 2 3 2 5 4" xfId="28863"/>
    <cellStyle name="Calc cel 3 2 3 2 5 5" xfId="48503"/>
    <cellStyle name="Calc cel 3 2 3 2 6" xfId="7526"/>
    <cellStyle name="Calc cel 3 2 3 2 6 2" xfId="16228"/>
    <cellStyle name="Calc cel 3 2 3 2 6 3" xfId="21434"/>
    <cellStyle name="Calc cel 3 2 3 2 6 4" xfId="28404"/>
    <cellStyle name="Calc cel 3 2 3 2 6 5" xfId="48135"/>
    <cellStyle name="Calc cel 3 2 3 2 7" xfId="8368"/>
    <cellStyle name="Calc cel 3 2 3 2 7 2" xfId="17070"/>
    <cellStyle name="Calc cel 3 2 3 2 7 3" xfId="11681"/>
    <cellStyle name="Calc cel 3 2 3 2 7 4" xfId="29246"/>
    <cellStyle name="Calc cel 3 2 3 2 7 5" xfId="48826"/>
    <cellStyle name="Calc cel 3 2 3 2 8" xfId="12342"/>
    <cellStyle name="Calc cel 3 2 3 2 9" xfId="21938"/>
    <cellStyle name="Calc cel 3 2 3 3" xfId="3685"/>
    <cellStyle name="Calc cel 3 2 3 3 10" xfId="24452"/>
    <cellStyle name="Calc cel 3 2 3 3 11" xfId="32400"/>
    <cellStyle name="Calc cel 3 2 3 3 12" xfId="34232"/>
    <cellStyle name="Calc cel 3 2 3 3 13" xfId="35447"/>
    <cellStyle name="Calc cel 3 2 3 3 14" xfId="37983"/>
    <cellStyle name="Calc cel 3 2 3 3 2" xfId="6437"/>
    <cellStyle name="Calc cel 3 2 3 3 2 2" xfId="15139"/>
    <cellStyle name="Calc cel 3 2 3 3 2 2 2" xfId="47184"/>
    <cellStyle name="Calc cel 3 2 3 3 2 3" xfId="24051"/>
    <cellStyle name="Calc cel 3 2 3 3 2 4" xfId="27316"/>
    <cellStyle name="Calc cel 3 2 3 3 2 5" xfId="40829"/>
    <cellStyle name="Calc cel 3 2 3 3 3" xfId="6440"/>
    <cellStyle name="Calc cel 3 2 3 3 3 2" xfId="15142"/>
    <cellStyle name="Calc cel 3 2 3 3 3 2 2" xfId="47186"/>
    <cellStyle name="Calc cel 3 2 3 3 3 3" xfId="21448"/>
    <cellStyle name="Calc cel 3 2 3 3 3 4" xfId="27319"/>
    <cellStyle name="Calc cel 3 2 3 3 3 5" xfId="40832"/>
    <cellStyle name="Calc cel 3 2 3 3 4" xfId="7738"/>
    <cellStyle name="Calc cel 3 2 3 3 4 2" xfId="16440"/>
    <cellStyle name="Calc cel 3 2 3 3 4 3" xfId="20176"/>
    <cellStyle name="Calc cel 3 2 3 3 4 4" xfId="28616"/>
    <cellStyle name="Calc cel 3 2 3 3 4 5" xfId="42141"/>
    <cellStyle name="Calc cel 3 2 3 3 5" xfId="8135"/>
    <cellStyle name="Calc cel 3 2 3 3 5 2" xfId="16837"/>
    <cellStyle name="Calc cel 3 2 3 3 5 3" xfId="21262"/>
    <cellStyle name="Calc cel 3 2 3 3 5 4" xfId="29013"/>
    <cellStyle name="Calc cel 3 2 3 3 5 5" xfId="48653"/>
    <cellStyle name="Calc cel 3 2 3 3 6" xfId="8216"/>
    <cellStyle name="Calc cel 3 2 3 3 6 2" xfId="16918"/>
    <cellStyle name="Calc cel 3 2 3 3 6 3" xfId="21317"/>
    <cellStyle name="Calc cel 3 2 3 3 6 4" xfId="29094"/>
    <cellStyle name="Calc cel 3 2 3 3 6 5" xfId="48730"/>
    <cellStyle name="Calc cel 3 2 3 3 7" xfId="9008"/>
    <cellStyle name="Calc cel 3 2 3 3 7 2" xfId="17710"/>
    <cellStyle name="Calc cel 3 2 3 3 7 3" xfId="11572"/>
    <cellStyle name="Calc cel 3 2 3 3 7 4" xfId="29886"/>
    <cellStyle name="Calc cel 3 2 3 3 7 5" xfId="48929"/>
    <cellStyle name="Calc cel 3 2 3 3 8" xfId="12475"/>
    <cellStyle name="Calc cel 3 2 3 3 9" xfId="22385"/>
    <cellStyle name="Calc cel 3 2 3 4" xfId="3272"/>
    <cellStyle name="Calc cel 3 2 3 4 2" xfId="12087"/>
    <cellStyle name="Calc cel 3 2 3 4 2 2" xfId="44803"/>
    <cellStyle name="Calc cel 3 2 3 4 3" xfId="21141"/>
    <cellStyle name="Calc cel 3 2 3 4 4" xfId="22253"/>
    <cellStyle name="Calc cel 3 2 3 4 5" xfId="37570"/>
    <cellStyle name="Calc cel 3 2 3 5" xfId="5750"/>
    <cellStyle name="Calc cel 3 2 3 5 2" xfId="14452"/>
    <cellStyle name="Calc cel 3 2 3 5 2 2" xfId="46559"/>
    <cellStyle name="Calc cel 3 2 3 5 3" xfId="22574"/>
    <cellStyle name="Calc cel 3 2 3 5 4" xfId="26629"/>
    <cellStyle name="Calc cel 3 2 3 5 5" xfId="40142"/>
    <cellStyle name="Calc cel 3 2 3 6" xfId="6596"/>
    <cellStyle name="Calc cel 3 2 3 6 2" xfId="15298"/>
    <cellStyle name="Calc cel 3 2 3 6 2 2" xfId="47321"/>
    <cellStyle name="Calc cel 3 2 3 6 3" xfId="25105"/>
    <cellStyle name="Calc cel 3 2 3 6 4" xfId="27474"/>
    <cellStyle name="Calc cel 3 2 3 6 5" xfId="40987"/>
    <cellStyle name="Calc cel 3 2 3 7" xfId="5590"/>
    <cellStyle name="Calc cel 3 2 3 7 2" xfId="14292"/>
    <cellStyle name="Calc cel 3 2 3 7 3" xfId="23313"/>
    <cellStyle name="Calc cel 3 2 3 7 4" xfId="26469"/>
    <cellStyle name="Calc cel 3 2 3 7 5" xfId="39982"/>
    <cellStyle name="Calc cel 3 2 3 8" xfId="7890"/>
    <cellStyle name="Calc cel 3 2 3 8 2" xfId="16592"/>
    <cellStyle name="Calc cel 3 2 3 8 3" xfId="21336"/>
    <cellStyle name="Calc cel 3 2 3 8 4" xfId="28768"/>
    <cellStyle name="Calc cel 3 2 3 8 5" xfId="48408"/>
    <cellStyle name="Calc cel 3 2 3 9" xfId="8231"/>
    <cellStyle name="Calc cel 3 2 3 9 2" xfId="16933"/>
    <cellStyle name="Calc cel 3 2 3 9 3" xfId="22470"/>
    <cellStyle name="Calc cel 3 2 3 9 4" xfId="29109"/>
    <cellStyle name="Calc cel 3 2 3 9 5" xfId="48745"/>
    <cellStyle name="Calc cel 3 2 4" xfId="1258"/>
    <cellStyle name="Calc cel 3 2 4 10" xfId="7747"/>
    <cellStyle name="Calc cel 3 2 4 10 2" xfId="16449"/>
    <cellStyle name="Calc cel 3 2 4 10 3" xfId="25271"/>
    <cellStyle name="Calc cel 3 2 4 10 4" xfId="28625"/>
    <cellStyle name="Calc cel 3 2 4 10 5" xfId="48276"/>
    <cellStyle name="Calc cel 3 2 4 11" xfId="8288"/>
    <cellStyle name="Calc cel 3 2 4 11 2" xfId="16990"/>
    <cellStyle name="Calc cel 3 2 4 11 3" xfId="23809"/>
    <cellStyle name="Calc cel 3 2 4 11 4" xfId="29166"/>
    <cellStyle name="Calc cel 3 2 4 11 5" xfId="48802"/>
    <cellStyle name="Calc cel 3 2 4 12" xfId="1762"/>
    <cellStyle name="Calc cel 3 2 4 13" xfId="24189"/>
    <cellStyle name="Calc cel 3 2 4 14" xfId="21644"/>
    <cellStyle name="Calc cel 3 2 4 15" xfId="33051"/>
    <cellStyle name="Calc cel 3 2 4 16" xfId="34352"/>
    <cellStyle name="Calc cel 3 2 4 17" xfId="36098"/>
    <cellStyle name="Calc cel 3 2 4 18" xfId="38625"/>
    <cellStyle name="Calc cel 3 2 4 2" xfId="4951"/>
    <cellStyle name="Calc cel 3 2 4 2 10" xfId="25830"/>
    <cellStyle name="Calc cel 3 2 4 2 11" xfId="33769"/>
    <cellStyle name="Calc cel 3 2 4 2 12" xfId="34705"/>
    <cellStyle name="Calc cel 3 2 4 2 13" xfId="36816"/>
    <cellStyle name="Calc cel 3 2 4 2 14" xfId="39343"/>
    <cellStyle name="Calc cel 3 2 4 2 2" xfId="5453"/>
    <cellStyle name="Calc cel 3 2 4 2 2 2" xfId="14155"/>
    <cellStyle name="Calc cel 3 2 4 2 2 2 2" xfId="46280"/>
    <cellStyle name="Calc cel 3 2 4 2 2 3" xfId="24549"/>
    <cellStyle name="Calc cel 3 2 4 2 2 4" xfId="26332"/>
    <cellStyle name="Calc cel 3 2 4 2 2 5" xfId="39845"/>
    <cellStyle name="Calc cel 3 2 4 2 3" xfId="7042"/>
    <cellStyle name="Calc cel 3 2 4 2 3 2" xfId="15744"/>
    <cellStyle name="Calc cel 3 2 4 2 3 2 2" xfId="47720"/>
    <cellStyle name="Calc cel 3 2 4 2 3 3" xfId="2416"/>
    <cellStyle name="Calc cel 3 2 4 2 3 4" xfId="27920"/>
    <cellStyle name="Calc cel 3 2 4 2 3 5" xfId="41433"/>
    <cellStyle name="Calc cel 3 2 4 2 4" xfId="8707"/>
    <cellStyle name="Calc cel 3 2 4 2 4 2" xfId="17409"/>
    <cellStyle name="Calc cel 3 2 4 2 4 3" xfId="20492"/>
    <cellStyle name="Calc cel 3 2 4 2 4 4" xfId="29585"/>
    <cellStyle name="Calc cel 3 2 4 2 4 5" xfId="43359"/>
    <cellStyle name="Calc cel 3 2 4 2 5" xfId="9462"/>
    <cellStyle name="Calc cel 3 2 4 2 5 2" xfId="18164"/>
    <cellStyle name="Calc cel 3 2 4 2 5 3" xfId="20986"/>
    <cellStyle name="Calc cel 3 2 4 2 5 4" xfId="30340"/>
    <cellStyle name="Calc cel 3 2 4 2 5 5" xfId="49383"/>
    <cellStyle name="Calc cel 3 2 4 2 6" xfId="10156"/>
    <cellStyle name="Calc cel 3 2 4 2 6 2" xfId="18858"/>
    <cellStyle name="Calc cel 3 2 4 2 6 3" xfId="11906"/>
    <cellStyle name="Calc cel 3 2 4 2 6 4" xfId="31034"/>
    <cellStyle name="Calc cel 3 2 4 2 6 5" xfId="50077"/>
    <cellStyle name="Calc cel 3 2 4 2 7" xfId="10774"/>
    <cellStyle name="Calc cel 3 2 4 2 7 2" xfId="19476"/>
    <cellStyle name="Calc cel 3 2 4 2 7 3" xfId="11702"/>
    <cellStyle name="Calc cel 3 2 4 2 7 4" xfId="31652"/>
    <cellStyle name="Calc cel 3 2 4 2 7 5" xfId="50695"/>
    <cellStyle name="Calc cel 3 2 4 2 8" xfId="13653"/>
    <cellStyle name="Calc cel 3 2 4 2 9" xfId="12407"/>
    <cellStyle name="Calc cel 3 2 4 3" xfId="5004"/>
    <cellStyle name="Calc cel 3 2 4 3 10" xfId="25883"/>
    <cellStyle name="Calc cel 3 2 4 3 11" xfId="33822"/>
    <cellStyle name="Calc cel 3 2 4 3 12" xfId="34758"/>
    <cellStyle name="Calc cel 3 2 4 3 13" xfId="36869"/>
    <cellStyle name="Calc cel 3 2 4 3 14" xfId="39396"/>
    <cellStyle name="Calc cel 3 2 4 3 2" xfId="5638"/>
    <cellStyle name="Calc cel 3 2 4 3 2 2" xfId="14340"/>
    <cellStyle name="Calc cel 3 2 4 3 2 2 2" xfId="46457"/>
    <cellStyle name="Calc cel 3 2 4 3 2 3" xfId="12594"/>
    <cellStyle name="Calc cel 3 2 4 3 2 4" xfId="26517"/>
    <cellStyle name="Calc cel 3 2 4 3 2 5" xfId="40030"/>
    <cellStyle name="Calc cel 3 2 4 3 3" xfId="7095"/>
    <cellStyle name="Calc cel 3 2 4 3 3 2" xfId="15797"/>
    <cellStyle name="Calc cel 3 2 4 3 3 2 2" xfId="47773"/>
    <cellStyle name="Calc cel 3 2 4 3 3 3" xfId="1898"/>
    <cellStyle name="Calc cel 3 2 4 3 3 4" xfId="27973"/>
    <cellStyle name="Calc cel 3 2 4 3 3 5" xfId="41486"/>
    <cellStyle name="Calc cel 3 2 4 3 4" xfId="8760"/>
    <cellStyle name="Calc cel 3 2 4 3 4 2" xfId="17462"/>
    <cellStyle name="Calc cel 3 2 4 3 4 3" xfId="12286"/>
    <cellStyle name="Calc cel 3 2 4 3 4 4" xfId="29638"/>
    <cellStyle name="Calc cel 3 2 4 3 4 5" xfId="43412"/>
    <cellStyle name="Calc cel 3 2 4 3 5" xfId="9515"/>
    <cellStyle name="Calc cel 3 2 4 3 5 2" xfId="18217"/>
    <cellStyle name="Calc cel 3 2 4 3 5 3" xfId="11115"/>
    <cellStyle name="Calc cel 3 2 4 3 5 4" xfId="30393"/>
    <cellStyle name="Calc cel 3 2 4 3 5 5" xfId="49436"/>
    <cellStyle name="Calc cel 3 2 4 3 6" xfId="10209"/>
    <cellStyle name="Calc cel 3 2 4 3 6 2" xfId="18911"/>
    <cellStyle name="Calc cel 3 2 4 3 6 3" xfId="13276"/>
    <cellStyle name="Calc cel 3 2 4 3 6 4" xfId="31087"/>
    <cellStyle name="Calc cel 3 2 4 3 6 5" xfId="50130"/>
    <cellStyle name="Calc cel 3 2 4 3 7" xfId="10827"/>
    <cellStyle name="Calc cel 3 2 4 3 7 2" xfId="19529"/>
    <cellStyle name="Calc cel 3 2 4 3 7 3" xfId="19842"/>
    <cellStyle name="Calc cel 3 2 4 3 7 4" xfId="31705"/>
    <cellStyle name="Calc cel 3 2 4 3 7 5" xfId="50748"/>
    <cellStyle name="Calc cel 3 2 4 3 8" xfId="13706"/>
    <cellStyle name="Calc cel 3 2 4 3 9" xfId="21782"/>
    <cellStyle name="Calc cel 3 2 4 4" xfId="5928"/>
    <cellStyle name="Calc cel 3 2 4 4 2" xfId="14630"/>
    <cellStyle name="Calc cel 3 2 4 4 2 2" xfId="46721"/>
    <cellStyle name="Calc cel 3 2 4 4 3" xfId="23926"/>
    <cellStyle name="Calc cel 3 2 4 4 4" xfId="26807"/>
    <cellStyle name="Calc cel 3 2 4 4 5" xfId="40320"/>
    <cellStyle name="Calc cel 3 2 4 5" xfId="5585"/>
    <cellStyle name="Calc cel 3 2 4 5 2" xfId="14287"/>
    <cellStyle name="Calc cel 3 2 4 5 2 2" xfId="46408"/>
    <cellStyle name="Calc cel 3 2 4 5 3" xfId="21157"/>
    <cellStyle name="Calc cel 3 2 4 5 4" xfId="26464"/>
    <cellStyle name="Calc cel 3 2 4 5 5" xfId="39977"/>
    <cellStyle name="Calc cel 3 2 4 6" xfId="6529"/>
    <cellStyle name="Calc cel 3 2 4 6 2" xfId="15231"/>
    <cellStyle name="Calc cel 3 2 4 6 2 2" xfId="47260"/>
    <cellStyle name="Calc cel 3 2 4 6 3" xfId="23563"/>
    <cellStyle name="Calc cel 3 2 4 6 4" xfId="27408"/>
    <cellStyle name="Calc cel 3 2 4 6 5" xfId="40921"/>
    <cellStyle name="Calc cel 3 2 4 7" xfId="6401"/>
    <cellStyle name="Calc cel 3 2 4 7 2" xfId="15103"/>
    <cellStyle name="Calc cel 3 2 4 7 3" xfId="22159"/>
    <cellStyle name="Calc cel 3 2 4 7 4" xfId="27280"/>
    <cellStyle name="Calc cel 3 2 4 7 5" xfId="40793"/>
    <cellStyle name="Calc cel 3 2 4 8" xfId="8153"/>
    <cellStyle name="Calc cel 3 2 4 8 2" xfId="16855"/>
    <cellStyle name="Calc cel 3 2 4 8 3" xfId="24712"/>
    <cellStyle name="Calc cel 3 2 4 8 4" xfId="29031"/>
    <cellStyle name="Calc cel 3 2 4 8 5" xfId="48671"/>
    <cellStyle name="Calc cel 3 2 4 9" xfId="8031"/>
    <cellStyle name="Calc cel 3 2 4 9 2" xfId="16733"/>
    <cellStyle name="Calc cel 3 2 4 9 3" xfId="22877"/>
    <cellStyle name="Calc cel 3 2 4 9 4" xfId="28909"/>
    <cellStyle name="Calc cel 3 2 4 9 5" xfId="48549"/>
    <cellStyle name="Calc cel 3 2 5" xfId="4736"/>
    <cellStyle name="Calc cel 3 2 5 10" xfId="25615"/>
    <cellStyle name="Calc cel 3 2 5 11" xfId="33554"/>
    <cellStyle name="Calc cel 3 2 5 12" xfId="34490"/>
    <cellStyle name="Calc cel 3 2 5 13" xfId="36601"/>
    <cellStyle name="Calc cel 3 2 5 14" xfId="39128"/>
    <cellStyle name="Calc cel 3 2 5 2" xfId="5836"/>
    <cellStyle name="Calc cel 3 2 5 2 2" xfId="14538"/>
    <cellStyle name="Calc cel 3 2 5 2 2 2" xfId="46636"/>
    <cellStyle name="Calc cel 3 2 5 2 3" xfId="11767"/>
    <cellStyle name="Calc cel 3 2 5 2 4" xfId="26715"/>
    <cellStyle name="Calc cel 3 2 5 2 5" xfId="40228"/>
    <cellStyle name="Calc cel 3 2 5 3" xfId="6827"/>
    <cellStyle name="Calc cel 3 2 5 3 2" xfId="15529"/>
    <cellStyle name="Calc cel 3 2 5 3 2 2" xfId="47505"/>
    <cellStyle name="Calc cel 3 2 5 3 3" xfId="12209"/>
    <cellStyle name="Calc cel 3 2 5 3 4" xfId="27705"/>
    <cellStyle name="Calc cel 3 2 5 3 5" xfId="41218"/>
    <cellStyle name="Calc cel 3 2 5 4" xfId="8492"/>
    <cellStyle name="Calc cel 3 2 5 4 2" xfId="17194"/>
    <cellStyle name="Calc cel 3 2 5 4 3" xfId="23838"/>
    <cellStyle name="Calc cel 3 2 5 4 4" xfId="29370"/>
    <cellStyle name="Calc cel 3 2 5 4 5" xfId="43144"/>
    <cellStyle name="Calc cel 3 2 5 5" xfId="9247"/>
    <cellStyle name="Calc cel 3 2 5 5 2" xfId="17949"/>
    <cellStyle name="Calc cel 3 2 5 5 3" xfId="23510"/>
    <cellStyle name="Calc cel 3 2 5 5 4" xfId="30125"/>
    <cellStyle name="Calc cel 3 2 5 5 5" xfId="49168"/>
    <cellStyle name="Calc cel 3 2 5 6" xfId="9941"/>
    <cellStyle name="Calc cel 3 2 5 6 2" xfId="18643"/>
    <cellStyle name="Calc cel 3 2 5 6 3" xfId="2321"/>
    <cellStyle name="Calc cel 3 2 5 6 4" xfId="30819"/>
    <cellStyle name="Calc cel 3 2 5 6 5" xfId="49862"/>
    <cellStyle name="Calc cel 3 2 5 7" xfId="10559"/>
    <cellStyle name="Calc cel 3 2 5 7 2" xfId="19261"/>
    <cellStyle name="Calc cel 3 2 5 7 3" xfId="11218"/>
    <cellStyle name="Calc cel 3 2 5 7 4" xfId="31437"/>
    <cellStyle name="Calc cel 3 2 5 7 5" xfId="50480"/>
    <cellStyle name="Calc cel 3 2 5 8" xfId="13438"/>
    <cellStyle name="Calc cel 3 2 5 9" xfId="24415"/>
    <cellStyle name="Calc cel 3 2 6" xfId="4781"/>
    <cellStyle name="Calc cel 3 2 6 10" xfId="25660"/>
    <cellStyle name="Calc cel 3 2 6 11" xfId="33599"/>
    <cellStyle name="Calc cel 3 2 6 12" xfId="34535"/>
    <cellStyle name="Calc cel 3 2 6 13" xfId="36646"/>
    <cellStyle name="Calc cel 3 2 6 14" xfId="39173"/>
    <cellStyle name="Calc cel 3 2 6 2" xfId="5259"/>
    <cellStyle name="Calc cel 3 2 6 2 2" xfId="13961"/>
    <cellStyle name="Calc cel 3 2 6 2 2 2" xfId="46103"/>
    <cellStyle name="Calc cel 3 2 6 2 3" xfId="23432"/>
    <cellStyle name="Calc cel 3 2 6 2 4" xfId="26138"/>
    <cellStyle name="Calc cel 3 2 6 2 5" xfId="39651"/>
    <cellStyle name="Calc cel 3 2 6 3" xfId="6872"/>
    <cellStyle name="Calc cel 3 2 6 3 2" xfId="15574"/>
    <cellStyle name="Calc cel 3 2 6 3 2 2" xfId="47550"/>
    <cellStyle name="Calc cel 3 2 6 3 3" xfId="20293"/>
    <cellStyle name="Calc cel 3 2 6 3 4" xfId="27750"/>
    <cellStyle name="Calc cel 3 2 6 3 5" xfId="41263"/>
    <cellStyle name="Calc cel 3 2 6 4" xfId="8537"/>
    <cellStyle name="Calc cel 3 2 6 4 2" xfId="17239"/>
    <cellStyle name="Calc cel 3 2 6 4 3" xfId="24943"/>
    <cellStyle name="Calc cel 3 2 6 4 4" xfId="29415"/>
    <cellStyle name="Calc cel 3 2 6 4 5" xfId="43189"/>
    <cellStyle name="Calc cel 3 2 6 5" xfId="9292"/>
    <cellStyle name="Calc cel 3 2 6 5 2" xfId="17994"/>
    <cellStyle name="Calc cel 3 2 6 5 3" xfId="22845"/>
    <cellStyle name="Calc cel 3 2 6 5 4" xfId="30170"/>
    <cellStyle name="Calc cel 3 2 6 5 5" xfId="49213"/>
    <cellStyle name="Calc cel 3 2 6 6" xfId="9986"/>
    <cellStyle name="Calc cel 3 2 6 6 2" xfId="18688"/>
    <cellStyle name="Calc cel 3 2 6 6 3" xfId="13085"/>
    <cellStyle name="Calc cel 3 2 6 6 4" xfId="30864"/>
    <cellStyle name="Calc cel 3 2 6 6 5" xfId="49907"/>
    <cellStyle name="Calc cel 3 2 6 7" xfId="10604"/>
    <cellStyle name="Calc cel 3 2 6 7 2" xfId="19306"/>
    <cellStyle name="Calc cel 3 2 6 7 3" xfId="12843"/>
    <cellStyle name="Calc cel 3 2 6 7 4" xfId="31482"/>
    <cellStyle name="Calc cel 3 2 6 7 5" xfId="50525"/>
    <cellStyle name="Calc cel 3 2 6 8" xfId="13483"/>
    <cellStyle name="Calc cel 3 2 6 9" xfId="21721"/>
    <cellStyle name="Calc cel 3 2 7" xfId="6414"/>
    <cellStyle name="Calc cel 3 2 7 2" xfId="15116"/>
    <cellStyle name="Calc cel 3 2 7 2 2" xfId="47162"/>
    <cellStyle name="Calc cel 3 2 7 3" xfId="24771"/>
    <cellStyle name="Calc cel 3 2 7 4" xfId="27293"/>
    <cellStyle name="Calc cel 3 2 7 5" xfId="40806"/>
    <cellStyle name="Calc cel 3 2 8" xfId="5958"/>
    <cellStyle name="Calc cel 3 2 8 2" xfId="14660"/>
    <cellStyle name="Calc cel 3 2 8 2 2" xfId="46747"/>
    <cellStyle name="Calc cel 3 2 8 3" xfId="2433"/>
    <cellStyle name="Calc cel 3 2 8 4" xfId="26837"/>
    <cellStyle name="Calc cel 3 2 8 5" xfId="40350"/>
    <cellStyle name="Calc cel 3 2 9" xfId="6430"/>
    <cellStyle name="Calc cel 3 2 9 2" xfId="15132"/>
    <cellStyle name="Calc cel 3 2 9 2 2" xfId="47177"/>
    <cellStyle name="Calc cel 3 2 9 3" xfId="22671"/>
    <cellStyle name="Calc cel 3 2 9 4" xfId="27309"/>
    <cellStyle name="Calc cel 3 2 9 5" xfId="40822"/>
    <cellStyle name="Calc cel 3 3" xfId="480"/>
    <cellStyle name="Calc cel 3 3 10" xfId="5279"/>
    <cellStyle name="Calc cel 3 3 10 2" xfId="13981"/>
    <cellStyle name="Calc cel 3 3 10 3" xfId="23813"/>
    <cellStyle name="Calc cel 3 3 10 4" xfId="26158"/>
    <cellStyle name="Calc cel 3 3 10 5" xfId="39671"/>
    <cellStyle name="Calc cel 3 3 11" xfId="7446"/>
    <cellStyle name="Calc cel 3 3 11 2" xfId="16148"/>
    <cellStyle name="Calc cel 3 3 11 3" xfId="23024"/>
    <cellStyle name="Calc cel 3 3 11 4" xfId="28324"/>
    <cellStyle name="Calc cel 3 3 11 5" xfId="48055"/>
    <cellStyle name="Calc cel 3 3 12" xfId="4274"/>
    <cellStyle name="Calc cel 3 3 12 2" xfId="13006"/>
    <cellStyle name="Calc cel 3 3 12 3" xfId="11092"/>
    <cellStyle name="Calc cel 3 3 12 4" xfId="25510"/>
    <cellStyle name="Calc cel 3 3 12 5" xfId="45707"/>
    <cellStyle name="Calc cel 3 3 13" xfId="2895"/>
    <cellStyle name="Calc cel 3 3 13 2" xfId="11728"/>
    <cellStyle name="Calc cel 3 3 13 3" xfId="20592"/>
    <cellStyle name="Calc cel 3 3 13 4" xfId="13035"/>
    <cellStyle name="Calc cel 3 3 13 5" xfId="44439"/>
    <cellStyle name="Calc cel 3 3 14" xfId="8049"/>
    <cellStyle name="Calc cel 3 3 14 2" xfId="16751"/>
    <cellStyle name="Calc cel 3 3 14 3" xfId="22799"/>
    <cellStyle name="Calc cel 3 3 14 4" xfId="28927"/>
    <cellStyle name="Calc cel 3 3 14 5" xfId="48567"/>
    <cellStyle name="Calc cel 3 3 15" xfId="2405"/>
    <cellStyle name="Calc cel 3 3 16" xfId="25130"/>
    <cellStyle name="Calc cel 3 3 17" xfId="24755"/>
    <cellStyle name="Calc cel 3 3 18" xfId="32000"/>
    <cellStyle name="Calc cel 3 3 19" xfId="34068"/>
    <cellStyle name="Calc cel 3 3 2" xfId="728"/>
    <cellStyle name="Calc cel 3 3 2 10" xfId="8104"/>
    <cellStyle name="Calc cel 3 3 2 10 2" xfId="16806"/>
    <cellStyle name="Calc cel 3 3 2 10 3" xfId="22001"/>
    <cellStyle name="Calc cel 3 3 2 10 4" xfId="28982"/>
    <cellStyle name="Calc cel 3 3 2 10 5" xfId="48622"/>
    <cellStyle name="Calc cel 3 3 2 11" xfId="8275"/>
    <cellStyle name="Calc cel 3 3 2 11 2" xfId="16977"/>
    <cellStyle name="Calc cel 3 3 2 11 3" xfId="23483"/>
    <cellStyle name="Calc cel 3 3 2 11 4" xfId="29153"/>
    <cellStyle name="Calc cel 3 3 2 11 5" xfId="48789"/>
    <cellStyle name="Calc cel 3 3 2 12" xfId="9055"/>
    <cellStyle name="Calc cel 3 3 2 12 2" xfId="17757"/>
    <cellStyle name="Calc cel 3 3 2 12 3" xfId="11566"/>
    <cellStyle name="Calc cel 3 3 2 12 4" xfId="29933"/>
    <cellStyle name="Calc cel 3 3 2 12 5" xfId="48976"/>
    <cellStyle name="Calc cel 3 3 2 13" xfId="11276"/>
    <cellStyle name="Calc cel 3 3 2 14" xfId="1742"/>
    <cellStyle name="Calc cel 3 3 2 15" xfId="20989"/>
    <cellStyle name="Calc cel 3 3 2 16" xfId="32075"/>
    <cellStyle name="Calc cel 3 3 2 17" xfId="34106"/>
    <cellStyle name="Calc cel 3 3 2 18" xfId="35122"/>
    <cellStyle name="Calc cel 3 3 2 19" xfId="37369"/>
    <cellStyle name="Calc cel 3 3 2 2" xfId="1497"/>
    <cellStyle name="Calc cel 3 3 2 2 10" xfId="13194"/>
    <cellStyle name="Calc cel 3 3 2 2 11" xfId="20473"/>
    <cellStyle name="Calc cel 3 3 2 2 12" xfId="25533"/>
    <cellStyle name="Calc cel 3 3 2 2 13" xfId="33290"/>
    <cellStyle name="Calc cel 3 3 2 2 14" xfId="34408"/>
    <cellStyle name="Calc cel 3 3 2 2 15" xfId="36337"/>
    <cellStyle name="Calc cel 3 3 2 2 16" xfId="38864"/>
    <cellStyle name="Calc cel 3 3 2 2 2" xfId="4730"/>
    <cellStyle name="Calc cel 3 3 2 2 2 10" xfId="25609"/>
    <cellStyle name="Calc cel 3 3 2 2 2 11" xfId="33548"/>
    <cellStyle name="Calc cel 3 3 2 2 2 12" xfId="34484"/>
    <cellStyle name="Calc cel 3 3 2 2 2 13" xfId="36595"/>
    <cellStyle name="Calc cel 3 3 2 2 2 14" xfId="39122"/>
    <cellStyle name="Calc cel 3 3 2 2 2 2" xfId="5864"/>
    <cellStyle name="Calc cel 3 3 2 2 2 2 2" xfId="14566"/>
    <cellStyle name="Calc cel 3 3 2 2 2 2 2 2" xfId="46661"/>
    <cellStyle name="Calc cel 3 3 2 2 2 2 3" xfId="22059"/>
    <cellStyle name="Calc cel 3 3 2 2 2 2 4" xfId="26743"/>
    <cellStyle name="Calc cel 3 3 2 2 2 2 5" xfId="40256"/>
    <cellStyle name="Calc cel 3 3 2 2 2 3" xfId="6821"/>
    <cellStyle name="Calc cel 3 3 2 2 2 3 2" xfId="15523"/>
    <cellStyle name="Calc cel 3 3 2 2 2 3 2 2" xfId="47499"/>
    <cellStyle name="Calc cel 3 3 2 2 2 3 3" xfId="19978"/>
    <cellStyle name="Calc cel 3 3 2 2 2 3 4" xfId="27699"/>
    <cellStyle name="Calc cel 3 3 2 2 2 3 5" xfId="41212"/>
    <cellStyle name="Calc cel 3 3 2 2 2 4" xfId="8486"/>
    <cellStyle name="Calc cel 3 3 2 2 2 4 2" xfId="17188"/>
    <cellStyle name="Calc cel 3 3 2 2 2 4 3" xfId="23325"/>
    <cellStyle name="Calc cel 3 3 2 2 2 4 4" xfId="29364"/>
    <cellStyle name="Calc cel 3 3 2 2 2 4 5" xfId="43138"/>
    <cellStyle name="Calc cel 3 3 2 2 2 5" xfId="9241"/>
    <cellStyle name="Calc cel 3 3 2 2 2 5 2" xfId="17943"/>
    <cellStyle name="Calc cel 3 3 2 2 2 5 3" xfId="22157"/>
    <cellStyle name="Calc cel 3 3 2 2 2 5 4" xfId="30119"/>
    <cellStyle name="Calc cel 3 3 2 2 2 5 5" xfId="49162"/>
    <cellStyle name="Calc cel 3 3 2 2 2 6" xfId="9935"/>
    <cellStyle name="Calc cel 3 3 2 2 2 6 2" xfId="18637"/>
    <cellStyle name="Calc cel 3 3 2 2 2 6 3" xfId="13267"/>
    <cellStyle name="Calc cel 3 3 2 2 2 6 4" xfId="30813"/>
    <cellStyle name="Calc cel 3 3 2 2 2 6 5" xfId="49856"/>
    <cellStyle name="Calc cel 3 3 2 2 2 7" xfId="10553"/>
    <cellStyle name="Calc cel 3 3 2 2 2 7 2" xfId="19255"/>
    <cellStyle name="Calc cel 3 3 2 2 2 7 3" xfId="1937"/>
    <cellStyle name="Calc cel 3 3 2 2 2 7 4" xfId="31431"/>
    <cellStyle name="Calc cel 3 3 2 2 2 7 5" xfId="50474"/>
    <cellStyle name="Calc cel 3 3 2 2 2 8" xfId="13432"/>
    <cellStyle name="Calc cel 3 3 2 2 2 9" xfId="23940"/>
    <cellStyle name="Calc cel 3 3 2 2 3" xfId="5191"/>
    <cellStyle name="Calc cel 3 3 2 2 3 10" xfId="26070"/>
    <cellStyle name="Calc cel 3 3 2 2 3 11" xfId="34009"/>
    <cellStyle name="Calc cel 3 3 2 2 3 12" xfId="34945"/>
    <cellStyle name="Calc cel 3 3 2 2 3 13" xfId="37056"/>
    <cellStyle name="Calc cel 3 3 2 2 3 14" xfId="39583"/>
    <cellStyle name="Calc cel 3 3 2 2 3 2" xfId="5829"/>
    <cellStyle name="Calc cel 3 3 2 2 3 2 2" xfId="14531"/>
    <cellStyle name="Calc cel 3 3 2 2 3 2 2 2" xfId="46629"/>
    <cellStyle name="Calc cel 3 3 2 2 3 2 3" xfId="23727"/>
    <cellStyle name="Calc cel 3 3 2 2 3 2 4" xfId="26708"/>
    <cellStyle name="Calc cel 3 3 2 2 3 2 5" xfId="40221"/>
    <cellStyle name="Calc cel 3 3 2 2 3 3" xfId="7282"/>
    <cellStyle name="Calc cel 3 3 2 2 3 3 2" xfId="15984"/>
    <cellStyle name="Calc cel 3 3 2 2 3 3 2 2" xfId="47960"/>
    <cellStyle name="Calc cel 3 3 2 2 3 3 3" xfId="24003"/>
    <cellStyle name="Calc cel 3 3 2 2 3 3 4" xfId="28160"/>
    <cellStyle name="Calc cel 3 3 2 2 3 3 5" xfId="41673"/>
    <cellStyle name="Calc cel 3 3 2 2 3 4" xfId="8947"/>
    <cellStyle name="Calc cel 3 3 2 2 3 4 2" xfId="17649"/>
    <cellStyle name="Calc cel 3 3 2 2 3 4 3" xfId="25168"/>
    <cellStyle name="Calc cel 3 3 2 2 3 4 4" xfId="29825"/>
    <cellStyle name="Calc cel 3 3 2 2 3 4 5" xfId="43599"/>
    <cellStyle name="Calc cel 3 3 2 2 3 5" xfId="9702"/>
    <cellStyle name="Calc cel 3 3 2 2 3 5 2" xfId="18404"/>
    <cellStyle name="Calc cel 3 3 2 2 3 5 3" xfId="11351"/>
    <cellStyle name="Calc cel 3 3 2 2 3 5 4" xfId="30580"/>
    <cellStyle name="Calc cel 3 3 2 2 3 5 5" xfId="49623"/>
    <cellStyle name="Calc cel 3 3 2 2 3 6" xfId="10396"/>
    <cellStyle name="Calc cel 3 3 2 2 3 6 2" xfId="19098"/>
    <cellStyle name="Calc cel 3 3 2 2 3 6 3" xfId="11687"/>
    <cellStyle name="Calc cel 3 3 2 2 3 6 4" xfId="31274"/>
    <cellStyle name="Calc cel 3 3 2 2 3 6 5" xfId="50317"/>
    <cellStyle name="Calc cel 3 3 2 2 3 7" xfId="11014"/>
    <cellStyle name="Calc cel 3 3 2 2 3 7 2" xfId="19716"/>
    <cellStyle name="Calc cel 3 3 2 2 3 7 3" xfId="12551"/>
    <cellStyle name="Calc cel 3 3 2 2 3 7 4" xfId="31892"/>
    <cellStyle name="Calc cel 3 3 2 2 3 7 5" xfId="50935"/>
    <cellStyle name="Calc cel 3 3 2 2 3 8" xfId="13893"/>
    <cellStyle name="Calc cel 3 3 2 2 3 9" xfId="25365"/>
    <cellStyle name="Calc cel 3 3 2 2 4" xfId="5721"/>
    <cellStyle name="Calc cel 3 3 2 2 4 2" xfId="14423"/>
    <cellStyle name="Calc cel 3 3 2 2 4 2 2" xfId="46532"/>
    <cellStyle name="Calc cel 3 3 2 2 4 3" xfId="24471"/>
    <cellStyle name="Calc cel 3 3 2 2 4 4" xfId="26600"/>
    <cellStyle name="Calc cel 3 3 2 2 4 5" xfId="40113"/>
    <cellStyle name="Calc cel 3 3 2 2 5" xfId="6679"/>
    <cellStyle name="Calc cel 3 3 2 2 5 2" xfId="15381"/>
    <cellStyle name="Calc cel 3 3 2 2 5 2 2" xfId="47384"/>
    <cellStyle name="Calc cel 3 3 2 2 5 3" xfId="22022"/>
    <cellStyle name="Calc cel 3 3 2 2 5 4" xfId="27557"/>
    <cellStyle name="Calc cel 3 3 2 2 5 5" xfId="41070"/>
    <cellStyle name="Calc cel 3 3 2 2 6" xfId="8315"/>
    <cellStyle name="Calc cel 3 3 2 2 6 2" xfId="17017"/>
    <cellStyle name="Calc cel 3 3 2 2 6 3" xfId="24370"/>
    <cellStyle name="Calc cel 3 3 2 2 6 4" xfId="29193"/>
    <cellStyle name="Calc cel 3 3 2 2 6 5" xfId="42880"/>
    <cellStyle name="Calc cel 3 3 2 2 7" xfId="9090"/>
    <cellStyle name="Calc cel 3 3 2 2 7 2" xfId="17792"/>
    <cellStyle name="Calc cel 3 3 2 2 7 3" xfId="22115"/>
    <cellStyle name="Calc cel 3 3 2 2 7 4" xfId="29968"/>
    <cellStyle name="Calc cel 3 3 2 2 7 5" xfId="49011"/>
    <cellStyle name="Calc cel 3 3 2 2 8" xfId="9818"/>
    <cellStyle name="Calc cel 3 3 2 2 8 2" xfId="18520"/>
    <cellStyle name="Calc cel 3 3 2 2 8 3" xfId="11360"/>
    <cellStyle name="Calc cel 3 3 2 2 8 4" xfId="30696"/>
    <cellStyle name="Calc cel 3 3 2 2 8 5" xfId="49739"/>
    <cellStyle name="Calc cel 3 3 2 2 9" xfId="10477"/>
    <cellStyle name="Calc cel 3 3 2 2 9 2" xfId="19179"/>
    <cellStyle name="Calc cel 3 3 2 2 9 3" xfId="11901"/>
    <cellStyle name="Calc cel 3 3 2 2 9 4" xfId="31355"/>
    <cellStyle name="Calc cel 3 3 2 2 9 5" xfId="50398"/>
    <cellStyle name="Calc cel 3 3 2 3" xfId="4999"/>
    <cellStyle name="Calc cel 3 3 2 3 10" xfId="25878"/>
    <cellStyle name="Calc cel 3 3 2 3 11" xfId="33817"/>
    <cellStyle name="Calc cel 3 3 2 3 12" xfId="34753"/>
    <cellStyle name="Calc cel 3 3 2 3 13" xfId="36864"/>
    <cellStyle name="Calc cel 3 3 2 3 14" xfId="39391"/>
    <cellStyle name="Calc cel 3 3 2 3 2" xfId="5311"/>
    <cellStyle name="Calc cel 3 3 2 3 2 2" xfId="14013"/>
    <cellStyle name="Calc cel 3 3 2 3 2 2 2" xfId="46151"/>
    <cellStyle name="Calc cel 3 3 2 3 2 3" xfId="25158"/>
    <cellStyle name="Calc cel 3 3 2 3 2 4" xfId="26190"/>
    <cellStyle name="Calc cel 3 3 2 3 2 5" xfId="39703"/>
    <cellStyle name="Calc cel 3 3 2 3 3" xfId="7090"/>
    <cellStyle name="Calc cel 3 3 2 3 3 2" xfId="15792"/>
    <cellStyle name="Calc cel 3 3 2 3 3 2 2" xfId="47768"/>
    <cellStyle name="Calc cel 3 3 2 3 3 3" xfId="12667"/>
    <cellStyle name="Calc cel 3 3 2 3 3 4" xfId="27968"/>
    <cellStyle name="Calc cel 3 3 2 3 3 5" xfId="41481"/>
    <cellStyle name="Calc cel 3 3 2 3 4" xfId="8755"/>
    <cellStyle name="Calc cel 3 3 2 3 4 2" xfId="17457"/>
    <cellStyle name="Calc cel 3 3 2 3 4 3" xfId="20610"/>
    <cellStyle name="Calc cel 3 3 2 3 4 4" xfId="29633"/>
    <cellStyle name="Calc cel 3 3 2 3 4 5" xfId="43407"/>
    <cellStyle name="Calc cel 3 3 2 3 5" xfId="9510"/>
    <cellStyle name="Calc cel 3 3 2 3 5 2" xfId="18212"/>
    <cellStyle name="Calc cel 3 3 2 3 5 3" xfId="11782"/>
    <cellStyle name="Calc cel 3 3 2 3 5 4" xfId="30388"/>
    <cellStyle name="Calc cel 3 3 2 3 5 5" xfId="49431"/>
    <cellStyle name="Calc cel 3 3 2 3 6" xfId="10204"/>
    <cellStyle name="Calc cel 3 3 2 3 6 2" xfId="18906"/>
    <cellStyle name="Calc cel 3 3 2 3 6 3" xfId="20405"/>
    <cellStyle name="Calc cel 3 3 2 3 6 4" xfId="31082"/>
    <cellStyle name="Calc cel 3 3 2 3 6 5" xfId="50125"/>
    <cellStyle name="Calc cel 3 3 2 3 7" xfId="10822"/>
    <cellStyle name="Calc cel 3 3 2 3 7 2" xfId="19524"/>
    <cellStyle name="Calc cel 3 3 2 3 7 3" xfId="12702"/>
    <cellStyle name="Calc cel 3 3 2 3 7 4" xfId="31700"/>
    <cellStyle name="Calc cel 3 3 2 3 7 5" xfId="50743"/>
    <cellStyle name="Calc cel 3 3 2 3 8" xfId="13701"/>
    <cellStyle name="Calc cel 3 3 2 3 9" xfId="25013"/>
    <cellStyle name="Calc cel 3 3 2 4" xfId="3595"/>
    <cellStyle name="Calc cel 3 3 2 4 10" xfId="23645"/>
    <cellStyle name="Calc cel 3 3 2 4 11" xfId="32310"/>
    <cellStyle name="Calc cel 3 3 2 4 12" xfId="34213"/>
    <cellStyle name="Calc cel 3 3 2 4 13" xfId="35357"/>
    <cellStyle name="Calc cel 3 3 2 4 14" xfId="37893"/>
    <cellStyle name="Calc cel 3 3 2 4 2" xfId="5569"/>
    <cellStyle name="Calc cel 3 3 2 4 2 2" xfId="14271"/>
    <cellStyle name="Calc cel 3 3 2 4 2 2 2" xfId="46394"/>
    <cellStyle name="Calc cel 3 3 2 4 2 3" xfId="21147"/>
    <cellStyle name="Calc cel 3 3 2 4 2 4" xfId="26448"/>
    <cellStyle name="Calc cel 3 3 2 4 2 5" xfId="39961"/>
    <cellStyle name="Calc cel 3 3 2 4 3" xfId="6380"/>
    <cellStyle name="Calc cel 3 3 2 4 3 2" xfId="15082"/>
    <cellStyle name="Calc cel 3 3 2 4 3 2 2" xfId="47133"/>
    <cellStyle name="Calc cel 3 3 2 4 3 3" xfId="22790"/>
    <cellStyle name="Calc cel 3 3 2 4 3 4" xfId="27259"/>
    <cellStyle name="Calc cel 3 3 2 4 3 5" xfId="40772"/>
    <cellStyle name="Calc cel 3 3 2 4 4" xfId="7682"/>
    <cellStyle name="Calc cel 3 3 2 4 4 2" xfId="16384"/>
    <cellStyle name="Calc cel 3 3 2 4 4 3" xfId="21325"/>
    <cellStyle name="Calc cel 3 3 2 4 4 4" xfId="28560"/>
    <cellStyle name="Calc cel 3 3 2 4 4 5" xfId="42051"/>
    <cellStyle name="Calc cel 3 3 2 4 5" xfId="4273"/>
    <cellStyle name="Calc cel 3 3 2 4 5 2" xfId="13005"/>
    <cellStyle name="Calc cel 3 3 2 4 5 3" xfId="20295"/>
    <cellStyle name="Calc cel 3 3 2 4 5 4" xfId="25509"/>
    <cellStyle name="Calc cel 3 3 2 4 5 5" xfId="45706"/>
    <cellStyle name="Calc cel 3 3 2 4 6" xfId="8051"/>
    <cellStyle name="Calc cel 3 3 2 4 6 2" xfId="16753"/>
    <cellStyle name="Calc cel 3 3 2 4 6 3" xfId="21706"/>
    <cellStyle name="Calc cel 3 3 2 4 6 4" xfId="28929"/>
    <cellStyle name="Calc cel 3 3 2 4 6 5" xfId="48569"/>
    <cellStyle name="Calc cel 3 3 2 4 7" xfId="8108"/>
    <cellStyle name="Calc cel 3 3 2 4 7 2" xfId="16810"/>
    <cellStyle name="Calc cel 3 3 2 4 7 3" xfId="24652"/>
    <cellStyle name="Calc cel 3 3 2 4 7 4" xfId="28986"/>
    <cellStyle name="Calc cel 3 3 2 4 7 5" xfId="48626"/>
    <cellStyle name="Calc cel 3 3 2 4 8" xfId="12392"/>
    <cellStyle name="Calc cel 3 3 2 4 9" xfId="25429"/>
    <cellStyle name="Calc cel 3 3 2 5" xfId="3134"/>
    <cellStyle name="Calc cel 3 3 2 5 2" xfId="11952"/>
    <cellStyle name="Calc cel 3 3 2 5 2 2" xfId="44674"/>
    <cellStyle name="Calc cel 3 3 2 5 3" xfId="21015"/>
    <cellStyle name="Calc cel 3 3 2 5 4" xfId="13159"/>
    <cellStyle name="Calc cel 3 3 2 5 5" xfId="37432"/>
    <cellStyle name="Calc cel 3 3 2 6" xfId="3388"/>
    <cellStyle name="Calc cel 3 3 2 6 2" xfId="12195"/>
    <cellStyle name="Calc cel 3 3 2 6 2 2" xfId="44914"/>
    <cellStyle name="Calc cel 3 3 2 6 3" xfId="23700"/>
    <cellStyle name="Calc cel 3 3 2 6 4" xfId="20414"/>
    <cellStyle name="Calc cel 3 3 2 6 5" xfId="37686"/>
    <cellStyle name="Calc cel 3 3 2 7" xfId="6756"/>
    <cellStyle name="Calc cel 3 3 2 7 2" xfId="15458"/>
    <cellStyle name="Calc cel 3 3 2 7 2 2" xfId="47448"/>
    <cellStyle name="Calc cel 3 3 2 7 3" xfId="20296"/>
    <cellStyle name="Calc cel 3 3 2 7 4" xfId="27634"/>
    <cellStyle name="Calc cel 3 3 2 7 5" xfId="41147"/>
    <cellStyle name="Calc cel 3 3 2 8" xfId="7367"/>
    <cellStyle name="Calc cel 3 3 2 8 2" xfId="16069"/>
    <cellStyle name="Calc cel 3 3 2 8 3" xfId="23118"/>
    <cellStyle name="Calc cel 3 3 2 8 4" xfId="28245"/>
    <cellStyle name="Calc cel 3 3 2 8 5" xfId="41758"/>
    <cellStyle name="Calc cel 3 3 2 9" xfId="7503"/>
    <cellStyle name="Calc cel 3 3 2 9 2" xfId="16205"/>
    <cellStyle name="Calc cel 3 3 2 9 3" xfId="23744"/>
    <cellStyle name="Calc cel 3 3 2 9 4" xfId="28381"/>
    <cellStyle name="Calc cel 3 3 2 9 5" xfId="48112"/>
    <cellStyle name="Calc cel 3 3 20" xfId="35047"/>
    <cellStyle name="Calc cel 3 3 21" xfId="37158"/>
    <cellStyle name="Calc cel 3 3 3" xfId="831"/>
    <cellStyle name="Calc cel 3 3 3 10" xfId="7740"/>
    <cellStyle name="Calc cel 3 3 3 10 2" xfId="16442"/>
    <cellStyle name="Calc cel 3 3 3 10 3" xfId="11892"/>
    <cellStyle name="Calc cel 3 3 3 10 4" xfId="28618"/>
    <cellStyle name="Calc cel 3 3 3 10 5" xfId="48269"/>
    <cellStyle name="Calc cel 3 3 3 11" xfId="8366"/>
    <cellStyle name="Calc cel 3 3 3 11 2" xfId="17068"/>
    <cellStyle name="Calc cel 3 3 3 11 3" xfId="23429"/>
    <cellStyle name="Calc cel 3 3 3 11 4" xfId="29244"/>
    <cellStyle name="Calc cel 3 3 3 11 5" xfId="48824"/>
    <cellStyle name="Calc cel 3 3 3 12" xfId="11374"/>
    <cellStyle name="Calc cel 3 3 3 13" xfId="12789"/>
    <cellStyle name="Calc cel 3 3 3 14" xfId="1829"/>
    <cellStyle name="Calc cel 3 3 3 15" xfId="32624"/>
    <cellStyle name="Calc cel 3 3 3 16" xfId="34289"/>
    <cellStyle name="Calc cel 3 3 3 17" xfId="35671"/>
    <cellStyle name="Calc cel 3 3 3 18" xfId="38198"/>
    <cellStyle name="Calc cel 3 3 3 2" xfId="4897"/>
    <cellStyle name="Calc cel 3 3 3 2 10" xfId="25776"/>
    <cellStyle name="Calc cel 3 3 3 2 11" xfId="33715"/>
    <cellStyle name="Calc cel 3 3 3 2 12" xfId="34651"/>
    <cellStyle name="Calc cel 3 3 3 2 13" xfId="36762"/>
    <cellStyle name="Calc cel 3 3 3 2 14" xfId="39289"/>
    <cellStyle name="Calc cel 3 3 3 2 2" xfId="5327"/>
    <cellStyle name="Calc cel 3 3 3 2 2 2" xfId="14029"/>
    <cellStyle name="Calc cel 3 3 3 2 2 2 2" xfId="46167"/>
    <cellStyle name="Calc cel 3 3 3 2 2 3" xfId="23494"/>
    <cellStyle name="Calc cel 3 3 3 2 2 4" xfId="26206"/>
    <cellStyle name="Calc cel 3 3 3 2 2 5" xfId="39719"/>
    <cellStyle name="Calc cel 3 3 3 2 3" xfId="6988"/>
    <cellStyle name="Calc cel 3 3 3 2 3 2" xfId="15690"/>
    <cellStyle name="Calc cel 3 3 3 2 3 2 2" xfId="47666"/>
    <cellStyle name="Calc cel 3 3 3 2 3 3" xfId="13172"/>
    <cellStyle name="Calc cel 3 3 3 2 3 4" xfId="27866"/>
    <cellStyle name="Calc cel 3 3 3 2 3 5" xfId="41379"/>
    <cellStyle name="Calc cel 3 3 3 2 4" xfId="8653"/>
    <cellStyle name="Calc cel 3 3 3 2 4 2" xfId="17355"/>
    <cellStyle name="Calc cel 3 3 3 2 4 3" xfId="22342"/>
    <cellStyle name="Calc cel 3 3 3 2 4 4" xfId="29531"/>
    <cellStyle name="Calc cel 3 3 3 2 4 5" xfId="43305"/>
    <cellStyle name="Calc cel 3 3 3 2 5" xfId="9408"/>
    <cellStyle name="Calc cel 3 3 3 2 5 2" xfId="18110"/>
    <cellStyle name="Calc cel 3 3 3 2 5 3" xfId="23532"/>
    <cellStyle name="Calc cel 3 3 3 2 5 4" xfId="30286"/>
    <cellStyle name="Calc cel 3 3 3 2 5 5" xfId="49329"/>
    <cellStyle name="Calc cel 3 3 3 2 6" xfId="10102"/>
    <cellStyle name="Calc cel 3 3 3 2 6 2" xfId="18804"/>
    <cellStyle name="Calc cel 3 3 3 2 6 3" xfId="11084"/>
    <cellStyle name="Calc cel 3 3 3 2 6 4" xfId="30980"/>
    <cellStyle name="Calc cel 3 3 3 2 6 5" xfId="50023"/>
    <cellStyle name="Calc cel 3 3 3 2 7" xfId="10720"/>
    <cellStyle name="Calc cel 3 3 3 2 7 2" xfId="19422"/>
    <cellStyle name="Calc cel 3 3 3 2 7 3" xfId="19981"/>
    <cellStyle name="Calc cel 3 3 3 2 7 4" xfId="31598"/>
    <cellStyle name="Calc cel 3 3 3 2 7 5" xfId="50641"/>
    <cellStyle name="Calc cel 3 3 3 2 8" xfId="13599"/>
    <cellStyle name="Calc cel 3 3 3 2 9" xfId="24675"/>
    <cellStyle name="Calc cel 3 3 3 3" xfId="5005"/>
    <cellStyle name="Calc cel 3 3 3 3 10" xfId="25884"/>
    <cellStyle name="Calc cel 3 3 3 3 11" xfId="33823"/>
    <cellStyle name="Calc cel 3 3 3 3 12" xfId="34759"/>
    <cellStyle name="Calc cel 3 3 3 3 13" xfId="36870"/>
    <cellStyle name="Calc cel 3 3 3 3 14" xfId="39397"/>
    <cellStyle name="Calc cel 3 3 3 3 2" xfId="6020"/>
    <cellStyle name="Calc cel 3 3 3 3 2 2" xfId="14722"/>
    <cellStyle name="Calc cel 3 3 3 3 2 2 2" xfId="46805"/>
    <cellStyle name="Calc cel 3 3 3 3 2 3" xfId="13086"/>
    <cellStyle name="Calc cel 3 3 3 3 2 4" xfId="26899"/>
    <cellStyle name="Calc cel 3 3 3 3 2 5" xfId="40412"/>
    <cellStyle name="Calc cel 3 3 3 3 3" xfId="7096"/>
    <cellStyle name="Calc cel 3 3 3 3 3 2" xfId="15798"/>
    <cellStyle name="Calc cel 3 3 3 3 3 2 2" xfId="47774"/>
    <cellStyle name="Calc cel 3 3 3 3 3 3" xfId="12675"/>
    <cellStyle name="Calc cel 3 3 3 3 3 4" xfId="27974"/>
    <cellStyle name="Calc cel 3 3 3 3 3 5" xfId="41487"/>
    <cellStyle name="Calc cel 3 3 3 3 4" xfId="8761"/>
    <cellStyle name="Calc cel 3 3 3 3 4 2" xfId="17463"/>
    <cellStyle name="Calc cel 3 3 3 3 4 3" xfId="21775"/>
    <cellStyle name="Calc cel 3 3 3 3 4 4" xfId="29639"/>
    <cellStyle name="Calc cel 3 3 3 3 4 5" xfId="43413"/>
    <cellStyle name="Calc cel 3 3 3 3 5" xfId="9516"/>
    <cellStyle name="Calc cel 3 3 3 3 5 2" xfId="18218"/>
    <cellStyle name="Calc cel 3 3 3 3 5 3" xfId="19853"/>
    <cellStyle name="Calc cel 3 3 3 3 5 4" xfId="30394"/>
    <cellStyle name="Calc cel 3 3 3 3 5 5" xfId="49437"/>
    <cellStyle name="Calc cel 3 3 3 3 6" xfId="10210"/>
    <cellStyle name="Calc cel 3 3 3 3 6 2" xfId="18912"/>
    <cellStyle name="Calc cel 3 3 3 3 6 3" xfId="20193"/>
    <cellStyle name="Calc cel 3 3 3 3 6 4" xfId="31088"/>
    <cellStyle name="Calc cel 3 3 3 3 6 5" xfId="50131"/>
    <cellStyle name="Calc cel 3 3 3 3 7" xfId="10828"/>
    <cellStyle name="Calc cel 3 3 3 3 7 2" xfId="19530"/>
    <cellStyle name="Calc cel 3 3 3 3 7 3" xfId="13381"/>
    <cellStyle name="Calc cel 3 3 3 3 7 4" xfId="31706"/>
    <cellStyle name="Calc cel 3 3 3 3 7 5" xfId="50749"/>
    <cellStyle name="Calc cel 3 3 3 3 8" xfId="13707"/>
    <cellStyle name="Calc cel 3 3 3 3 9" xfId="21464"/>
    <cellStyle name="Calc cel 3 3 3 4" xfId="3273"/>
    <cellStyle name="Calc cel 3 3 3 4 2" xfId="12088"/>
    <cellStyle name="Calc cel 3 3 3 4 2 2" xfId="44804"/>
    <cellStyle name="Calc cel 3 3 3 4 3" xfId="21591"/>
    <cellStyle name="Calc cel 3 3 3 4 4" xfId="25186"/>
    <cellStyle name="Calc cel 3 3 3 4 5" xfId="37571"/>
    <cellStyle name="Calc cel 3 3 3 5" xfId="5669"/>
    <cellStyle name="Calc cel 3 3 3 5 2" xfId="14371"/>
    <cellStyle name="Calc cel 3 3 3 5 2 2" xfId="46486"/>
    <cellStyle name="Calc cel 3 3 3 5 3" xfId="21579"/>
    <cellStyle name="Calc cel 3 3 3 5 4" xfId="26548"/>
    <cellStyle name="Calc cel 3 3 3 5 5" xfId="40061"/>
    <cellStyle name="Calc cel 3 3 3 6" xfId="6750"/>
    <cellStyle name="Calc cel 3 3 3 6 2" xfId="15452"/>
    <cellStyle name="Calc cel 3 3 3 6 2 2" xfId="47443"/>
    <cellStyle name="Calc cel 3 3 3 6 3" xfId="2513"/>
    <cellStyle name="Calc cel 3 3 3 6 4" xfId="27628"/>
    <cellStyle name="Calc cel 3 3 3 6 5" xfId="41141"/>
    <cellStyle name="Calc cel 3 3 3 7" xfId="7329"/>
    <cellStyle name="Calc cel 3 3 3 7 2" xfId="16031"/>
    <cellStyle name="Calc cel 3 3 3 7 3" xfId="25009"/>
    <cellStyle name="Calc cel 3 3 3 7 4" xfId="28207"/>
    <cellStyle name="Calc cel 3 3 3 7 5" xfId="41720"/>
    <cellStyle name="Calc cel 3 3 3 8" xfId="7892"/>
    <cellStyle name="Calc cel 3 3 3 8 2" xfId="16594"/>
    <cellStyle name="Calc cel 3 3 3 8 3" xfId="25338"/>
    <cellStyle name="Calc cel 3 3 3 8 4" xfId="28770"/>
    <cellStyle name="Calc cel 3 3 3 8 5" xfId="48410"/>
    <cellStyle name="Calc cel 3 3 3 9" xfId="7528"/>
    <cellStyle name="Calc cel 3 3 3 9 2" xfId="16230"/>
    <cellStyle name="Calc cel 3 3 3 9 3" xfId="24537"/>
    <cellStyle name="Calc cel 3 3 3 9 4" xfId="28406"/>
    <cellStyle name="Calc cel 3 3 3 9 5" xfId="48137"/>
    <cellStyle name="Calc cel 3 3 4" xfId="1260"/>
    <cellStyle name="Calc cel 3 3 4 10" xfId="7801"/>
    <cellStyle name="Calc cel 3 3 4 10 2" xfId="16503"/>
    <cellStyle name="Calc cel 3 3 4 10 3" xfId="22242"/>
    <cellStyle name="Calc cel 3 3 4 10 4" xfId="28679"/>
    <cellStyle name="Calc cel 3 3 4 10 5" xfId="48325"/>
    <cellStyle name="Calc cel 3 3 4 11" xfId="7762"/>
    <cellStyle name="Calc cel 3 3 4 11 2" xfId="16464"/>
    <cellStyle name="Calc cel 3 3 4 11 3" xfId="23186"/>
    <cellStyle name="Calc cel 3 3 4 11 4" xfId="28640"/>
    <cellStyle name="Calc cel 3 3 4 11 5" xfId="48291"/>
    <cellStyle name="Calc cel 3 3 4 12" xfId="1758"/>
    <cellStyle name="Calc cel 3 3 4 13" xfId="22280"/>
    <cellStyle name="Calc cel 3 3 4 14" xfId="23391"/>
    <cellStyle name="Calc cel 3 3 4 15" xfId="33053"/>
    <cellStyle name="Calc cel 3 3 4 16" xfId="34354"/>
    <cellStyle name="Calc cel 3 3 4 17" xfId="36100"/>
    <cellStyle name="Calc cel 3 3 4 18" xfId="38627"/>
    <cellStyle name="Calc cel 3 3 4 2" xfId="4880"/>
    <cellStyle name="Calc cel 3 3 4 2 10" xfId="25759"/>
    <cellStyle name="Calc cel 3 3 4 2 11" xfId="33698"/>
    <cellStyle name="Calc cel 3 3 4 2 12" xfId="34634"/>
    <cellStyle name="Calc cel 3 3 4 2 13" xfId="36745"/>
    <cellStyle name="Calc cel 3 3 4 2 14" xfId="39272"/>
    <cellStyle name="Calc cel 3 3 4 2 2" xfId="3844"/>
    <cellStyle name="Calc cel 3 3 4 2 2 2" xfId="12623"/>
    <cellStyle name="Calc cel 3 3 4 2 2 2 2" xfId="45277"/>
    <cellStyle name="Calc cel 3 3 4 2 2 3" xfId="25122"/>
    <cellStyle name="Calc cel 3 3 4 2 2 4" xfId="21275"/>
    <cellStyle name="Calc cel 3 3 4 2 2 5" xfId="38142"/>
    <cellStyle name="Calc cel 3 3 4 2 3" xfId="6971"/>
    <cellStyle name="Calc cel 3 3 4 2 3 2" xfId="15673"/>
    <cellStyle name="Calc cel 3 3 4 2 3 2 2" xfId="47649"/>
    <cellStyle name="Calc cel 3 3 4 2 3 3" xfId="2585"/>
    <cellStyle name="Calc cel 3 3 4 2 3 4" xfId="27849"/>
    <cellStyle name="Calc cel 3 3 4 2 3 5" xfId="41362"/>
    <cellStyle name="Calc cel 3 3 4 2 4" xfId="8636"/>
    <cellStyle name="Calc cel 3 3 4 2 4 2" xfId="17338"/>
    <cellStyle name="Calc cel 3 3 4 2 4 3" xfId="23884"/>
    <cellStyle name="Calc cel 3 3 4 2 4 4" xfId="29514"/>
    <cellStyle name="Calc cel 3 3 4 2 4 5" xfId="43288"/>
    <cellStyle name="Calc cel 3 3 4 2 5" xfId="9391"/>
    <cellStyle name="Calc cel 3 3 4 2 5 2" xfId="18093"/>
    <cellStyle name="Calc cel 3 3 4 2 5 3" xfId="20048"/>
    <cellStyle name="Calc cel 3 3 4 2 5 4" xfId="30269"/>
    <cellStyle name="Calc cel 3 3 4 2 5 5" xfId="49312"/>
    <cellStyle name="Calc cel 3 3 4 2 6" xfId="10085"/>
    <cellStyle name="Calc cel 3 3 4 2 6 2" xfId="18787"/>
    <cellStyle name="Calc cel 3 3 4 2 6 3" xfId="13125"/>
    <cellStyle name="Calc cel 3 3 4 2 6 4" xfId="30963"/>
    <cellStyle name="Calc cel 3 3 4 2 6 5" xfId="50006"/>
    <cellStyle name="Calc cel 3 3 4 2 7" xfId="10703"/>
    <cellStyle name="Calc cel 3 3 4 2 7 2" xfId="19405"/>
    <cellStyle name="Calc cel 3 3 4 2 7 3" xfId="13148"/>
    <cellStyle name="Calc cel 3 3 4 2 7 4" xfId="31581"/>
    <cellStyle name="Calc cel 3 3 4 2 7 5" xfId="50624"/>
    <cellStyle name="Calc cel 3 3 4 2 8" xfId="13582"/>
    <cellStyle name="Calc cel 3 3 4 2 9" xfId="22184"/>
    <cellStyle name="Calc cel 3 3 4 3" xfId="5124"/>
    <cellStyle name="Calc cel 3 3 4 3 10" xfId="26003"/>
    <cellStyle name="Calc cel 3 3 4 3 11" xfId="33942"/>
    <cellStyle name="Calc cel 3 3 4 3 12" xfId="34878"/>
    <cellStyle name="Calc cel 3 3 4 3 13" xfId="36989"/>
    <cellStyle name="Calc cel 3 3 4 3 14" xfId="39516"/>
    <cellStyle name="Calc cel 3 3 4 3 2" xfId="5520"/>
    <cellStyle name="Calc cel 3 3 4 3 2 2" xfId="14222"/>
    <cellStyle name="Calc cel 3 3 4 3 2 2 2" xfId="46346"/>
    <cellStyle name="Calc cel 3 3 4 3 2 3" xfId="21074"/>
    <cellStyle name="Calc cel 3 3 4 3 2 4" xfId="26399"/>
    <cellStyle name="Calc cel 3 3 4 3 2 5" xfId="39912"/>
    <cellStyle name="Calc cel 3 3 4 3 3" xfId="7215"/>
    <cellStyle name="Calc cel 3 3 4 3 3 2" xfId="15917"/>
    <cellStyle name="Calc cel 3 3 4 3 3 2 2" xfId="47893"/>
    <cellStyle name="Calc cel 3 3 4 3 3 3" xfId="20782"/>
    <cellStyle name="Calc cel 3 3 4 3 3 4" xfId="28093"/>
    <cellStyle name="Calc cel 3 3 4 3 3 5" xfId="41606"/>
    <cellStyle name="Calc cel 3 3 4 3 4" xfId="8880"/>
    <cellStyle name="Calc cel 3 3 4 3 4 2" xfId="17582"/>
    <cellStyle name="Calc cel 3 3 4 3 4 3" xfId="21184"/>
    <cellStyle name="Calc cel 3 3 4 3 4 4" xfId="29758"/>
    <cellStyle name="Calc cel 3 3 4 3 4 5" xfId="43532"/>
    <cellStyle name="Calc cel 3 3 4 3 5" xfId="9635"/>
    <cellStyle name="Calc cel 3 3 4 3 5 2" xfId="18337"/>
    <cellStyle name="Calc cel 3 3 4 3 5 3" xfId="2557"/>
    <cellStyle name="Calc cel 3 3 4 3 5 4" xfId="30513"/>
    <cellStyle name="Calc cel 3 3 4 3 5 5" xfId="49556"/>
    <cellStyle name="Calc cel 3 3 4 3 6" xfId="10329"/>
    <cellStyle name="Calc cel 3 3 4 3 6 2" xfId="19031"/>
    <cellStyle name="Calc cel 3 3 4 3 6 3" xfId="19935"/>
    <cellStyle name="Calc cel 3 3 4 3 6 4" xfId="31207"/>
    <cellStyle name="Calc cel 3 3 4 3 6 5" xfId="50250"/>
    <cellStyle name="Calc cel 3 3 4 3 7" xfId="10947"/>
    <cellStyle name="Calc cel 3 3 4 3 7 2" xfId="19649"/>
    <cellStyle name="Calc cel 3 3 4 3 7 3" xfId="20280"/>
    <cellStyle name="Calc cel 3 3 4 3 7 4" xfId="31825"/>
    <cellStyle name="Calc cel 3 3 4 3 7 5" xfId="50868"/>
    <cellStyle name="Calc cel 3 3 4 3 8" xfId="13826"/>
    <cellStyle name="Calc cel 3 3 4 3 9" xfId="23623"/>
    <cellStyle name="Calc cel 3 3 4 4" xfId="6372"/>
    <cellStyle name="Calc cel 3 3 4 4 2" xfId="15074"/>
    <cellStyle name="Calc cel 3 3 4 4 2 2" xfId="47126"/>
    <cellStyle name="Calc cel 3 3 4 4 3" xfId="24272"/>
    <cellStyle name="Calc cel 3 3 4 4 4" xfId="27251"/>
    <cellStyle name="Calc cel 3 3 4 4 5" xfId="40764"/>
    <cellStyle name="Calc cel 3 3 4 5" xfId="3280"/>
    <cellStyle name="Calc cel 3 3 4 5 2" xfId="12095"/>
    <cellStyle name="Calc cel 3 3 4 5 2 2" xfId="44810"/>
    <cellStyle name="Calc cel 3 3 4 5 3" xfId="22237"/>
    <cellStyle name="Calc cel 3 3 4 5 4" xfId="22131"/>
    <cellStyle name="Calc cel 3 3 4 5 5" xfId="37578"/>
    <cellStyle name="Calc cel 3 3 4 6" xfId="5244"/>
    <cellStyle name="Calc cel 3 3 4 6 2" xfId="13946"/>
    <cellStyle name="Calc cel 3 3 4 6 2 2" xfId="46088"/>
    <cellStyle name="Calc cel 3 3 4 6 3" xfId="23666"/>
    <cellStyle name="Calc cel 3 3 4 6 4" xfId="26123"/>
    <cellStyle name="Calc cel 3 3 4 6 5" xfId="39636"/>
    <cellStyle name="Calc cel 3 3 4 7" xfId="7371"/>
    <cellStyle name="Calc cel 3 3 4 7 2" xfId="16073"/>
    <cellStyle name="Calc cel 3 3 4 7 3" xfId="21907"/>
    <cellStyle name="Calc cel 3 3 4 7 4" xfId="28249"/>
    <cellStyle name="Calc cel 3 3 4 7 5" xfId="41762"/>
    <cellStyle name="Calc cel 3 3 4 8" xfId="8155"/>
    <cellStyle name="Calc cel 3 3 4 8 2" xfId="16857"/>
    <cellStyle name="Calc cel 3 3 4 8 3" xfId="23560"/>
    <cellStyle name="Calc cel 3 3 4 8 4" xfId="29033"/>
    <cellStyle name="Calc cel 3 3 4 8 5" xfId="48673"/>
    <cellStyle name="Calc cel 3 3 4 9" xfId="7861"/>
    <cellStyle name="Calc cel 3 3 4 9 2" xfId="16563"/>
    <cellStyle name="Calc cel 3 3 4 9 3" xfId="22076"/>
    <cellStyle name="Calc cel 3 3 4 9 4" xfId="28739"/>
    <cellStyle name="Calc cel 3 3 4 9 5" xfId="48379"/>
    <cellStyle name="Calc cel 3 3 5" xfId="4898"/>
    <cellStyle name="Calc cel 3 3 5 10" xfId="25777"/>
    <cellStyle name="Calc cel 3 3 5 11" xfId="33716"/>
    <cellStyle name="Calc cel 3 3 5 12" xfId="34652"/>
    <cellStyle name="Calc cel 3 3 5 13" xfId="36763"/>
    <cellStyle name="Calc cel 3 3 5 14" xfId="39290"/>
    <cellStyle name="Calc cel 3 3 5 2" xfId="5506"/>
    <cellStyle name="Calc cel 3 3 5 2 2" xfId="14208"/>
    <cellStyle name="Calc cel 3 3 5 2 2 2" xfId="46333"/>
    <cellStyle name="Calc cel 3 3 5 2 3" xfId="21125"/>
    <cellStyle name="Calc cel 3 3 5 2 4" xfId="26385"/>
    <cellStyle name="Calc cel 3 3 5 2 5" xfId="39898"/>
    <cellStyle name="Calc cel 3 3 5 3" xfId="6989"/>
    <cellStyle name="Calc cel 3 3 5 3 2" xfId="15691"/>
    <cellStyle name="Calc cel 3 3 5 3 2 2" xfId="47667"/>
    <cellStyle name="Calc cel 3 3 5 3 3" xfId="20106"/>
    <cellStyle name="Calc cel 3 3 5 3 4" xfId="27867"/>
    <cellStyle name="Calc cel 3 3 5 3 5" xfId="41380"/>
    <cellStyle name="Calc cel 3 3 5 4" xfId="8654"/>
    <cellStyle name="Calc cel 3 3 5 4 2" xfId="17356"/>
    <cellStyle name="Calc cel 3 3 5 4 3" xfId="20959"/>
    <cellStyle name="Calc cel 3 3 5 4 4" xfId="29532"/>
    <cellStyle name="Calc cel 3 3 5 4 5" xfId="43306"/>
    <cellStyle name="Calc cel 3 3 5 5" xfId="9409"/>
    <cellStyle name="Calc cel 3 3 5 5 2" xfId="18111"/>
    <cellStyle name="Calc cel 3 3 5 5 3" xfId="22227"/>
    <cellStyle name="Calc cel 3 3 5 5 4" xfId="30287"/>
    <cellStyle name="Calc cel 3 3 5 5 5" xfId="49330"/>
    <cellStyle name="Calc cel 3 3 5 6" xfId="10103"/>
    <cellStyle name="Calc cel 3 3 5 6 2" xfId="18805"/>
    <cellStyle name="Calc cel 3 3 5 6 3" xfId="12499"/>
    <cellStyle name="Calc cel 3 3 5 6 4" xfId="30981"/>
    <cellStyle name="Calc cel 3 3 5 6 5" xfId="50024"/>
    <cellStyle name="Calc cel 3 3 5 7" xfId="10721"/>
    <cellStyle name="Calc cel 3 3 5 7 2" xfId="19423"/>
    <cellStyle name="Calc cel 3 3 5 7 3" xfId="11089"/>
    <cellStyle name="Calc cel 3 3 5 7 4" xfId="31599"/>
    <cellStyle name="Calc cel 3 3 5 7 5" xfId="50642"/>
    <cellStyle name="Calc cel 3 3 5 8" xfId="13600"/>
    <cellStyle name="Calc cel 3 3 5 9" xfId="24133"/>
    <cellStyle name="Calc cel 3 3 6" xfId="4865"/>
    <cellStyle name="Calc cel 3 3 6 10" xfId="25744"/>
    <cellStyle name="Calc cel 3 3 6 11" xfId="33683"/>
    <cellStyle name="Calc cel 3 3 6 12" xfId="34619"/>
    <cellStyle name="Calc cel 3 3 6 13" xfId="36730"/>
    <cellStyle name="Calc cel 3 3 6 14" xfId="39257"/>
    <cellStyle name="Calc cel 3 3 6 2" xfId="6059"/>
    <cellStyle name="Calc cel 3 3 6 2 2" xfId="14761"/>
    <cellStyle name="Calc cel 3 3 6 2 2 2" xfId="46839"/>
    <cellStyle name="Calc cel 3 3 6 2 3" xfId="24796"/>
    <cellStyle name="Calc cel 3 3 6 2 4" xfId="26938"/>
    <cellStyle name="Calc cel 3 3 6 2 5" xfId="40451"/>
    <cellStyle name="Calc cel 3 3 6 3" xfId="6956"/>
    <cellStyle name="Calc cel 3 3 6 3 2" xfId="15658"/>
    <cellStyle name="Calc cel 3 3 6 3 2 2" xfId="47634"/>
    <cellStyle name="Calc cel 3 3 6 3 3" xfId="19942"/>
    <cellStyle name="Calc cel 3 3 6 3 4" xfId="27834"/>
    <cellStyle name="Calc cel 3 3 6 3 5" xfId="41347"/>
    <cellStyle name="Calc cel 3 3 6 4" xfId="8621"/>
    <cellStyle name="Calc cel 3 3 6 4 2" xfId="17323"/>
    <cellStyle name="Calc cel 3 3 6 4 3" xfId="23004"/>
    <cellStyle name="Calc cel 3 3 6 4 4" xfId="29499"/>
    <cellStyle name="Calc cel 3 3 6 4 5" xfId="43273"/>
    <cellStyle name="Calc cel 3 3 6 5" xfId="9376"/>
    <cellStyle name="Calc cel 3 3 6 5 2" xfId="18078"/>
    <cellStyle name="Calc cel 3 3 6 5 3" xfId="20848"/>
    <cellStyle name="Calc cel 3 3 6 5 4" xfId="30254"/>
    <cellStyle name="Calc cel 3 3 6 5 5" xfId="49297"/>
    <cellStyle name="Calc cel 3 3 6 6" xfId="10070"/>
    <cellStyle name="Calc cel 3 3 6 6 2" xfId="18772"/>
    <cellStyle name="Calc cel 3 3 6 6 3" xfId="11216"/>
    <cellStyle name="Calc cel 3 3 6 6 4" xfId="30948"/>
    <cellStyle name="Calc cel 3 3 6 6 5" xfId="49991"/>
    <cellStyle name="Calc cel 3 3 6 7" xfId="10688"/>
    <cellStyle name="Calc cel 3 3 6 7 2" xfId="19390"/>
    <cellStyle name="Calc cel 3 3 6 7 3" xfId="12837"/>
    <cellStyle name="Calc cel 3 3 6 7 4" xfId="31566"/>
    <cellStyle name="Calc cel 3 3 6 7 5" xfId="50609"/>
    <cellStyle name="Calc cel 3 3 6 8" xfId="13567"/>
    <cellStyle name="Calc cel 3 3 6 9" xfId="13270"/>
    <cellStyle name="Calc cel 3 3 7" xfId="6405"/>
    <cellStyle name="Calc cel 3 3 7 2" xfId="15107"/>
    <cellStyle name="Calc cel 3 3 7 2 2" xfId="47154"/>
    <cellStyle name="Calc cel 3 3 7 3" xfId="12337"/>
    <cellStyle name="Calc cel 3 3 7 4" xfId="27284"/>
    <cellStyle name="Calc cel 3 3 7 5" xfId="40797"/>
    <cellStyle name="Calc cel 3 3 8" xfId="5307"/>
    <cellStyle name="Calc cel 3 3 8 2" xfId="14009"/>
    <cellStyle name="Calc cel 3 3 8 2 2" xfId="46147"/>
    <cellStyle name="Calc cel 3 3 8 3" xfId="22774"/>
    <cellStyle name="Calc cel 3 3 8 4" xfId="26186"/>
    <cellStyle name="Calc cel 3 3 8 5" xfId="39699"/>
    <cellStyle name="Calc cel 3 3 9" xfId="5705"/>
    <cellStyle name="Calc cel 3 3 9 2" xfId="14407"/>
    <cellStyle name="Calc cel 3 3 9 2 2" xfId="46519"/>
    <cellStyle name="Calc cel 3 3 9 3" xfId="21648"/>
    <cellStyle name="Calc cel 3 3 9 4" xfId="26584"/>
    <cellStyle name="Calc cel 3 3 9 5" xfId="40097"/>
    <cellStyle name="Calc cel 3 4" xfId="489"/>
    <cellStyle name="Calc cel 3 4 10" xfId="5653"/>
    <cellStyle name="Calc cel 3 4 10 2" xfId="14355"/>
    <cellStyle name="Calc cel 3 4 10 3" xfId="21645"/>
    <cellStyle name="Calc cel 3 4 10 4" xfId="26532"/>
    <cellStyle name="Calc cel 3 4 10 5" xfId="40045"/>
    <cellStyle name="Calc cel 3 4 11" xfId="7455"/>
    <cellStyle name="Calc cel 3 4 11 2" xfId="16157"/>
    <cellStyle name="Calc cel 3 4 11 3" xfId="22285"/>
    <cellStyle name="Calc cel 3 4 11 4" xfId="28333"/>
    <cellStyle name="Calc cel 3 4 11 5" xfId="48064"/>
    <cellStyle name="Calc cel 3 4 12" xfId="3946"/>
    <cellStyle name="Calc cel 3 4 12 2" xfId="12713"/>
    <cellStyle name="Calc cel 3 4 12 3" xfId="22572"/>
    <cellStyle name="Calc cel 3 4 12 4" xfId="25298"/>
    <cellStyle name="Calc cel 3 4 12 5" xfId="45379"/>
    <cellStyle name="Calc cel 3 4 13" xfId="2881"/>
    <cellStyle name="Calc cel 3 4 13 2" xfId="11715"/>
    <cellStyle name="Calc cel 3 4 13 3" xfId="21329"/>
    <cellStyle name="Calc cel 3 4 13 4" xfId="22990"/>
    <cellStyle name="Calc cel 3 4 13 5" xfId="44425"/>
    <cellStyle name="Calc cel 3 4 14" xfId="4268"/>
    <cellStyle name="Calc cel 3 4 14 2" xfId="13000"/>
    <cellStyle name="Calc cel 3 4 14 3" xfId="20031"/>
    <cellStyle name="Calc cel 3 4 14 4" xfId="25504"/>
    <cellStyle name="Calc cel 3 4 14 5" xfId="45701"/>
    <cellStyle name="Calc cel 3 4 15" xfId="4480"/>
    <cellStyle name="Calc cel 3 4 16" xfId="21858"/>
    <cellStyle name="Calc cel 3 4 17" xfId="25372"/>
    <cellStyle name="Calc cel 3 4 18" xfId="32009"/>
    <cellStyle name="Calc cel 3 4 19" xfId="34077"/>
    <cellStyle name="Calc cel 3 4 2" xfId="737"/>
    <cellStyle name="Calc cel 3 4 2 10" xfId="7585"/>
    <cellStyle name="Calc cel 3 4 2 10 2" xfId="16287"/>
    <cellStyle name="Calc cel 3 4 2 10 3" xfId="2247"/>
    <cellStyle name="Calc cel 3 4 2 10 4" xfId="28463"/>
    <cellStyle name="Calc cel 3 4 2 10 5" xfId="48194"/>
    <cellStyle name="Calc cel 3 4 2 11" xfId="8237"/>
    <cellStyle name="Calc cel 3 4 2 11 2" xfId="16939"/>
    <cellStyle name="Calc cel 3 4 2 11 3" xfId="22869"/>
    <cellStyle name="Calc cel 3 4 2 11 4" xfId="29115"/>
    <cellStyle name="Calc cel 3 4 2 11 5" xfId="48751"/>
    <cellStyle name="Calc cel 3 4 2 12" xfId="9021"/>
    <cellStyle name="Calc cel 3 4 2 12 2" xfId="17723"/>
    <cellStyle name="Calc cel 3 4 2 12 3" xfId="20053"/>
    <cellStyle name="Calc cel 3 4 2 12 4" xfId="29899"/>
    <cellStyle name="Calc cel 3 4 2 12 5" xfId="48942"/>
    <cellStyle name="Calc cel 3 4 2 13" xfId="11285"/>
    <cellStyle name="Calc cel 3 4 2 14" xfId="19789"/>
    <cellStyle name="Calc cel 3 4 2 15" xfId="20775"/>
    <cellStyle name="Calc cel 3 4 2 16" xfId="32084"/>
    <cellStyle name="Calc cel 3 4 2 17" xfId="34115"/>
    <cellStyle name="Calc cel 3 4 2 18" xfId="35131"/>
    <cellStyle name="Calc cel 3 4 2 19" xfId="37378"/>
    <cellStyle name="Calc cel 3 4 2 2" xfId="1506"/>
    <cellStyle name="Calc cel 3 4 2 2 10" xfId="13203"/>
    <cellStyle name="Calc cel 3 4 2 2 11" xfId="23377"/>
    <cellStyle name="Calc cel 3 4 2 2 12" xfId="25542"/>
    <cellStyle name="Calc cel 3 4 2 2 13" xfId="33299"/>
    <cellStyle name="Calc cel 3 4 2 2 14" xfId="34417"/>
    <cellStyle name="Calc cel 3 4 2 2 15" xfId="36346"/>
    <cellStyle name="Calc cel 3 4 2 2 16" xfId="38873"/>
    <cellStyle name="Calc cel 3 4 2 2 2" xfId="5000"/>
    <cellStyle name="Calc cel 3 4 2 2 2 10" xfId="25879"/>
    <cellStyle name="Calc cel 3 4 2 2 2 11" xfId="33818"/>
    <cellStyle name="Calc cel 3 4 2 2 2 12" xfId="34754"/>
    <cellStyle name="Calc cel 3 4 2 2 2 13" xfId="36865"/>
    <cellStyle name="Calc cel 3 4 2 2 2 14" xfId="39392"/>
    <cellStyle name="Calc cel 3 4 2 2 2 2" xfId="5441"/>
    <cellStyle name="Calc cel 3 4 2 2 2 2 2" xfId="14143"/>
    <cellStyle name="Calc cel 3 4 2 2 2 2 2 2" xfId="46269"/>
    <cellStyle name="Calc cel 3 4 2 2 2 2 3" xfId="22741"/>
    <cellStyle name="Calc cel 3 4 2 2 2 2 4" xfId="26320"/>
    <cellStyle name="Calc cel 3 4 2 2 2 2 5" xfId="39833"/>
    <cellStyle name="Calc cel 3 4 2 2 2 3" xfId="7091"/>
    <cellStyle name="Calc cel 3 4 2 2 2 3 2" xfId="15793"/>
    <cellStyle name="Calc cel 3 4 2 2 2 3 2 2" xfId="47769"/>
    <cellStyle name="Calc cel 3 4 2 2 2 3 3" xfId="1899"/>
    <cellStyle name="Calc cel 3 4 2 2 2 3 4" xfId="27969"/>
    <cellStyle name="Calc cel 3 4 2 2 2 3 5" xfId="41482"/>
    <cellStyle name="Calc cel 3 4 2 2 2 4" xfId="8756"/>
    <cellStyle name="Calc cel 3 4 2 2 2 4 2" xfId="17458"/>
    <cellStyle name="Calc cel 3 4 2 2 2 4 3" xfId="22950"/>
    <cellStyle name="Calc cel 3 4 2 2 2 4 4" xfId="29634"/>
    <cellStyle name="Calc cel 3 4 2 2 2 4 5" xfId="43408"/>
    <cellStyle name="Calc cel 3 4 2 2 2 5" xfId="9511"/>
    <cellStyle name="Calc cel 3 4 2 2 2 5 2" xfId="18213"/>
    <cellStyle name="Calc cel 3 4 2 2 2 5 3" xfId="11330"/>
    <cellStyle name="Calc cel 3 4 2 2 2 5 4" xfId="30389"/>
    <cellStyle name="Calc cel 3 4 2 2 2 5 5" xfId="49432"/>
    <cellStyle name="Calc cel 3 4 2 2 2 6" xfId="10205"/>
    <cellStyle name="Calc cel 3 4 2 2 2 6 2" xfId="18907"/>
    <cellStyle name="Calc cel 3 4 2 2 2 6 3" xfId="12925"/>
    <cellStyle name="Calc cel 3 4 2 2 2 6 4" xfId="31083"/>
    <cellStyle name="Calc cel 3 4 2 2 2 6 5" xfId="50126"/>
    <cellStyle name="Calc cel 3 4 2 2 2 7" xfId="10823"/>
    <cellStyle name="Calc cel 3 4 2 2 2 7 2" xfId="19525"/>
    <cellStyle name="Calc cel 3 4 2 2 2 7 3" xfId="12588"/>
    <cellStyle name="Calc cel 3 4 2 2 2 7 4" xfId="31701"/>
    <cellStyle name="Calc cel 3 4 2 2 2 7 5" xfId="50744"/>
    <cellStyle name="Calc cel 3 4 2 2 2 8" xfId="13702"/>
    <cellStyle name="Calc cel 3 4 2 2 2 9" xfId="24466"/>
    <cellStyle name="Calc cel 3 4 2 2 3" xfId="5200"/>
    <cellStyle name="Calc cel 3 4 2 2 3 10" xfId="26079"/>
    <cellStyle name="Calc cel 3 4 2 2 3 11" xfId="34018"/>
    <cellStyle name="Calc cel 3 4 2 2 3 12" xfId="34954"/>
    <cellStyle name="Calc cel 3 4 2 2 3 13" xfId="37065"/>
    <cellStyle name="Calc cel 3 4 2 2 3 14" xfId="39592"/>
    <cellStyle name="Calc cel 3 4 2 2 3 2" xfId="6017"/>
    <cellStyle name="Calc cel 3 4 2 2 3 2 2" xfId="14719"/>
    <cellStyle name="Calc cel 3 4 2 2 3 2 2 2" xfId="46802"/>
    <cellStyle name="Calc cel 3 4 2 2 3 2 3" xfId="22770"/>
    <cellStyle name="Calc cel 3 4 2 2 3 2 4" xfId="26896"/>
    <cellStyle name="Calc cel 3 4 2 2 3 2 5" xfId="40409"/>
    <cellStyle name="Calc cel 3 4 2 2 3 3" xfId="7291"/>
    <cellStyle name="Calc cel 3 4 2 2 3 3 2" xfId="15993"/>
    <cellStyle name="Calc cel 3 4 2 2 3 3 2 2" xfId="47969"/>
    <cellStyle name="Calc cel 3 4 2 2 3 3 3" xfId="4472"/>
    <cellStyle name="Calc cel 3 4 2 2 3 3 4" xfId="28169"/>
    <cellStyle name="Calc cel 3 4 2 2 3 3 5" xfId="41682"/>
    <cellStyle name="Calc cel 3 4 2 2 3 4" xfId="8956"/>
    <cellStyle name="Calc cel 3 4 2 2 3 4 2" xfId="17658"/>
    <cellStyle name="Calc cel 3 4 2 2 3 4 3" xfId="23039"/>
    <cellStyle name="Calc cel 3 4 2 2 3 4 4" xfId="29834"/>
    <cellStyle name="Calc cel 3 4 2 2 3 4 5" xfId="43608"/>
    <cellStyle name="Calc cel 3 4 2 2 3 5" xfId="9711"/>
    <cellStyle name="Calc cel 3 4 2 2 3 5 2" xfId="18413"/>
    <cellStyle name="Calc cel 3 4 2 2 3 5 3" xfId="2423"/>
    <cellStyle name="Calc cel 3 4 2 2 3 5 4" xfId="30589"/>
    <cellStyle name="Calc cel 3 4 2 2 3 5 5" xfId="49632"/>
    <cellStyle name="Calc cel 3 4 2 2 3 6" xfId="10405"/>
    <cellStyle name="Calc cel 3 4 2 2 3 6 2" xfId="19107"/>
    <cellStyle name="Calc cel 3 4 2 2 3 6 3" xfId="20318"/>
    <cellStyle name="Calc cel 3 4 2 2 3 6 4" xfId="31283"/>
    <cellStyle name="Calc cel 3 4 2 2 3 6 5" xfId="50326"/>
    <cellStyle name="Calc cel 3 4 2 2 3 7" xfId="11023"/>
    <cellStyle name="Calc cel 3 4 2 2 3 7 2" xfId="19725"/>
    <cellStyle name="Calc cel 3 4 2 2 3 7 3" xfId="20398"/>
    <cellStyle name="Calc cel 3 4 2 2 3 7 4" xfId="31901"/>
    <cellStyle name="Calc cel 3 4 2 2 3 7 5" xfId="50944"/>
    <cellStyle name="Calc cel 3 4 2 2 3 8" xfId="13902"/>
    <cellStyle name="Calc cel 3 4 2 2 3 9" xfId="24269"/>
    <cellStyle name="Calc cel 3 4 2 2 4" xfId="5968"/>
    <cellStyle name="Calc cel 3 4 2 2 4 2" xfId="14670"/>
    <cellStyle name="Calc cel 3 4 2 2 4 2 2" xfId="46757"/>
    <cellStyle name="Calc cel 3 4 2 2 4 3" xfId="23525"/>
    <cellStyle name="Calc cel 3 4 2 2 4 4" xfId="26847"/>
    <cellStyle name="Calc cel 3 4 2 2 4 5" xfId="40360"/>
    <cellStyle name="Calc cel 3 4 2 2 5" xfId="6688"/>
    <cellStyle name="Calc cel 3 4 2 2 5 2" xfId="15390"/>
    <cellStyle name="Calc cel 3 4 2 2 5 2 2" xfId="47393"/>
    <cellStyle name="Calc cel 3 4 2 2 5 3" xfId="25374"/>
    <cellStyle name="Calc cel 3 4 2 2 5 4" xfId="27566"/>
    <cellStyle name="Calc cel 3 4 2 2 5 5" xfId="41079"/>
    <cellStyle name="Calc cel 3 4 2 2 6" xfId="8324"/>
    <cellStyle name="Calc cel 3 4 2 2 6 2" xfId="17026"/>
    <cellStyle name="Calc cel 3 4 2 2 6 3" xfId="22214"/>
    <cellStyle name="Calc cel 3 4 2 2 6 4" xfId="29202"/>
    <cellStyle name="Calc cel 3 4 2 2 6 5" xfId="42889"/>
    <cellStyle name="Calc cel 3 4 2 2 7" xfId="9099"/>
    <cellStyle name="Calc cel 3 4 2 2 7 2" xfId="17801"/>
    <cellStyle name="Calc cel 3 4 2 2 7 3" xfId="21437"/>
    <cellStyle name="Calc cel 3 4 2 2 7 4" xfId="29977"/>
    <cellStyle name="Calc cel 3 4 2 2 7 5" xfId="49020"/>
    <cellStyle name="Calc cel 3 4 2 2 8" xfId="9827"/>
    <cellStyle name="Calc cel 3 4 2 2 8 2" xfId="18529"/>
    <cellStyle name="Calc cel 3 4 2 2 8 3" xfId="20043"/>
    <cellStyle name="Calc cel 3 4 2 2 8 4" xfId="30705"/>
    <cellStyle name="Calc cel 3 4 2 2 8 5" xfId="49748"/>
    <cellStyle name="Calc cel 3 4 2 2 9" xfId="10486"/>
    <cellStyle name="Calc cel 3 4 2 2 9 2" xfId="19188"/>
    <cellStyle name="Calc cel 3 4 2 2 9 3" xfId="19983"/>
    <cellStyle name="Calc cel 3 4 2 2 9 4" xfId="31364"/>
    <cellStyle name="Calc cel 3 4 2 2 9 5" xfId="50407"/>
    <cellStyle name="Calc cel 3 4 2 3" xfId="4759"/>
    <cellStyle name="Calc cel 3 4 2 3 10" xfId="25638"/>
    <cellStyle name="Calc cel 3 4 2 3 11" xfId="33577"/>
    <cellStyle name="Calc cel 3 4 2 3 12" xfId="34513"/>
    <cellStyle name="Calc cel 3 4 2 3 13" xfId="36624"/>
    <cellStyle name="Calc cel 3 4 2 3 14" xfId="39151"/>
    <cellStyle name="Calc cel 3 4 2 3 2" xfId="6248"/>
    <cellStyle name="Calc cel 3 4 2 3 2 2" xfId="14950"/>
    <cellStyle name="Calc cel 3 4 2 3 2 2 2" xfId="47013"/>
    <cellStyle name="Calc cel 3 4 2 3 2 3" xfId="24013"/>
    <cellStyle name="Calc cel 3 4 2 3 2 4" xfId="27127"/>
    <cellStyle name="Calc cel 3 4 2 3 2 5" xfId="40640"/>
    <cellStyle name="Calc cel 3 4 2 3 3" xfId="6850"/>
    <cellStyle name="Calc cel 3 4 2 3 3 2" xfId="15552"/>
    <cellStyle name="Calc cel 3 4 2 3 3 2 2" xfId="47528"/>
    <cellStyle name="Calc cel 3 4 2 3 3 3" xfId="11518"/>
    <cellStyle name="Calc cel 3 4 2 3 3 4" xfId="27728"/>
    <cellStyle name="Calc cel 3 4 2 3 3 5" xfId="41241"/>
    <cellStyle name="Calc cel 3 4 2 3 4" xfId="8515"/>
    <cellStyle name="Calc cel 3 4 2 3 4 2" xfId="17217"/>
    <cellStyle name="Calc cel 3 4 2 3 4 3" xfId="13394"/>
    <cellStyle name="Calc cel 3 4 2 3 4 4" xfId="29393"/>
    <cellStyle name="Calc cel 3 4 2 3 4 5" xfId="43167"/>
    <cellStyle name="Calc cel 3 4 2 3 5" xfId="9270"/>
    <cellStyle name="Calc cel 3 4 2 3 5 2" xfId="17972"/>
    <cellStyle name="Calc cel 3 4 2 3 5 3" xfId="20629"/>
    <cellStyle name="Calc cel 3 4 2 3 5 4" xfId="30148"/>
    <cellStyle name="Calc cel 3 4 2 3 5 5" xfId="49191"/>
    <cellStyle name="Calc cel 3 4 2 3 6" xfId="9964"/>
    <cellStyle name="Calc cel 3 4 2 3 6 2" xfId="18666"/>
    <cellStyle name="Calc cel 3 4 2 3 6 3" xfId="11215"/>
    <cellStyle name="Calc cel 3 4 2 3 6 4" xfId="30842"/>
    <cellStyle name="Calc cel 3 4 2 3 6 5" xfId="49885"/>
    <cellStyle name="Calc cel 3 4 2 3 7" xfId="10582"/>
    <cellStyle name="Calc cel 3 4 2 3 7 2" xfId="19284"/>
    <cellStyle name="Calc cel 3 4 2 3 7 3" xfId="13241"/>
    <cellStyle name="Calc cel 3 4 2 3 7 4" xfId="31460"/>
    <cellStyle name="Calc cel 3 4 2 3 7 5" xfId="50503"/>
    <cellStyle name="Calc cel 3 4 2 3 8" xfId="13461"/>
    <cellStyle name="Calc cel 3 4 2 3 9" xfId="21753"/>
    <cellStyle name="Calc cel 3 4 2 4" xfId="5057"/>
    <cellStyle name="Calc cel 3 4 2 4 10" xfId="25936"/>
    <cellStyle name="Calc cel 3 4 2 4 11" xfId="33875"/>
    <cellStyle name="Calc cel 3 4 2 4 12" xfId="34811"/>
    <cellStyle name="Calc cel 3 4 2 4 13" xfId="36922"/>
    <cellStyle name="Calc cel 3 4 2 4 14" xfId="39449"/>
    <cellStyle name="Calc cel 3 4 2 4 2" xfId="5713"/>
    <cellStyle name="Calc cel 3 4 2 4 2 2" xfId="14415"/>
    <cellStyle name="Calc cel 3 4 2 4 2 2 2" xfId="46526"/>
    <cellStyle name="Calc cel 3 4 2 4 2 3" xfId="25274"/>
    <cellStyle name="Calc cel 3 4 2 4 2 4" xfId="26592"/>
    <cellStyle name="Calc cel 3 4 2 4 2 5" xfId="40105"/>
    <cellStyle name="Calc cel 3 4 2 4 3" xfId="7148"/>
    <cellStyle name="Calc cel 3 4 2 4 3 2" xfId="15850"/>
    <cellStyle name="Calc cel 3 4 2 4 3 2 2" xfId="47826"/>
    <cellStyle name="Calc cel 3 4 2 4 3 3" xfId="22793"/>
    <cellStyle name="Calc cel 3 4 2 4 3 4" xfId="28026"/>
    <cellStyle name="Calc cel 3 4 2 4 3 5" xfId="41539"/>
    <cellStyle name="Calc cel 3 4 2 4 4" xfId="8813"/>
    <cellStyle name="Calc cel 3 4 2 4 4 2" xfId="17515"/>
    <cellStyle name="Calc cel 3 4 2 4 4 3" xfId="12855"/>
    <cellStyle name="Calc cel 3 4 2 4 4 4" xfId="29691"/>
    <cellStyle name="Calc cel 3 4 2 4 4 5" xfId="43465"/>
    <cellStyle name="Calc cel 3 4 2 4 5" xfId="9568"/>
    <cellStyle name="Calc cel 3 4 2 4 5 2" xfId="18270"/>
    <cellStyle name="Calc cel 3 4 2 4 5 3" xfId="12150"/>
    <cellStyle name="Calc cel 3 4 2 4 5 4" xfId="30446"/>
    <cellStyle name="Calc cel 3 4 2 4 5 5" xfId="49489"/>
    <cellStyle name="Calc cel 3 4 2 4 6" xfId="10262"/>
    <cellStyle name="Calc cel 3 4 2 4 6 2" xfId="18964"/>
    <cellStyle name="Calc cel 3 4 2 4 6 3" xfId="12961"/>
    <cellStyle name="Calc cel 3 4 2 4 6 4" xfId="31140"/>
    <cellStyle name="Calc cel 3 4 2 4 6 5" xfId="50183"/>
    <cellStyle name="Calc cel 3 4 2 4 7" xfId="10880"/>
    <cellStyle name="Calc cel 3 4 2 4 7 2" xfId="19582"/>
    <cellStyle name="Calc cel 3 4 2 4 7 3" xfId="20034"/>
    <cellStyle name="Calc cel 3 4 2 4 7 4" xfId="31758"/>
    <cellStyle name="Calc cel 3 4 2 4 7 5" xfId="50801"/>
    <cellStyle name="Calc cel 3 4 2 4 8" xfId="13759"/>
    <cellStyle name="Calc cel 3 4 2 4 9" xfId="25085"/>
    <cellStyle name="Calc cel 3 4 2 5" xfId="3323"/>
    <cellStyle name="Calc cel 3 4 2 5 2" xfId="12135"/>
    <cellStyle name="Calc cel 3 4 2 5 2 2" xfId="44850"/>
    <cellStyle name="Calc cel 3 4 2 5 3" xfId="21310"/>
    <cellStyle name="Calc cel 3 4 2 5 4" xfId="24265"/>
    <cellStyle name="Calc cel 3 4 2 5 5" xfId="37621"/>
    <cellStyle name="Calc cel 3 4 2 6" xfId="5618"/>
    <cellStyle name="Calc cel 3 4 2 6 2" xfId="14320"/>
    <cellStyle name="Calc cel 3 4 2 6 2 2" xfId="46438"/>
    <cellStyle name="Calc cel 3 4 2 6 3" xfId="21720"/>
    <cellStyle name="Calc cel 3 4 2 6 4" xfId="26497"/>
    <cellStyle name="Calc cel 3 4 2 6 5" xfId="40010"/>
    <cellStyle name="Calc cel 3 4 2 7" xfId="6114"/>
    <cellStyle name="Calc cel 3 4 2 7 2" xfId="14816"/>
    <cellStyle name="Calc cel 3 4 2 7 2 2" xfId="46887"/>
    <cellStyle name="Calc cel 3 4 2 7 3" xfId="22051"/>
    <cellStyle name="Calc cel 3 4 2 7 4" xfId="26993"/>
    <cellStyle name="Calc cel 3 4 2 7 5" xfId="40506"/>
    <cellStyle name="Calc cel 3 4 2 8" xfId="5762"/>
    <cellStyle name="Calc cel 3 4 2 8 2" xfId="14464"/>
    <cellStyle name="Calc cel 3 4 2 8 3" xfId="24618"/>
    <cellStyle name="Calc cel 3 4 2 8 4" xfId="26641"/>
    <cellStyle name="Calc cel 3 4 2 8 5" xfId="40154"/>
    <cellStyle name="Calc cel 3 4 2 9" xfId="7512"/>
    <cellStyle name="Calc cel 3 4 2 9 2" xfId="16214"/>
    <cellStyle name="Calc cel 3 4 2 9 3" xfId="22709"/>
    <cellStyle name="Calc cel 3 4 2 9 4" xfId="28390"/>
    <cellStyle name="Calc cel 3 4 2 9 5" xfId="48121"/>
    <cellStyle name="Calc cel 3 4 20" xfId="35056"/>
    <cellStyle name="Calc cel 3 4 21" xfId="37167"/>
    <cellStyle name="Calc cel 3 4 3" xfId="840"/>
    <cellStyle name="Calc cel 3 4 3 10" xfId="9205"/>
    <cellStyle name="Calc cel 3 4 3 10 2" xfId="17907"/>
    <cellStyle name="Calc cel 3 4 3 10 3" xfId="20467"/>
    <cellStyle name="Calc cel 3 4 3 10 4" xfId="30083"/>
    <cellStyle name="Calc cel 3 4 3 10 5" xfId="49126"/>
    <cellStyle name="Calc cel 3 4 3 11" xfId="9903"/>
    <cellStyle name="Calc cel 3 4 3 11 2" xfId="18605"/>
    <cellStyle name="Calc cel 3 4 3 11 3" xfId="19815"/>
    <cellStyle name="Calc cel 3 4 3 11 4" xfId="30781"/>
    <cellStyle name="Calc cel 3 4 3 11 5" xfId="49824"/>
    <cellStyle name="Calc cel 3 4 3 12" xfId="11383"/>
    <cellStyle name="Calc cel 3 4 3 13" xfId="2060"/>
    <cellStyle name="Calc cel 3 4 3 14" xfId="22880"/>
    <cellStyle name="Calc cel 3 4 3 15" xfId="32633"/>
    <cellStyle name="Calc cel 3 4 3 16" xfId="34298"/>
    <cellStyle name="Calc cel 3 4 3 17" xfId="35680"/>
    <cellStyle name="Calc cel 3 4 3 18" xfId="38207"/>
    <cellStyle name="Calc cel 3 4 3 2" xfId="4941"/>
    <cellStyle name="Calc cel 3 4 3 2 10" xfId="25820"/>
    <cellStyle name="Calc cel 3 4 3 2 11" xfId="33759"/>
    <cellStyle name="Calc cel 3 4 3 2 12" xfId="34695"/>
    <cellStyle name="Calc cel 3 4 3 2 13" xfId="36806"/>
    <cellStyle name="Calc cel 3 4 3 2 14" xfId="39333"/>
    <cellStyle name="Calc cel 3 4 3 2 2" xfId="5492"/>
    <cellStyle name="Calc cel 3 4 3 2 2 2" xfId="14194"/>
    <cellStyle name="Calc cel 3 4 3 2 2 2 2" xfId="46319"/>
    <cellStyle name="Calc cel 3 4 3 2 2 3" xfId="22321"/>
    <cellStyle name="Calc cel 3 4 3 2 2 4" xfId="26371"/>
    <cellStyle name="Calc cel 3 4 3 2 2 5" xfId="39884"/>
    <cellStyle name="Calc cel 3 4 3 2 3" xfId="7032"/>
    <cellStyle name="Calc cel 3 4 3 2 3 2" xfId="15734"/>
    <cellStyle name="Calc cel 3 4 3 2 3 2 2" xfId="47710"/>
    <cellStyle name="Calc cel 3 4 3 2 3 3" xfId="11704"/>
    <cellStyle name="Calc cel 3 4 3 2 3 4" xfId="27910"/>
    <cellStyle name="Calc cel 3 4 3 2 3 5" xfId="41423"/>
    <cellStyle name="Calc cel 3 4 3 2 4" xfId="8697"/>
    <cellStyle name="Calc cel 3 4 3 2 4 2" xfId="17399"/>
    <cellStyle name="Calc cel 3 4 3 2 4 3" xfId="23704"/>
    <cellStyle name="Calc cel 3 4 3 2 4 4" xfId="29575"/>
    <cellStyle name="Calc cel 3 4 3 2 4 5" xfId="43349"/>
    <cellStyle name="Calc cel 3 4 3 2 5" xfId="9452"/>
    <cellStyle name="Calc cel 3 4 3 2 5 2" xfId="18154"/>
    <cellStyle name="Calc cel 3 4 3 2 5 3" xfId="22267"/>
    <cellStyle name="Calc cel 3 4 3 2 5 4" xfId="30330"/>
    <cellStyle name="Calc cel 3 4 3 2 5 5" xfId="49373"/>
    <cellStyle name="Calc cel 3 4 3 2 6" xfId="10146"/>
    <cellStyle name="Calc cel 3 4 3 2 6 2" xfId="18848"/>
    <cellStyle name="Calc cel 3 4 3 2 6 3" xfId="19953"/>
    <cellStyle name="Calc cel 3 4 3 2 6 4" xfId="31024"/>
    <cellStyle name="Calc cel 3 4 3 2 6 5" xfId="50067"/>
    <cellStyle name="Calc cel 3 4 3 2 7" xfId="10764"/>
    <cellStyle name="Calc cel 3 4 3 2 7 2" xfId="19466"/>
    <cellStyle name="Calc cel 3 4 3 2 7 3" xfId="12279"/>
    <cellStyle name="Calc cel 3 4 3 2 7 4" xfId="31642"/>
    <cellStyle name="Calc cel 3 4 3 2 7 5" xfId="50685"/>
    <cellStyle name="Calc cel 3 4 3 2 8" xfId="13643"/>
    <cellStyle name="Calc cel 3 4 3 2 9" xfId="23836"/>
    <cellStyle name="Calc cel 3 4 3 3" xfId="5029"/>
    <cellStyle name="Calc cel 3 4 3 3 10" xfId="25908"/>
    <cellStyle name="Calc cel 3 4 3 3 11" xfId="33847"/>
    <cellStyle name="Calc cel 3 4 3 3 12" xfId="34783"/>
    <cellStyle name="Calc cel 3 4 3 3 13" xfId="36894"/>
    <cellStyle name="Calc cel 3 4 3 3 14" xfId="39421"/>
    <cellStyle name="Calc cel 3 4 3 3 2" xfId="6033"/>
    <cellStyle name="Calc cel 3 4 3 3 2 2" xfId="14735"/>
    <cellStyle name="Calc cel 3 4 3 3 2 2 2" xfId="46815"/>
    <cellStyle name="Calc cel 3 4 3 3 2 3" xfId="24224"/>
    <cellStyle name="Calc cel 3 4 3 3 2 4" xfId="26912"/>
    <cellStyle name="Calc cel 3 4 3 3 2 5" xfId="40425"/>
    <cellStyle name="Calc cel 3 4 3 3 3" xfId="7120"/>
    <cellStyle name="Calc cel 3 4 3 3 3 2" xfId="15822"/>
    <cellStyle name="Calc cel 3 4 3 3 3 2 2" xfId="47798"/>
    <cellStyle name="Calc cel 3 4 3 3 3 3" xfId="22406"/>
    <cellStyle name="Calc cel 3 4 3 3 3 4" xfId="27998"/>
    <cellStyle name="Calc cel 3 4 3 3 3 5" xfId="41511"/>
    <cellStyle name="Calc cel 3 4 3 3 4" xfId="8785"/>
    <cellStyle name="Calc cel 3 4 3 3 4 2" xfId="17487"/>
    <cellStyle name="Calc cel 3 4 3 3 4 3" xfId="25313"/>
    <cellStyle name="Calc cel 3 4 3 3 4 4" xfId="29663"/>
    <cellStyle name="Calc cel 3 4 3 3 4 5" xfId="43437"/>
    <cellStyle name="Calc cel 3 4 3 3 5" xfId="9540"/>
    <cellStyle name="Calc cel 3 4 3 3 5 2" xfId="18242"/>
    <cellStyle name="Calc cel 3 4 3 3 5 3" xfId="20393"/>
    <cellStyle name="Calc cel 3 4 3 3 5 4" xfId="30418"/>
    <cellStyle name="Calc cel 3 4 3 3 5 5" xfId="49461"/>
    <cellStyle name="Calc cel 3 4 3 3 6" xfId="10234"/>
    <cellStyle name="Calc cel 3 4 3 3 6 2" xfId="18936"/>
    <cellStyle name="Calc cel 3 4 3 3 6 3" xfId="11820"/>
    <cellStyle name="Calc cel 3 4 3 3 6 4" xfId="31112"/>
    <cellStyle name="Calc cel 3 4 3 3 6 5" xfId="50155"/>
    <cellStyle name="Calc cel 3 4 3 3 7" xfId="10852"/>
    <cellStyle name="Calc cel 3 4 3 3 7 2" xfId="19554"/>
    <cellStyle name="Calc cel 3 4 3 3 7 3" xfId="11405"/>
    <cellStyle name="Calc cel 3 4 3 3 7 4" xfId="31730"/>
    <cellStyle name="Calc cel 3 4 3 3 7 5" xfId="50773"/>
    <cellStyle name="Calc cel 3 4 3 3 8" xfId="13731"/>
    <cellStyle name="Calc cel 3 4 3 3 9" xfId="21833"/>
    <cellStyle name="Calc cel 3 4 3 4" xfId="5881"/>
    <cellStyle name="Calc cel 3 4 3 4 2" xfId="14583"/>
    <cellStyle name="Calc cel 3 4 3 4 2 2" xfId="46678"/>
    <cellStyle name="Calc cel 3 4 3 4 3" xfId="23061"/>
    <cellStyle name="Calc cel 3 4 3 4 4" xfId="26760"/>
    <cellStyle name="Calc cel 3 4 3 4 5" xfId="40273"/>
    <cellStyle name="Calc cel 3 4 3 5" xfId="5854"/>
    <cellStyle name="Calc cel 3 4 3 5 2" xfId="14556"/>
    <cellStyle name="Calc cel 3 4 3 5 2 2" xfId="46651"/>
    <cellStyle name="Calc cel 3 4 3 5 3" xfId="25388"/>
    <cellStyle name="Calc cel 3 4 3 5 4" xfId="26733"/>
    <cellStyle name="Calc cel 3 4 3 5 5" xfId="40246"/>
    <cellStyle name="Calc cel 3 4 3 6" xfId="5723"/>
    <cellStyle name="Calc cel 3 4 3 6 2" xfId="14425"/>
    <cellStyle name="Calc cel 3 4 3 6 2 2" xfId="46534"/>
    <cellStyle name="Calc cel 3 4 3 6 3" xfId="23270"/>
    <cellStyle name="Calc cel 3 4 3 6 4" xfId="26602"/>
    <cellStyle name="Calc cel 3 4 3 6 5" xfId="40115"/>
    <cellStyle name="Calc cel 3 4 3 7" xfId="6541"/>
    <cellStyle name="Calc cel 3 4 3 7 2" xfId="15243"/>
    <cellStyle name="Calc cel 3 4 3 7 3" xfId="22652"/>
    <cellStyle name="Calc cel 3 4 3 7 4" xfId="27420"/>
    <cellStyle name="Calc cel 3 4 3 7 5" xfId="40933"/>
    <cellStyle name="Calc cel 3 4 3 8" xfId="7901"/>
    <cellStyle name="Calc cel 3 4 3 8 2" xfId="16603"/>
    <cellStyle name="Calc cel 3 4 3 8 3" xfId="22079"/>
    <cellStyle name="Calc cel 3 4 3 8 4" xfId="28779"/>
    <cellStyle name="Calc cel 3 4 3 8 5" xfId="48419"/>
    <cellStyle name="Calc cel 3 4 3 9" xfId="8450"/>
    <cellStyle name="Calc cel 3 4 3 9 2" xfId="17152"/>
    <cellStyle name="Calc cel 3 4 3 9 3" xfId="23519"/>
    <cellStyle name="Calc cel 3 4 3 9 4" xfId="29328"/>
    <cellStyle name="Calc cel 3 4 3 9 5" xfId="48908"/>
    <cellStyle name="Calc cel 3 4 4" xfId="1269"/>
    <cellStyle name="Calc cel 3 4 4 10" xfId="7977"/>
    <cellStyle name="Calc cel 3 4 4 10 2" xfId="16679"/>
    <cellStyle name="Calc cel 3 4 4 10 3" xfId="23550"/>
    <cellStyle name="Calc cel 3 4 4 10 4" xfId="28855"/>
    <cellStyle name="Calc cel 3 4 4 10 5" xfId="48495"/>
    <cellStyle name="Calc cel 3 4 4 11" xfId="8404"/>
    <cellStyle name="Calc cel 3 4 4 11 2" xfId="17106"/>
    <cellStyle name="Calc cel 3 4 4 11 3" xfId="20832"/>
    <cellStyle name="Calc cel 3 4 4 11 4" xfId="29282"/>
    <cellStyle name="Calc cel 3 4 4 11 5" xfId="48862"/>
    <cellStyle name="Calc cel 3 4 4 12" xfId="11065"/>
    <cellStyle name="Calc cel 3 4 4 13" xfId="21342"/>
    <cellStyle name="Calc cel 3 4 4 14" xfId="20951"/>
    <cellStyle name="Calc cel 3 4 4 15" xfId="33062"/>
    <cellStyle name="Calc cel 3 4 4 16" xfId="34363"/>
    <cellStyle name="Calc cel 3 4 4 17" xfId="36109"/>
    <cellStyle name="Calc cel 3 4 4 18" xfId="38636"/>
    <cellStyle name="Calc cel 3 4 4 2" xfId="5125"/>
    <cellStyle name="Calc cel 3 4 4 2 10" xfId="26004"/>
    <cellStyle name="Calc cel 3 4 4 2 11" xfId="33943"/>
    <cellStyle name="Calc cel 3 4 4 2 12" xfId="34879"/>
    <cellStyle name="Calc cel 3 4 4 2 13" xfId="36990"/>
    <cellStyle name="Calc cel 3 4 4 2 14" xfId="39517"/>
    <cellStyle name="Calc cel 3 4 4 2 2" xfId="6055"/>
    <cellStyle name="Calc cel 3 4 4 2 2 2" xfId="14757"/>
    <cellStyle name="Calc cel 3 4 4 2 2 2 2" xfId="46835"/>
    <cellStyle name="Calc cel 3 4 4 2 2 3" xfId="22486"/>
    <cellStyle name="Calc cel 3 4 4 2 2 4" xfId="26934"/>
    <cellStyle name="Calc cel 3 4 4 2 2 5" xfId="40447"/>
    <cellStyle name="Calc cel 3 4 4 2 3" xfId="7216"/>
    <cellStyle name="Calc cel 3 4 4 2 3 2" xfId="15918"/>
    <cellStyle name="Calc cel 3 4 4 2 3 2 2" xfId="47894"/>
    <cellStyle name="Calc cel 3 4 4 2 3 3" xfId="25017"/>
    <cellStyle name="Calc cel 3 4 4 2 3 4" xfId="28094"/>
    <cellStyle name="Calc cel 3 4 4 2 3 5" xfId="41607"/>
    <cellStyle name="Calc cel 3 4 4 2 4" xfId="8881"/>
    <cellStyle name="Calc cel 3 4 4 2 4 2" xfId="17583"/>
    <cellStyle name="Calc cel 3 4 4 2 4 3" xfId="20697"/>
    <cellStyle name="Calc cel 3 4 4 2 4 4" xfId="29759"/>
    <cellStyle name="Calc cel 3 4 4 2 4 5" xfId="43533"/>
    <cellStyle name="Calc cel 3 4 4 2 5" xfId="9636"/>
    <cellStyle name="Calc cel 3 4 4 2 5 2" xfId="18338"/>
    <cellStyle name="Calc cel 3 4 4 2 5 3" xfId="4500"/>
    <cellStyle name="Calc cel 3 4 4 2 5 4" xfId="30514"/>
    <cellStyle name="Calc cel 3 4 4 2 5 5" xfId="49557"/>
    <cellStyle name="Calc cel 3 4 4 2 6" xfId="10330"/>
    <cellStyle name="Calc cel 3 4 4 2 6 2" xfId="19032"/>
    <cellStyle name="Calc cel 3 4 4 2 6 3" xfId="2245"/>
    <cellStyle name="Calc cel 3 4 4 2 6 4" xfId="31208"/>
    <cellStyle name="Calc cel 3 4 4 2 6 5" xfId="50251"/>
    <cellStyle name="Calc cel 3 4 4 2 7" xfId="10948"/>
    <cellStyle name="Calc cel 3 4 4 2 7 2" xfId="19650"/>
    <cellStyle name="Calc cel 3 4 4 2 7 3" xfId="11656"/>
    <cellStyle name="Calc cel 3 4 4 2 7 4" xfId="31826"/>
    <cellStyle name="Calc cel 3 4 4 2 7 5" xfId="50869"/>
    <cellStyle name="Calc cel 3 4 4 2 8" xfId="13827"/>
    <cellStyle name="Calc cel 3 4 4 2 9" xfId="22317"/>
    <cellStyle name="Calc cel 3 4 4 3" xfId="4993"/>
    <cellStyle name="Calc cel 3 4 4 3 10" xfId="25872"/>
    <cellStyle name="Calc cel 3 4 4 3 11" xfId="33811"/>
    <cellStyle name="Calc cel 3 4 4 3 12" xfId="34747"/>
    <cellStyle name="Calc cel 3 4 4 3 13" xfId="36858"/>
    <cellStyle name="Calc cel 3 4 4 3 14" xfId="39385"/>
    <cellStyle name="Calc cel 3 4 4 3 2" xfId="5342"/>
    <cellStyle name="Calc cel 3 4 4 3 2 2" xfId="14044"/>
    <cellStyle name="Calc cel 3 4 4 3 2 2 2" xfId="46182"/>
    <cellStyle name="Calc cel 3 4 4 3 2 3" xfId="22976"/>
    <cellStyle name="Calc cel 3 4 4 3 2 4" xfId="26221"/>
    <cellStyle name="Calc cel 3 4 4 3 2 5" xfId="39734"/>
    <cellStyle name="Calc cel 3 4 4 3 3" xfId="7084"/>
    <cellStyle name="Calc cel 3 4 4 3 3 2" xfId="15786"/>
    <cellStyle name="Calc cel 3 4 4 3 3 2 2" xfId="47762"/>
    <cellStyle name="Calc cel 3 4 4 3 3 3" xfId="12774"/>
    <cellStyle name="Calc cel 3 4 4 3 3 4" xfId="27962"/>
    <cellStyle name="Calc cel 3 4 4 3 3 5" xfId="41475"/>
    <cellStyle name="Calc cel 3 4 4 3 4" xfId="8749"/>
    <cellStyle name="Calc cel 3 4 4 3 4 2" xfId="17451"/>
    <cellStyle name="Calc cel 3 4 4 3 4 3" xfId="25227"/>
    <cellStyle name="Calc cel 3 4 4 3 4 4" xfId="29627"/>
    <cellStyle name="Calc cel 3 4 4 3 4 5" xfId="43401"/>
    <cellStyle name="Calc cel 3 4 4 3 5" xfId="9504"/>
    <cellStyle name="Calc cel 3 4 4 3 5 2" xfId="18206"/>
    <cellStyle name="Calc cel 3 4 4 3 5 3" xfId="22959"/>
    <cellStyle name="Calc cel 3 4 4 3 5 4" xfId="30382"/>
    <cellStyle name="Calc cel 3 4 4 3 5 5" xfId="49425"/>
    <cellStyle name="Calc cel 3 4 4 3 6" xfId="10198"/>
    <cellStyle name="Calc cel 3 4 4 3 6 2" xfId="18900"/>
    <cellStyle name="Calc cel 3 4 4 3 6 3" xfId="12554"/>
    <cellStyle name="Calc cel 3 4 4 3 6 4" xfId="31076"/>
    <cellStyle name="Calc cel 3 4 4 3 6 5" xfId="50119"/>
    <cellStyle name="Calc cel 3 4 4 3 7" xfId="10816"/>
    <cellStyle name="Calc cel 3 4 4 3 7 2" xfId="19518"/>
    <cellStyle name="Calc cel 3 4 4 3 7 3" xfId="11552"/>
    <cellStyle name="Calc cel 3 4 4 3 7 4" xfId="31694"/>
    <cellStyle name="Calc cel 3 4 4 3 7 5" xfId="50737"/>
    <cellStyle name="Calc cel 3 4 4 3 8" xfId="13695"/>
    <cellStyle name="Calc cel 3 4 4 3 9" xfId="24888"/>
    <cellStyle name="Calc cel 3 4 4 4" xfId="6313"/>
    <cellStyle name="Calc cel 3 4 4 4 2" xfId="15015"/>
    <cellStyle name="Calc cel 3 4 4 4 2 2" xfId="47070"/>
    <cellStyle name="Calc cel 3 4 4 4 3" xfId="20538"/>
    <cellStyle name="Calc cel 3 4 4 4 4" xfId="27192"/>
    <cellStyle name="Calc cel 3 4 4 4 5" xfId="40705"/>
    <cellStyle name="Calc cel 3 4 4 5" xfId="6342"/>
    <cellStyle name="Calc cel 3 4 4 5 2" xfId="15044"/>
    <cellStyle name="Calc cel 3 4 4 5 2 2" xfId="47098"/>
    <cellStyle name="Calc cel 3 4 4 5 3" xfId="25482"/>
    <cellStyle name="Calc cel 3 4 4 5 4" xfId="27221"/>
    <cellStyle name="Calc cel 3 4 4 5 5" xfId="40734"/>
    <cellStyle name="Calc cel 3 4 4 6" xfId="3377"/>
    <cellStyle name="Calc cel 3 4 4 6 2" xfId="12184"/>
    <cellStyle name="Calc cel 3 4 4 6 2 2" xfId="44904"/>
    <cellStyle name="Calc cel 3 4 4 6 3" xfId="24480"/>
    <cellStyle name="Calc cel 3 4 4 6 4" xfId="24434"/>
    <cellStyle name="Calc cel 3 4 4 6 5" xfId="37675"/>
    <cellStyle name="Calc cel 3 4 4 7" xfId="7359"/>
    <cellStyle name="Calc cel 3 4 4 7 2" xfId="16061"/>
    <cellStyle name="Calc cel 3 4 4 7 3" xfId="21514"/>
    <cellStyle name="Calc cel 3 4 4 7 4" xfId="28237"/>
    <cellStyle name="Calc cel 3 4 4 7 5" xfId="41750"/>
    <cellStyle name="Calc cel 3 4 4 8" xfId="8164"/>
    <cellStyle name="Calc cel 3 4 4 8 2" xfId="16866"/>
    <cellStyle name="Calc cel 3 4 4 8 3" xfId="21653"/>
    <cellStyle name="Calc cel 3 4 4 8 4" xfId="29042"/>
    <cellStyle name="Calc cel 3 4 4 8 5" xfId="48682"/>
    <cellStyle name="Calc cel 3 4 4 9" xfId="8084"/>
    <cellStyle name="Calc cel 3 4 4 9 2" xfId="16786"/>
    <cellStyle name="Calc cel 3 4 4 9 3" xfId="21577"/>
    <cellStyle name="Calc cel 3 4 4 9 4" xfId="28962"/>
    <cellStyle name="Calc cel 3 4 4 9 5" xfId="48602"/>
    <cellStyle name="Calc cel 3 4 5" xfId="3565"/>
    <cellStyle name="Calc cel 3 4 5 10" xfId="22457"/>
    <cellStyle name="Calc cel 3 4 5 11" xfId="32280"/>
    <cellStyle name="Calc cel 3 4 5 12" xfId="34183"/>
    <cellStyle name="Calc cel 3 4 5 13" xfId="35327"/>
    <cellStyle name="Calc cel 3 4 5 14" xfId="37863"/>
    <cellStyle name="Calc cel 3 4 5 2" xfId="3130"/>
    <cellStyle name="Calc cel 3 4 5 2 2" xfId="11949"/>
    <cellStyle name="Calc cel 3 4 5 2 2 2" xfId="44670"/>
    <cellStyle name="Calc cel 3 4 5 2 3" xfId="22634"/>
    <cellStyle name="Calc cel 3 4 5 2 4" xfId="24506"/>
    <cellStyle name="Calc cel 3 4 5 2 5" xfId="37428"/>
    <cellStyle name="Calc cel 3 4 5 3" xfId="5264"/>
    <cellStyle name="Calc cel 3 4 5 3 2" xfId="13966"/>
    <cellStyle name="Calc cel 3 4 5 3 2 2" xfId="46108"/>
    <cellStyle name="Calc cel 3 4 5 3 3" xfId="24701"/>
    <cellStyle name="Calc cel 3 4 5 3 4" xfId="26143"/>
    <cellStyle name="Calc cel 3 4 5 3 5" xfId="39656"/>
    <cellStyle name="Calc cel 3 4 5 4" xfId="7652"/>
    <cellStyle name="Calc cel 3 4 5 4 2" xfId="16354"/>
    <cellStyle name="Calc cel 3 4 5 4 3" xfId="21546"/>
    <cellStyle name="Calc cel 3 4 5 4 4" xfId="28530"/>
    <cellStyle name="Calc cel 3 4 5 4 5" xfId="42021"/>
    <cellStyle name="Calc cel 3 4 5 5" xfId="7881"/>
    <cellStyle name="Calc cel 3 4 5 5 2" xfId="16583"/>
    <cellStyle name="Calc cel 3 4 5 5 3" xfId="12728"/>
    <cellStyle name="Calc cel 3 4 5 5 4" xfId="28759"/>
    <cellStyle name="Calc cel 3 4 5 5 5" xfId="48399"/>
    <cellStyle name="Calc cel 3 4 5 6" xfId="8255"/>
    <cellStyle name="Calc cel 3 4 5 6 2" xfId="16957"/>
    <cellStyle name="Calc cel 3 4 5 6 3" xfId="21300"/>
    <cellStyle name="Calc cel 3 4 5 6 4" xfId="29133"/>
    <cellStyle name="Calc cel 3 4 5 6 5" xfId="48769"/>
    <cellStyle name="Calc cel 3 4 5 7" xfId="9036"/>
    <cellStyle name="Calc cel 3 4 5 7 2" xfId="17738"/>
    <cellStyle name="Calc cel 3 4 5 7 3" xfId="22513"/>
    <cellStyle name="Calc cel 3 4 5 7 4" xfId="29914"/>
    <cellStyle name="Calc cel 3 4 5 7 5" xfId="48957"/>
    <cellStyle name="Calc cel 3 4 5 8" xfId="12362"/>
    <cellStyle name="Calc cel 3 4 5 9" xfId="21109"/>
    <cellStyle name="Calc cel 3 4 6" xfId="4923"/>
    <cellStyle name="Calc cel 3 4 6 10" xfId="25802"/>
    <cellStyle name="Calc cel 3 4 6 11" xfId="33741"/>
    <cellStyle name="Calc cel 3 4 6 12" xfId="34677"/>
    <cellStyle name="Calc cel 3 4 6 13" xfId="36788"/>
    <cellStyle name="Calc cel 3 4 6 14" xfId="39315"/>
    <cellStyle name="Calc cel 3 4 6 2" xfId="5551"/>
    <cellStyle name="Calc cel 3 4 6 2 2" xfId="14253"/>
    <cellStyle name="Calc cel 3 4 6 2 2 2" xfId="46376"/>
    <cellStyle name="Calc cel 3 4 6 2 3" xfId="25220"/>
    <cellStyle name="Calc cel 3 4 6 2 4" xfId="26430"/>
    <cellStyle name="Calc cel 3 4 6 2 5" xfId="39943"/>
    <cellStyle name="Calc cel 3 4 6 3" xfId="7014"/>
    <cellStyle name="Calc cel 3 4 6 3 2" xfId="15716"/>
    <cellStyle name="Calc cel 3 4 6 3 2 2" xfId="47692"/>
    <cellStyle name="Calc cel 3 4 6 3 3" xfId="11609"/>
    <cellStyle name="Calc cel 3 4 6 3 4" xfId="27892"/>
    <cellStyle name="Calc cel 3 4 6 3 5" xfId="41405"/>
    <cellStyle name="Calc cel 3 4 6 4" xfId="8679"/>
    <cellStyle name="Calc cel 3 4 6 4 2" xfId="17381"/>
    <cellStyle name="Calc cel 3 4 6 4 3" xfId="25262"/>
    <cellStyle name="Calc cel 3 4 6 4 4" xfId="29557"/>
    <cellStyle name="Calc cel 3 4 6 4 5" xfId="43331"/>
    <cellStyle name="Calc cel 3 4 6 5" xfId="9434"/>
    <cellStyle name="Calc cel 3 4 6 5 2" xfId="18136"/>
    <cellStyle name="Calc cel 3 4 6 5 3" xfId="13098"/>
    <cellStyle name="Calc cel 3 4 6 5 4" xfId="30312"/>
    <cellStyle name="Calc cel 3 4 6 5 5" xfId="49355"/>
    <cellStyle name="Calc cel 3 4 6 6" xfId="10128"/>
    <cellStyle name="Calc cel 3 4 6 6 2" xfId="18830"/>
    <cellStyle name="Calc cel 3 4 6 6 3" xfId="20287"/>
    <cellStyle name="Calc cel 3 4 6 6 4" xfId="31006"/>
    <cellStyle name="Calc cel 3 4 6 6 5" xfId="50049"/>
    <cellStyle name="Calc cel 3 4 6 7" xfId="10746"/>
    <cellStyle name="Calc cel 3 4 6 7 2" xfId="19448"/>
    <cellStyle name="Calc cel 3 4 6 7 3" xfId="1890"/>
    <cellStyle name="Calc cel 3 4 6 7 4" xfId="31624"/>
    <cellStyle name="Calc cel 3 4 6 7 5" xfId="50667"/>
    <cellStyle name="Calc cel 3 4 6 8" xfId="13625"/>
    <cellStyle name="Calc cel 3 4 6 9" xfId="21010"/>
    <cellStyle name="Calc cel 3 4 7" xfId="6297"/>
    <cellStyle name="Calc cel 3 4 7 2" xfId="14999"/>
    <cellStyle name="Calc cel 3 4 7 2 2" xfId="47057"/>
    <cellStyle name="Calc cel 3 4 7 3" xfId="21013"/>
    <cellStyle name="Calc cel 3 4 7 4" xfId="27176"/>
    <cellStyle name="Calc cel 3 4 7 5" xfId="40689"/>
    <cellStyle name="Calc cel 3 4 8" xfId="5856"/>
    <cellStyle name="Calc cel 3 4 8 2" xfId="14558"/>
    <cellStyle name="Calc cel 3 4 8 2 2" xfId="46653"/>
    <cellStyle name="Calc cel 3 4 8 3" xfId="24337"/>
    <cellStyle name="Calc cel 3 4 8 4" xfId="26735"/>
    <cellStyle name="Calc cel 3 4 8 5" xfId="40248"/>
    <cellStyle name="Calc cel 3 4 9" xfId="6083"/>
    <cellStyle name="Calc cel 3 4 9 2" xfId="14785"/>
    <cellStyle name="Calc cel 3 4 9 2 2" xfId="46859"/>
    <cellStyle name="Calc cel 3 4 9 3" xfId="24078"/>
    <cellStyle name="Calc cel 3 4 9 4" xfId="26962"/>
    <cellStyle name="Calc cel 3 4 9 5" xfId="40475"/>
    <cellStyle name="Calc cel 3 5" xfId="621"/>
    <cellStyle name="Calc cel 3 5 10" xfId="3184"/>
    <cellStyle name="Calc cel 3 5 10 2" xfId="11999"/>
    <cellStyle name="Calc cel 3 5 10 3" xfId="20973"/>
    <cellStyle name="Calc cel 3 5 10 4" xfId="22423"/>
    <cellStyle name="Calc cel 3 5 10 5" xfId="37482"/>
    <cellStyle name="Calc cel 3 5 11" xfId="7545"/>
    <cellStyle name="Calc cel 3 5 11 2" xfId="16247"/>
    <cellStyle name="Calc cel 3 5 11 3" xfId="22175"/>
    <cellStyle name="Calc cel 3 5 11 4" xfId="28423"/>
    <cellStyle name="Calc cel 3 5 11 5" xfId="48154"/>
    <cellStyle name="Calc cel 3 5 12" xfId="8145"/>
    <cellStyle name="Calc cel 3 5 12 2" xfId="16847"/>
    <cellStyle name="Calc cel 3 5 12 3" xfId="23191"/>
    <cellStyle name="Calc cel 3 5 12 4" xfId="29023"/>
    <cellStyle name="Calc cel 3 5 12 5" xfId="48663"/>
    <cellStyle name="Calc cel 3 5 13" xfId="7926"/>
    <cellStyle name="Calc cel 3 5 13 2" xfId="16628"/>
    <cellStyle name="Calc cel 3 5 13 3" xfId="21573"/>
    <cellStyle name="Calc cel 3 5 13 4" xfId="28804"/>
    <cellStyle name="Calc cel 3 5 13 5" xfId="48444"/>
    <cellStyle name="Calc cel 3 5 14" xfId="8438"/>
    <cellStyle name="Calc cel 3 5 14 2" xfId="17140"/>
    <cellStyle name="Calc cel 3 5 14 3" xfId="22155"/>
    <cellStyle name="Calc cel 3 5 14 4" xfId="29316"/>
    <cellStyle name="Calc cel 3 5 14 5" xfId="48896"/>
    <cellStyle name="Calc cel 3 5 15" xfId="2503"/>
    <cellStyle name="Calc cel 3 5 16" xfId="25194"/>
    <cellStyle name="Calc cel 3 5 17" xfId="23702"/>
    <cellStyle name="Calc cel 3 5 18" xfId="32133"/>
    <cellStyle name="Calc cel 3 5 19" xfId="34127"/>
    <cellStyle name="Calc cel 3 5 2" xfId="749"/>
    <cellStyle name="Calc cel 3 5 2 10" xfId="8425"/>
    <cellStyle name="Calc cel 3 5 2 10 2" xfId="17127"/>
    <cellStyle name="Calc cel 3 5 2 10 3" xfId="11882"/>
    <cellStyle name="Calc cel 3 5 2 10 4" xfId="29303"/>
    <cellStyle name="Calc cel 3 5 2 10 5" xfId="48883"/>
    <cellStyle name="Calc cel 3 5 2 11" xfId="9187"/>
    <cellStyle name="Calc cel 3 5 2 11 2" xfId="17889"/>
    <cellStyle name="Calc cel 3 5 2 11 3" xfId="23171"/>
    <cellStyle name="Calc cel 3 5 2 11 4" xfId="30065"/>
    <cellStyle name="Calc cel 3 5 2 11 5" xfId="49108"/>
    <cellStyle name="Calc cel 3 5 2 12" xfId="9893"/>
    <cellStyle name="Calc cel 3 5 2 12 2" xfId="18595"/>
    <cellStyle name="Calc cel 3 5 2 12 3" xfId="12773"/>
    <cellStyle name="Calc cel 3 5 2 12 4" xfId="30771"/>
    <cellStyle name="Calc cel 3 5 2 12 5" xfId="49814"/>
    <cellStyle name="Calc cel 3 5 2 13" xfId="11297"/>
    <cellStyle name="Calc cel 3 5 2 14" xfId="20364"/>
    <cellStyle name="Calc cel 3 5 2 15" xfId="24101"/>
    <cellStyle name="Calc cel 3 5 2 16" xfId="32543"/>
    <cellStyle name="Calc cel 3 5 2 17" xfId="34245"/>
    <cellStyle name="Calc cel 3 5 2 18" xfId="35590"/>
    <cellStyle name="Calc cel 3 5 2 19" xfId="37390"/>
    <cellStyle name="Calc cel 3 5 2 2" xfId="1518"/>
    <cellStyle name="Calc cel 3 5 2 2 10" xfId="13215"/>
    <cellStyle name="Calc cel 3 5 2 2 11" xfId="21024"/>
    <cellStyle name="Calc cel 3 5 2 2 12" xfId="25554"/>
    <cellStyle name="Calc cel 3 5 2 2 13" xfId="33311"/>
    <cellStyle name="Calc cel 3 5 2 2 14" xfId="34429"/>
    <cellStyle name="Calc cel 3 5 2 2 15" xfId="36358"/>
    <cellStyle name="Calc cel 3 5 2 2 16" xfId="38885"/>
    <cellStyle name="Calc cel 3 5 2 2 2" xfId="5117"/>
    <cellStyle name="Calc cel 3 5 2 2 2 10" xfId="25996"/>
    <cellStyle name="Calc cel 3 5 2 2 2 11" xfId="33935"/>
    <cellStyle name="Calc cel 3 5 2 2 2 12" xfId="34871"/>
    <cellStyle name="Calc cel 3 5 2 2 2 13" xfId="36982"/>
    <cellStyle name="Calc cel 3 5 2 2 2 14" xfId="39509"/>
    <cellStyle name="Calc cel 3 5 2 2 2 2" xfId="3164"/>
    <cellStyle name="Calc cel 3 5 2 2 2 2 2" xfId="11979"/>
    <cellStyle name="Calc cel 3 5 2 2 2 2 2 2" xfId="44704"/>
    <cellStyle name="Calc cel 3 5 2 2 2 2 3" xfId="24721"/>
    <cellStyle name="Calc cel 3 5 2 2 2 2 4" xfId="22052"/>
    <cellStyle name="Calc cel 3 5 2 2 2 2 5" xfId="37462"/>
    <cellStyle name="Calc cel 3 5 2 2 2 3" xfId="7208"/>
    <cellStyle name="Calc cel 3 5 2 2 2 3 2" xfId="15910"/>
    <cellStyle name="Calc cel 3 5 2 2 2 3 2 2" xfId="47886"/>
    <cellStyle name="Calc cel 3 5 2 2 2 3 3" xfId="20828"/>
    <cellStyle name="Calc cel 3 5 2 2 2 3 4" xfId="28086"/>
    <cellStyle name="Calc cel 3 5 2 2 2 3 5" xfId="41599"/>
    <cellStyle name="Calc cel 3 5 2 2 2 4" xfId="8873"/>
    <cellStyle name="Calc cel 3 5 2 2 2 4 2" xfId="17575"/>
    <cellStyle name="Calc cel 3 5 2 2 2 4 3" xfId="21142"/>
    <cellStyle name="Calc cel 3 5 2 2 2 4 4" xfId="29751"/>
    <cellStyle name="Calc cel 3 5 2 2 2 4 5" xfId="43525"/>
    <cellStyle name="Calc cel 3 5 2 2 2 5" xfId="9628"/>
    <cellStyle name="Calc cel 3 5 2 2 2 5 2" xfId="18330"/>
    <cellStyle name="Calc cel 3 5 2 2 2 5 3" xfId="11570"/>
    <cellStyle name="Calc cel 3 5 2 2 2 5 4" xfId="30506"/>
    <cellStyle name="Calc cel 3 5 2 2 2 5 5" xfId="49549"/>
    <cellStyle name="Calc cel 3 5 2 2 2 6" xfId="10322"/>
    <cellStyle name="Calc cel 3 5 2 2 2 6 2" xfId="19024"/>
    <cellStyle name="Calc cel 3 5 2 2 2 6 3" xfId="11263"/>
    <cellStyle name="Calc cel 3 5 2 2 2 6 4" xfId="31200"/>
    <cellStyle name="Calc cel 3 5 2 2 2 6 5" xfId="50243"/>
    <cellStyle name="Calc cel 3 5 2 2 2 7" xfId="10940"/>
    <cellStyle name="Calc cel 3 5 2 2 2 7 2" xfId="19642"/>
    <cellStyle name="Calc cel 3 5 2 2 2 7 3" xfId="11909"/>
    <cellStyle name="Calc cel 3 5 2 2 2 7 4" xfId="31818"/>
    <cellStyle name="Calc cel 3 5 2 2 2 7 5" xfId="50861"/>
    <cellStyle name="Calc cel 3 5 2 2 2 8" xfId="13819"/>
    <cellStyle name="Calc cel 3 5 2 2 2 9" xfId="21016"/>
    <cellStyle name="Calc cel 3 5 2 2 3" xfId="5212"/>
    <cellStyle name="Calc cel 3 5 2 2 3 10" xfId="26091"/>
    <cellStyle name="Calc cel 3 5 2 2 3 11" xfId="34030"/>
    <cellStyle name="Calc cel 3 5 2 2 3 12" xfId="34966"/>
    <cellStyle name="Calc cel 3 5 2 2 3 13" xfId="37077"/>
    <cellStyle name="Calc cel 3 5 2 2 3 14" xfId="39604"/>
    <cellStyle name="Calc cel 3 5 2 2 3 2" xfId="6567"/>
    <cellStyle name="Calc cel 3 5 2 2 3 2 2" xfId="15269"/>
    <cellStyle name="Calc cel 3 5 2 2 3 2 2 2" xfId="47294"/>
    <cellStyle name="Calc cel 3 5 2 2 3 2 3" xfId="21809"/>
    <cellStyle name="Calc cel 3 5 2 2 3 2 4" xfId="27445"/>
    <cellStyle name="Calc cel 3 5 2 2 3 2 5" xfId="40958"/>
    <cellStyle name="Calc cel 3 5 2 2 3 3" xfId="7303"/>
    <cellStyle name="Calc cel 3 5 2 2 3 3 2" xfId="16005"/>
    <cellStyle name="Calc cel 3 5 2 2 3 3 2 2" xfId="47981"/>
    <cellStyle name="Calc cel 3 5 2 2 3 3 3" xfId="22751"/>
    <cellStyle name="Calc cel 3 5 2 2 3 3 4" xfId="28181"/>
    <cellStyle name="Calc cel 3 5 2 2 3 3 5" xfId="41694"/>
    <cellStyle name="Calc cel 3 5 2 2 3 4" xfId="8968"/>
    <cellStyle name="Calc cel 3 5 2 2 3 4 2" xfId="17670"/>
    <cellStyle name="Calc cel 3 5 2 2 3 4 3" xfId="21755"/>
    <cellStyle name="Calc cel 3 5 2 2 3 4 4" xfId="29846"/>
    <cellStyle name="Calc cel 3 5 2 2 3 4 5" xfId="43620"/>
    <cellStyle name="Calc cel 3 5 2 2 3 5" xfId="9723"/>
    <cellStyle name="Calc cel 3 5 2 2 3 5 2" xfId="18425"/>
    <cellStyle name="Calc cel 3 5 2 2 3 5 3" xfId="11546"/>
    <cellStyle name="Calc cel 3 5 2 2 3 5 4" xfId="30601"/>
    <cellStyle name="Calc cel 3 5 2 2 3 5 5" xfId="49644"/>
    <cellStyle name="Calc cel 3 5 2 2 3 6" xfId="10417"/>
    <cellStyle name="Calc cel 3 5 2 2 3 6 2" xfId="19119"/>
    <cellStyle name="Calc cel 3 5 2 2 3 6 3" xfId="20302"/>
    <cellStyle name="Calc cel 3 5 2 2 3 6 4" xfId="31295"/>
    <cellStyle name="Calc cel 3 5 2 2 3 6 5" xfId="50338"/>
    <cellStyle name="Calc cel 3 5 2 2 3 7" xfId="11035"/>
    <cellStyle name="Calc cel 3 5 2 2 3 7 2" xfId="19737"/>
    <cellStyle name="Calc cel 3 5 2 2 3 7 3" xfId="12248"/>
    <cellStyle name="Calc cel 3 5 2 2 3 7 4" xfId="31913"/>
    <cellStyle name="Calc cel 3 5 2 2 3 7 5" xfId="50956"/>
    <cellStyle name="Calc cel 3 5 2 2 3 8" xfId="13914"/>
    <cellStyle name="Calc cel 3 5 2 2 3 9" xfId="24669"/>
    <cellStyle name="Calc cel 3 5 2 2 4" xfId="5764"/>
    <cellStyle name="Calc cel 3 5 2 2 4 2" xfId="14466"/>
    <cellStyle name="Calc cel 3 5 2 2 4 2 2" xfId="46572"/>
    <cellStyle name="Calc cel 3 5 2 2 4 3" xfId="23465"/>
    <cellStyle name="Calc cel 3 5 2 2 4 4" xfId="26643"/>
    <cellStyle name="Calc cel 3 5 2 2 4 5" xfId="40156"/>
    <cellStyle name="Calc cel 3 5 2 2 5" xfId="6700"/>
    <cellStyle name="Calc cel 3 5 2 2 5 2" xfId="15402"/>
    <cellStyle name="Calc cel 3 5 2 2 5 2 2" xfId="47405"/>
    <cellStyle name="Calc cel 3 5 2 2 5 3" xfId="22597"/>
    <cellStyle name="Calc cel 3 5 2 2 5 4" xfId="27578"/>
    <cellStyle name="Calc cel 3 5 2 2 5 5" xfId="41091"/>
    <cellStyle name="Calc cel 3 5 2 2 6" xfId="8336"/>
    <cellStyle name="Calc cel 3 5 2 2 6 2" xfId="17038"/>
    <cellStyle name="Calc cel 3 5 2 2 6 3" xfId="23597"/>
    <cellStyle name="Calc cel 3 5 2 2 6 4" xfId="29214"/>
    <cellStyle name="Calc cel 3 5 2 2 6 5" xfId="42901"/>
    <cellStyle name="Calc cel 3 5 2 2 7" xfId="9111"/>
    <cellStyle name="Calc cel 3 5 2 2 7 2" xfId="17813"/>
    <cellStyle name="Calc cel 3 5 2 2 7 3" xfId="24307"/>
    <cellStyle name="Calc cel 3 5 2 2 7 4" xfId="29989"/>
    <cellStyle name="Calc cel 3 5 2 2 7 5" xfId="49032"/>
    <cellStyle name="Calc cel 3 5 2 2 8" xfId="9839"/>
    <cellStyle name="Calc cel 3 5 2 2 8 2" xfId="18541"/>
    <cellStyle name="Calc cel 3 5 2 2 8 3" xfId="20006"/>
    <cellStyle name="Calc cel 3 5 2 2 8 4" xfId="30717"/>
    <cellStyle name="Calc cel 3 5 2 2 8 5" xfId="49760"/>
    <cellStyle name="Calc cel 3 5 2 2 9" xfId="10498"/>
    <cellStyle name="Calc cel 3 5 2 2 9 2" xfId="19200"/>
    <cellStyle name="Calc cel 3 5 2 2 9 3" xfId="13054"/>
    <cellStyle name="Calc cel 3 5 2 2 9 4" xfId="31376"/>
    <cellStyle name="Calc cel 3 5 2 2 9 5" xfId="50419"/>
    <cellStyle name="Calc cel 3 5 2 3" xfId="3551"/>
    <cellStyle name="Calc cel 3 5 2 3 10" xfId="23748"/>
    <cellStyle name="Calc cel 3 5 2 3 11" xfId="32266"/>
    <cellStyle name="Calc cel 3 5 2 3 12" xfId="34172"/>
    <cellStyle name="Calc cel 3 5 2 3 13" xfId="35313"/>
    <cellStyle name="Calc cel 3 5 2 3 14" xfId="37849"/>
    <cellStyle name="Calc cel 3 5 2 3 2" xfId="6172"/>
    <cellStyle name="Calc cel 3 5 2 3 2 2" xfId="14874"/>
    <cellStyle name="Calc cel 3 5 2 3 2 2 2" xfId="46940"/>
    <cellStyle name="Calc cel 3 5 2 3 2 3" xfId="24781"/>
    <cellStyle name="Calc cel 3 5 2 3 2 4" xfId="27051"/>
    <cellStyle name="Calc cel 3 5 2 3 2 5" xfId="40564"/>
    <cellStyle name="Calc cel 3 5 2 3 3" xfId="3155"/>
    <cellStyle name="Calc cel 3 5 2 3 3 2" xfId="11970"/>
    <cellStyle name="Calc cel 3 5 2 3 3 2 2" xfId="44695"/>
    <cellStyle name="Calc cel 3 5 2 3 3 3" xfId="21760"/>
    <cellStyle name="Calc cel 3 5 2 3 3 4" xfId="11467"/>
    <cellStyle name="Calc cel 3 5 2 3 3 5" xfId="37453"/>
    <cellStyle name="Calc cel 3 5 2 3 4" xfId="7639"/>
    <cellStyle name="Calc cel 3 5 2 3 4 2" xfId="16341"/>
    <cellStyle name="Calc cel 3 5 2 3 4 3" xfId="20962"/>
    <cellStyle name="Calc cel 3 5 2 3 4 4" xfId="28517"/>
    <cellStyle name="Calc cel 3 5 2 3 4 5" xfId="42007"/>
    <cellStyle name="Calc cel 3 5 2 3 5" xfId="7946"/>
    <cellStyle name="Calc cel 3 5 2 3 5 2" xfId="16648"/>
    <cellStyle name="Calc cel 3 5 2 3 5 3" xfId="21659"/>
    <cellStyle name="Calc cel 3 5 2 3 5 4" xfId="28824"/>
    <cellStyle name="Calc cel 3 5 2 3 5 5" xfId="48464"/>
    <cellStyle name="Calc cel 3 5 2 3 6" xfId="7489"/>
    <cellStyle name="Calc cel 3 5 2 3 6 2" xfId="16191"/>
    <cellStyle name="Calc cel 3 5 2 3 6 3" xfId="23950"/>
    <cellStyle name="Calc cel 3 5 2 3 6 4" xfId="28367"/>
    <cellStyle name="Calc cel 3 5 2 3 6 5" xfId="48098"/>
    <cellStyle name="Calc cel 3 5 2 3 7" xfId="7966"/>
    <cellStyle name="Calc cel 3 5 2 3 7 2" xfId="16668"/>
    <cellStyle name="Calc cel 3 5 2 3 7 3" xfId="22604"/>
    <cellStyle name="Calc cel 3 5 2 3 7 4" xfId="28844"/>
    <cellStyle name="Calc cel 3 5 2 3 7 5" xfId="48484"/>
    <cellStyle name="Calc cel 3 5 2 3 8" xfId="12348"/>
    <cellStyle name="Calc cel 3 5 2 3 9" xfId="22190"/>
    <cellStyle name="Calc cel 3 5 2 4" xfId="3591"/>
    <cellStyle name="Calc cel 3 5 2 4 10" xfId="23920"/>
    <cellStyle name="Calc cel 3 5 2 4 11" xfId="32306"/>
    <cellStyle name="Calc cel 3 5 2 4 12" xfId="34209"/>
    <cellStyle name="Calc cel 3 5 2 4 13" xfId="35353"/>
    <cellStyle name="Calc cel 3 5 2 4 14" xfId="37889"/>
    <cellStyle name="Calc cel 3 5 2 4 2" xfId="6384"/>
    <cellStyle name="Calc cel 3 5 2 4 2 2" xfId="15086"/>
    <cellStyle name="Calc cel 3 5 2 4 2 2 2" xfId="47136"/>
    <cellStyle name="Calc cel 3 5 2 4 2 3" xfId="22640"/>
    <cellStyle name="Calc cel 3 5 2 4 2 4" xfId="27263"/>
    <cellStyle name="Calc cel 3 5 2 4 2 5" xfId="40776"/>
    <cellStyle name="Calc cel 3 5 2 4 3" xfId="5617"/>
    <cellStyle name="Calc cel 3 5 2 4 3 2" xfId="14319"/>
    <cellStyle name="Calc cel 3 5 2 4 3 2 2" xfId="46437"/>
    <cellStyle name="Calc cel 3 5 2 4 3 3" xfId="1790"/>
    <cellStyle name="Calc cel 3 5 2 4 3 4" xfId="26496"/>
    <cellStyle name="Calc cel 3 5 2 4 3 5" xfId="40009"/>
    <cellStyle name="Calc cel 3 5 2 4 4" xfId="7678"/>
    <cellStyle name="Calc cel 3 5 2 4 4 2" xfId="16380"/>
    <cellStyle name="Calc cel 3 5 2 4 4 3" xfId="24673"/>
    <cellStyle name="Calc cel 3 5 2 4 4 4" xfId="28556"/>
    <cellStyle name="Calc cel 3 5 2 4 4 5" xfId="42047"/>
    <cellStyle name="Calc cel 3 5 2 4 5" xfId="7542"/>
    <cellStyle name="Calc cel 3 5 2 4 5 2" xfId="16244"/>
    <cellStyle name="Calc cel 3 5 2 4 5 3" xfId="24631"/>
    <cellStyle name="Calc cel 3 5 2 4 5 4" xfId="28420"/>
    <cellStyle name="Calc cel 3 5 2 4 5 5" xfId="48151"/>
    <cellStyle name="Calc cel 3 5 2 4 6" xfId="8236"/>
    <cellStyle name="Calc cel 3 5 2 4 6 2" xfId="16938"/>
    <cellStyle name="Calc cel 3 5 2 4 6 3" xfId="11821"/>
    <cellStyle name="Calc cel 3 5 2 4 6 4" xfId="29114"/>
    <cellStyle name="Calc cel 3 5 2 4 6 5" xfId="48750"/>
    <cellStyle name="Calc cel 3 5 2 4 7" xfId="9020"/>
    <cellStyle name="Calc cel 3 5 2 4 7 2" xfId="17722"/>
    <cellStyle name="Calc cel 3 5 2 4 7 3" xfId="22886"/>
    <cellStyle name="Calc cel 3 5 2 4 7 4" xfId="29898"/>
    <cellStyle name="Calc cel 3 5 2 4 7 5" xfId="48941"/>
    <cellStyle name="Calc cel 3 5 2 4 8" xfId="12388"/>
    <cellStyle name="Calc cel 3 5 2 4 9" xfId="23798"/>
    <cellStyle name="Calc cel 3 5 2 5" xfId="5402"/>
    <cellStyle name="Calc cel 3 5 2 5 2" xfId="14104"/>
    <cellStyle name="Calc cel 3 5 2 5 2 2" xfId="46236"/>
    <cellStyle name="Calc cel 3 5 2 5 3" xfId="12218"/>
    <cellStyle name="Calc cel 3 5 2 5 4" xfId="26281"/>
    <cellStyle name="Calc cel 3 5 2 5 5" xfId="39794"/>
    <cellStyle name="Calc cel 3 5 2 6" xfId="6278"/>
    <cellStyle name="Calc cel 3 5 2 6 2" xfId="14980"/>
    <cellStyle name="Calc cel 3 5 2 6 2 2" xfId="47039"/>
    <cellStyle name="Calc cel 3 5 2 6 3" xfId="24948"/>
    <cellStyle name="Calc cel 3 5 2 6 4" xfId="27157"/>
    <cellStyle name="Calc cel 3 5 2 6 5" xfId="40670"/>
    <cellStyle name="Calc cel 3 5 2 7" xfId="6063"/>
    <cellStyle name="Calc cel 3 5 2 7 2" xfId="14765"/>
    <cellStyle name="Calc cel 3 5 2 7 2 2" xfId="46843"/>
    <cellStyle name="Calc cel 3 5 2 7 3" xfId="21382"/>
    <cellStyle name="Calc cel 3 5 2 7 4" xfId="26942"/>
    <cellStyle name="Calc cel 3 5 2 7 5" xfId="40455"/>
    <cellStyle name="Calc cel 3 5 2 8" xfId="6504"/>
    <cellStyle name="Calc cel 3 5 2 8 2" xfId="15206"/>
    <cellStyle name="Calc cel 3 5 2 8 3" xfId="24735"/>
    <cellStyle name="Calc cel 3 5 2 8 4" xfId="27383"/>
    <cellStyle name="Calc cel 3 5 2 8 5" xfId="40896"/>
    <cellStyle name="Calc cel 3 5 2 9" xfId="7829"/>
    <cellStyle name="Calc cel 3 5 2 9 2" xfId="16531"/>
    <cellStyle name="Calc cel 3 5 2 9 3" xfId="23306"/>
    <cellStyle name="Calc cel 3 5 2 9 4" xfId="28707"/>
    <cellStyle name="Calc cel 3 5 2 9 5" xfId="48347"/>
    <cellStyle name="Calc cel 3 5 20" xfId="35180"/>
    <cellStyle name="Calc cel 3 5 21" xfId="37262"/>
    <cellStyle name="Calc cel 3 5 3" xfId="889"/>
    <cellStyle name="Calc cel 3 5 3 10" xfId="7719"/>
    <cellStyle name="Calc cel 3 5 3 10 2" xfId="16421"/>
    <cellStyle name="Calc cel 3 5 3 10 3" xfId="25473"/>
    <cellStyle name="Calc cel 3 5 3 10 4" xfId="28597"/>
    <cellStyle name="Calc cel 3 5 3 10 5" xfId="48249"/>
    <cellStyle name="Calc cel 3 5 3 11" xfId="8234"/>
    <cellStyle name="Calc cel 3 5 3 11 2" xfId="16936"/>
    <cellStyle name="Calc cel 3 5 3 11 3" xfId="24531"/>
    <cellStyle name="Calc cel 3 5 3 11 4" xfId="29112"/>
    <cellStyle name="Calc cel 3 5 3 11 5" xfId="48748"/>
    <cellStyle name="Calc cel 3 5 3 12" xfId="11424"/>
    <cellStyle name="Calc cel 3 5 3 13" xfId="25303"/>
    <cellStyle name="Calc cel 3 5 3 14" xfId="23578"/>
    <cellStyle name="Calc cel 3 5 3 15" xfId="32682"/>
    <cellStyle name="Calc cel 3 5 3 16" xfId="34310"/>
    <cellStyle name="Calc cel 3 5 3 17" xfId="35729"/>
    <cellStyle name="Calc cel 3 5 3 18" xfId="38256"/>
    <cellStyle name="Calc cel 3 5 3 2" xfId="5066"/>
    <cellStyle name="Calc cel 3 5 3 2 10" xfId="25945"/>
    <cellStyle name="Calc cel 3 5 3 2 11" xfId="33884"/>
    <cellStyle name="Calc cel 3 5 3 2 12" xfId="34820"/>
    <cellStyle name="Calc cel 3 5 3 2 13" xfId="36931"/>
    <cellStyle name="Calc cel 3 5 3 2 14" xfId="39458"/>
    <cellStyle name="Calc cel 3 5 3 2 2" xfId="5961"/>
    <cellStyle name="Calc cel 3 5 3 2 2 2" xfId="14663"/>
    <cellStyle name="Calc cel 3 5 3 2 2 2 2" xfId="46750"/>
    <cellStyle name="Calc cel 3 5 3 2 2 3" xfId="22553"/>
    <cellStyle name="Calc cel 3 5 3 2 2 4" xfId="26840"/>
    <cellStyle name="Calc cel 3 5 3 2 2 5" xfId="40353"/>
    <cellStyle name="Calc cel 3 5 3 2 3" xfId="7157"/>
    <cellStyle name="Calc cel 3 5 3 2 3 2" xfId="15859"/>
    <cellStyle name="Calc cel 3 5 3 2 3 2 2" xfId="47835"/>
    <cellStyle name="Calc cel 3 5 3 2 3 3" xfId="21530"/>
    <cellStyle name="Calc cel 3 5 3 2 3 4" xfId="28035"/>
    <cellStyle name="Calc cel 3 5 3 2 3 5" xfId="41548"/>
    <cellStyle name="Calc cel 3 5 3 2 4" xfId="8822"/>
    <cellStyle name="Calc cel 3 5 3 2 4 2" xfId="17524"/>
    <cellStyle name="Calc cel 3 5 3 2 4 3" xfId="24494"/>
    <cellStyle name="Calc cel 3 5 3 2 4 4" xfId="29700"/>
    <cellStyle name="Calc cel 3 5 3 2 4 5" xfId="43474"/>
    <cellStyle name="Calc cel 3 5 3 2 5" xfId="9577"/>
    <cellStyle name="Calc cel 3 5 3 2 5 2" xfId="18279"/>
    <cellStyle name="Calc cel 3 5 3 2 5 3" xfId="11763"/>
    <cellStyle name="Calc cel 3 5 3 2 5 4" xfId="30455"/>
    <cellStyle name="Calc cel 3 5 3 2 5 5" xfId="49498"/>
    <cellStyle name="Calc cel 3 5 3 2 6" xfId="10271"/>
    <cellStyle name="Calc cel 3 5 3 2 6 2" xfId="18973"/>
    <cellStyle name="Calc cel 3 5 3 2 6 3" xfId="12740"/>
    <cellStyle name="Calc cel 3 5 3 2 6 4" xfId="31149"/>
    <cellStyle name="Calc cel 3 5 3 2 6 5" xfId="50192"/>
    <cellStyle name="Calc cel 3 5 3 2 7" xfId="10889"/>
    <cellStyle name="Calc cel 3 5 3 2 7 2" xfId="19591"/>
    <cellStyle name="Calc cel 3 5 3 2 7 3" xfId="13359"/>
    <cellStyle name="Calc cel 3 5 3 2 7 4" xfId="31767"/>
    <cellStyle name="Calc cel 3 5 3 2 7 5" xfId="50810"/>
    <cellStyle name="Calc cel 3 5 3 2 8" xfId="13768"/>
    <cellStyle name="Calc cel 3 5 3 2 9" xfId="23063"/>
    <cellStyle name="Calc cel 3 5 3 3" xfId="4964"/>
    <cellStyle name="Calc cel 3 5 3 3 10" xfId="25843"/>
    <cellStyle name="Calc cel 3 5 3 3 11" xfId="33782"/>
    <cellStyle name="Calc cel 3 5 3 3 12" xfId="34718"/>
    <cellStyle name="Calc cel 3 5 3 3 13" xfId="36829"/>
    <cellStyle name="Calc cel 3 5 3 3 14" xfId="39356"/>
    <cellStyle name="Calc cel 3 5 3 3 2" xfId="6034"/>
    <cellStyle name="Calc cel 3 5 3 3 2 2" xfId="14736"/>
    <cellStyle name="Calc cel 3 5 3 3 2 2 2" xfId="46816"/>
    <cellStyle name="Calc cel 3 5 3 3 2 3" xfId="23621"/>
    <cellStyle name="Calc cel 3 5 3 3 2 4" xfId="26913"/>
    <cellStyle name="Calc cel 3 5 3 3 2 5" xfId="40426"/>
    <cellStyle name="Calc cel 3 5 3 3 3" xfId="7055"/>
    <cellStyle name="Calc cel 3 5 3 3 3 2" xfId="15757"/>
    <cellStyle name="Calc cel 3 5 3 3 3 2 2" xfId="47733"/>
    <cellStyle name="Calc cel 3 5 3 3 3 3" xfId="20234"/>
    <cellStyle name="Calc cel 3 5 3 3 3 4" xfId="27933"/>
    <cellStyle name="Calc cel 3 5 3 3 3 5" xfId="41446"/>
    <cellStyle name="Calc cel 3 5 3 3 4" xfId="8720"/>
    <cellStyle name="Calc cel 3 5 3 3 4 2" xfId="17422"/>
    <cellStyle name="Calc cel 3 5 3 3 4 3" xfId="20844"/>
    <cellStyle name="Calc cel 3 5 3 3 4 4" xfId="29598"/>
    <cellStyle name="Calc cel 3 5 3 3 4 5" xfId="43372"/>
    <cellStyle name="Calc cel 3 5 3 3 5" xfId="9475"/>
    <cellStyle name="Calc cel 3 5 3 3 5 2" xfId="18177"/>
    <cellStyle name="Calc cel 3 5 3 3 5 3" xfId="21451"/>
    <cellStyle name="Calc cel 3 5 3 3 5 4" xfId="30353"/>
    <cellStyle name="Calc cel 3 5 3 3 5 5" xfId="49396"/>
    <cellStyle name="Calc cel 3 5 3 3 6" xfId="10169"/>
    <cellStyle name="Calc cel 3 5 3 3 6 2" xfId="18871"/>
    <cellStyle name="Calc cel 3 5 3 3 6 3" xfId="11576"/>
    <cellStyle name="Calc cel 3 5 3 3 6 4" xfId="31047"/>
    <cellStyle name="Calc cel 3 5 3 3 6 5" xfId="50090"/>
    <cellStyle name="Calc cel 3 5 3 3 7" xfId="10787"/>
    <cellStyle name="Calc cel 3 5 3 3 7 2" xfId="19489"/>
    <cellStyle name="Calc cel 3 5 3 3 7 3" xfId="13349"/>
    <cellStyle name="Calc cel 3 5 3 3 7 4" xfId="31665"/>
    <cellStyle name="Calc cel 3 5 3 3 7 5" xfId="50708"/>
    <cellStyle name="Calc cel 3 5 3 3 8" xfId="13666"/>
    <cellStyle name="Calc cel 3 5 3 3 9" xfId="13145"/>
    <cellStyle name="Calc cel 3 5 3 4" xfId="5943"/>
    <cellStyle name="Calc cel 3 5 3 4 2" xfId="14645"/>
    <cellStyle name="Calc cel 3 5 3 4 2 2" xfId="46732"/>
    <cellStyle name="Calc cel 3 5 3 4 3" xfId="21800"/>
    <cellStyle name="Calc cel 3 5 3 4 4" xfId="26822"/>
    <cellStyle name="Calc cel 3 5 3 4 5" xfId="40335"/>
    <cellStyle name="Calc cel 3 5 3 5" xfId="3249"/>
    <cellStyle name="Calc cel 3 5 3 5 2" xfId="12064"/>
    <cellStyle name="Calc cel 3 5 3 5 2 2" xfId="44780"/>
    <cellStyle name="Calc cel 3 5 3 5 3" xfId="22591"/>
    <cellStyle name="Calc cel 3 5 3 5 4" xfId="23070"/>
    <cellStyle name="Calc cel 3 5 3 5 5" xfId="37547"/>
    <cellStyle name="Calc cel 3 5 3 6" xfId="5765"/>
    <cellStyle name="Calc cel 3 5 3 6 2" xfId="14467"/>
    <cellStyle name="Calc cel 3 5 3 6 2 2" xfId="46573"/>
    <cellStyle name="Calc cel 3 5 3 6 3" xfId="22160"/>
    <cellStyle name="Calc cel 3 5 3 6 4" xfId="26644"/>
    <cellStyle name="Calc cel 3 5 3 6 5" xfId="40157"/>
    <cellStyle name="Calc cel 3 5 3 7" xfId="7392"/>
    <cellStyle name="Calc cel 3 5 3 7 2" xfId="16094"/>
    <cellStyle name="Calc cel 3 5 3 7 3" xfId="21201"/>
    <cellStyle name="Calc cel 3 5 3 7 4" xfId="28270"/>
    <cellStyle name="Calc cel 3 5 3 7 5" xfId="41783"/>
    <cellStyle name="Calc cel 3 5 3 8" xfId="7934"/>
    <cellStyle name="Calc cel 3 5 3 8 2" xfId="16636"/>
    <cellStyle name="Calc cel 3 5 3 8 3" xfId="25071"/>
    <cellStyle name="Calc cel 3 5 3 8 4" xfId="28812"/>
    <cellStyle name="Calc cel 3 5 3 8 5" xfId="48452"/>
    <cellStyle name="Calc cel 3 5 3 9" xfId="7716"/>
    <cellStyle name="Calc cel 3 5 3 9 2" xfId="16418"/>
    <cellStyle name="Calc cel 3 5 3 9 3" xfId="23311"/>
    <cellStyle name="Calc cel 3 5 3 9 4" xfId="28594"/>
    <cellStyle name="Calc cel 3 5 3 9 5" xfId="48246"/>
    <cellStyle name="Calc cel 3 5 4" xfId="1396"/>
    <cellStyle name="Calc cel 3 5 4 10" xfId="9769"/>
    <cellStyle name="Calc cel 3 5 4 10 2" xfId="18471"/>
    <cellStyle name="Calc cel 3 5 4 10 3" xfId="13278"/>
    <cellStyle name="Calc cel 3 5 4 10 4" xfId="30647"/>
    <cellStyle name="Calc cel 3 5 4 10 5" xfId="49690"/>
    <cellStyle name="Calc cel 3 5 4 11" xfId="10448"/>
    <cellStyle name="Calc cel 3 5 4 11 2" xfId="19150"/>
    <cellStyle name="Calc cel 3 5 4 11 3" xfId="2510"/>
    <cellStyle name="Calc cel 3 5 4 11 4" xfId="31326"/>
    <cellStyle name="Calc cel 3 5 4 11 5" xfId="50369"/>
    <cellStyle name="Calc cel 3 5 4 12" xfId="11181"/>
    <cellStyle name="Calc cel 3 5 4 13" xfId="22150"/>
    <cellStyle name="Calc cel 3 5 4 14" xfId="25443"/>
    <cellStyle name="Calc cel 3 5 4 15" xfId="33189"/>
    <cellStyle name="Calc cel 3 5 4 16" xfId="34379"/>
    <cellStyle name="Calc cel 3 5 4 17" xfId="36236"/>
    <cellStyle name="Calc cel 3 5 4 18" xfId="38763"/>
    <cellStyle name="Calc cel 3 5 4 2" xfId="5001"/>
    <cellStyle name="Calc cel 3 5 4 2 10" xfId="25880"/>
    <cellStyle name="Calc cel 3 5 4 2 11" xfId="33819"/>
    <cellStyle name="Calc cel 3 5 4 2 12" xfId="34755"/>
    <cellStyle name="Calc cel 3 5 4 2 13" xfId="36866"/>
    <cellStyle name="Calc cel 3 5 4 2 14" xfId="39393"/>
    <cellStyle name="Calc cel 3 5 4 2 2" xfId="5962"/>
    <cellStyle name="Calc cel 3 5 4 2 2 2" xfId="14664"/>
    <cellStyle name="Calc cel 3 5 4 2 2 2 2" xfId="46751"/>
    <cellStyle name="Calc cel 3 5 4 2 2 3" xfId="22065"/>
    <cellStyle name="Calc cel 3 5 4 2 2 4" xfId="26841"/>
    <cellStyle name="Calc cel 3 5 4 2 2 5" xfId="40354"/>
    <cellStyle name="Calc cel 3 5 4 2 3" xfId="7092"/>
    <cellStyle name="Calc cel 3 5 4 2 3 2" xfId="15794"/>
    <cellStyle name="Calc cel 3 5 4 2 3 2 2" xfId="47770"/>
    <cellStyle name="Calc cel 3 5 4 2 3 3" xfId="13281"/>
    <cellStyle name="Calc cel 3 5 4 2 3 4" xfId="27970"/>
    <cellStyle name="Calc cel 3 5 4 2 3 5" xfId="41483"/>
    <cellStyle name="Calc cel 3 5 4 2 4" xfId="8757"/>
    <cellStyle name="Calc cel 3 5 4 2 4 2" xfId="17459"/>
    <cellStyle name="Calc cel 3 5 4 2 4 3" xfId="23175"/>
    <cellStyle name="Calc cel 3 5 4 2 4 4" xfId="29635"/>
    <cellStyle name="Calc cel 3 5 4 2 4 5" xfId="43409"/>
    <cellStyle name="Calc cel 3 5 4 2 5" xfId="9512"/>
    <cellStyle name="Calc cel 3 5 4 2 5 2" xfId="18214"/>
    <cellStyle name="Calc cel 3 5 4 2 5 3" xfId="2442"/>
    <cellStyle name="Calc cel 3 5 4 2 5 4" xfId="30390"/>
    <cellStyle name="Calc cel 3 5 4 2 5 5" xfId="49433"/>
    <cellStyle name="Calc cel 3 5 4 2 6" xfId="10206"/>
    <cellStyle name="Calc cel 3 5 4 2 6 2" xfId="18908"/>
    <cellStyle name="Calc cel 3 5 4 2 6 3" xfId="2058"/>
    <cellStyle name="Calc cel 3 5 4 2 6 4" xfId="31084"/>
    <cellStyle name="Calc cel 3 5 4 2 6 5" xfId="50127"/>
    <cellStyle name="Calc cel 3 5 4 2 7" xfId="10824"/>
    <cellStyle name="Calc cel 3 5 4 2 7 2" xfId="19526"/>
    <cellStyle name="Calc cel 3 5 4 2 7 3" xfId="12300"/>
    <cellStyle name="Calc cel 3 5 4 2 7 4" xfId="31702"/>
    <cellStyle name="Calc cel 3 5 4 2 7 5" xfId="50745"/>
    <cellStyle name="Calc cel 3 5 4 2 8" xfId="13703"/>
    <cellStyle name="Calc cel 3 5 4 2 9" xfId="12546"/>
    <cellStyle name="Calc cel 3 5 4 3" xfId="5162"/>
    <cellStyle name="Calc cel 3 5 4 3 10" xfId="26041"/>
    <cellStyle name="Calc cel 3 5 4 3 11" xfId="33980"/>
    <cellStyle name="Calc cel 3 5 4 3 12" xfId="34916"/>
    <cellStyle name="Calc cel 3 5 4 3 13" xfId="37027"/>
    <cellStyle name="Calc cel 3 5 4 3 14" xfId="39554"/>
    <cellStyle name="Calc cel 3 5 4 3 2" xfId="5654"/>
    <cellStyle name="Calc cel 3 5 4 3 2 2" xfId="14356"/>
    <cellStyle name="Calc cel 3 5 4 3 2 2 2" xfId="46471"/>
    <cellStyle name="Calc cel 3 5 4 3 2 3" xfId="20584"/>
    <cellStyle name="Calc cel 3 5 4 3 2 4" xfId="26533"/>
    <cellStyle name="Calc cel 3 5 4 3 2 5" xfId="40046"/>
    <cellStyle name="Calc cel 3 5 4 3 3" xfId="7253"/>
    <cellStyle name="Calc cel 3 5 4 3 3 2" xfId="15955"/>
    <cellStyle name="Calc cel 3 5 4 3 3 2 2" xfId="47931"/>
    <cellStyle name="Calc cel 3 5 4 3 3 3" xfId="20670"/>
    <cellStyle name="Calc cel 3 5 4 3 3 4" xfId="28131"/>
    <cellStyle name="Calc cel 3 5 4 3 3 5" xfId="41644"/>
    <cellStyle name="Calc cel 3 5 4 3 4" xfId="8918"/>
    <cellStyle name="Calc cel 3 5 4 3 4 2" xfId="17620"/>
    <cellStyle name="Calc cel 3 5 4 3 4 3" xfId="11896"/>
    <cellStyle name="Calc cel 3 5 4 3 4 4" xfId="29796"/>
    <cellStyle name="Calc cel 3 5 4 3 4 5" xfId="43570"/>
    <cellStyle name="Calc cel 3 5 4 3 5" xfId="9673"/>
    <cellStyle name="Calc cel 3 5 4 3 5 2" xfId="18375"/>
    <cellStyle name="Calc cel 3 5 4 3 5 3" xfId="12410"/>
    <cellStyle name="Calc cel 3 5 4 3 5 4" xfId="30551"/>
    <cellStyle name="Calc cel 3 5 4 3 5 5" xfId="49594"/>
    <cellStyle name="Calc cel 3 5 4 3 6" xfId="10367"/>
    <cellStyle name="Calc cel 3 5 4 3 6 2" xfId="19069"/>
    <cellStyle name="Calc cel 3 5 4 3 6 3" xfId="20097"/>
    <cellStyle name="Calc cel 3 5 4 3 6 4" xfId="31245"/>
    <cellStyle name="Calc cel 3 5 4 3 6 5" xfId="50288"/>
    <cellStyle name="Calc cel 3 5 4 3 7" xfId="10985"/>
    <cellStyle name="Calc cel 3 5 4 3 7 2" xfId="19687"/>
    <cellStyle name="Calc cel 3 5 4 3 7 3" xfId="20059"/>
    <cellStyle name="Calc cel 3 5 4 3 7 4" xfId="31863"/>
    <cellStyle name="Calc cel 3 5 4 3 7 5" xfId="50906"/>
    <cellStyle name="Calc cel 3 5 4 3 8" xfId="13864"/>
    <cellStyle name="Calc cel 3 5 4 3 9" xfId="21344"/>
    <cellStyle name="Calc cel 3 5 4 4" xfId="6156"/>
    <cellStyle name="Calc cel 3 5 4 4 2" xfId="14858"/>
    <cellStyle name="Calc cel 3 5 4 4 2 2" xfId="46926"/>
    <cellStyle name="Calc cel 3 5 4 4 3" xfId="21026"/>
    <cellStyle name="Calc cel 3 5 4 4 4" xfId="27035"/>
    <cellStyle name="Calc cel 3 5 4 4 5" xfId="40548"/>
    <cellStyle name="Calc cel 3 5 4 5" xfId="6626"/>
    <cellStyle name="Calc cel 3 5 4 5 2" xfId="15328"/>
    <cellStyle name="Calc cel 3 5 4 5 2 2" xfId="47342"/>
    <cellStyle name="Calc cel 3 5 4 5 3" xfId="23690"/>
    <cellStyle name="Calc cel 3 5 4 5 4" xfId="27504"/>
    <cellStyle name="Calc cel 3 5 4 5 5" xfId="41017"/>
    <cellStyle name="Calc cel 3 5 4 6" xfId="6652"/>
    <cellStyle name="Calc cel 3 5 4 6 2" xfId="15354"/>
    <cellStyle name="Calc cel 3 5 4 6 2 2" xfId="47364"/>
    <cellStyle name="Calc cel 3 5 4 6 3" xfId="20463"/>
    <cellStyle name="Calc cel 3 5 4 6 4" xfId="27530"/>
    <cellStyle name="Calc cel 3 5 4 6 5" xfId="41043"/>
    <cellStyle name="Calc cel 3 5 4 7" xfId="3207"/>
    <cellStyle name="Calc cel 3 5 4 7 2" xfId="12022"/>
    <cellStyle name="Calc cel 3 5 4 7 3" xfId="20638"/>
    <cellStyle name="Calc cel 3 5 4 7 4" xfId="23307"/>
    <cellStyle name="Calc cel 3 5 4 7 5" xfId="37505"/>
    <cellStyle name="Calc cel 3 5 4 8" xfId="8249"/>
    <cellStyle name="Calc cel 3 5 4 8 2" xfId="16951"/>
    <cellStyle name="Calc cel 3 5 4 8 3" xfId="13309"/>
    <cellStyle name="Calc cel 3 5 4 8 4" xfId="29127"/>
    <cellStyle name="Calc cel 3 5 4 8 5" xfId="48763"/>
    <cellStyle name="Calc cel 3 5 4 9" xfId="9031"/>
    <cellStyle name="Calc cel 3 5 4 9 2" xfId="17733"/>
    <cellStyle name="Calc cel 3 5 4 9 3" xfId="21588"/>
    <cellStyle name="Calc cel 3 5 4 9 4" xfId="29909"/>
    <cellStyle name="Calc cel 3 5 4 9 5" xfId="48952"/>
    <cellStyle name="Calc cel 3 5 5" xfId="5023"/>
    <cellStyle name="Calc cel 3 5 5 10" xfId="25902"/>
    <cellStyle name="Calc cel 3 5 5 11" xfId="33841"/>
    <cellStyle name="Calc cel 3 5 5 12" xfId="34777"/>
    <cellStyle name="Calc cel 3 5 5 13" xfId="36888"/>
    <cellStyle name="Calc cel 3 5 5 14" xfId="39415"/>
    <cellStyle name="Calc cel 3 5 5 2" xfId="6069"/>
    <cellStyle name="Calc cel 3 5 5 2 2" xfId="14771"/>
    <cellStyle name="Calc cel 3 5 5 2 2 2" xfId="46847"/>
    <cellStyle name="Calc cel 3 5 5 2 3" xfId="23051"/>
    <cellStyle name="Calc cel 3 5 5 2 4" xfId="26948"/>
    <cellStyle name="Calc cel 3 5 5 2 5" xfId="40461"/>
    <cellStyle name="Calc cel 3 5 5 3" xfId="7114"/>
    <cellStyle name="Calc cel 3 5 5 3 2" xfId="15816"/>
    <cellStyle name="Calc cel 3 5 5 3 2 2" xfId="47792"/>
    <cellStyle name="Calc cel 3 5 5 3 3" xfId="20964"/>
    <cellStyle name="Calc cel 3 5 5 3 4" xfId="27992"/>
    <cellStyle name="Calc cel 3 5 5 3 5" xfId="41505"/>
    <cellStyle name="Calc cel 3 5 5 4" xfId="8779"/>
    <cellStyle name="Calc cel 3 5 5 4 2" xfId="17481"/>
    <cellStyle name="Calc cel 3 5 5 4 3" xfId="22687"/>
    <cellStyle name="Calc cel 3 5 5 4 4" xfId="29657"/>
    <cellStyle name="Calc cel 3 5 5 4 5" xfId="43431"/>
    <cellStyle name="Calc cel 3 5 5 5" xfId="9534"/>
    <cellStyle name="Calc cel 3 5 5 5 2" xfId="18236"/>
    <cellStyle name="Calc cel 3 5 5 5 3" xfId="11538"/>
    <cellStyle name="Calc cel 3 5 5 5 4" xfId="30412"/>
    <cellStyle name="Calc cel 3 5 5 5 5" xfId="49455"/>
    <cellStyle name="Calc cel 3 5 5 6" xfId="10228"/>
    <cellStyle name="Calc cel 3 5 5 6 2" xfId="18930"/>
    <cellStyle name="Calc cel 3 5 5 6 3" xfId="11784"/>
    <cellStyle name="Calc cel 3 5 5 6 4" xfId="31106"/>
    <cellStyle name="Calc cel 3 5 5 6 5" xfId="50149"/>
    <cellStyle name="Calc cel 3 5 5 7" xfId="10846"/>
    <cellStyle name="Calc cel 3 5 5 7 2" xfId="19548"/>
    <cellStyle name="Calc cel 3 5 5 7 3" xfId="20203"/>
    <cellStyle name="Calc cel 3 5 5 7 4" xfId="31724"/>
    <cellStyle name="Calc cel 3 5 5 7 5" xfId="50767"/>
    <cellStyle name="Calc cel 3 5 5 8" xfId="13725"/>
    <cellStyle name="Calc cel 3 5 5 9" xfId="23901"/>
    <cellStyle name="Calc cel 3 5 6" xfId="4771"/>
    <cellStyle name="Calc cel 3 5 6 10" xfId="25650"/>
    <cellStyle name="Calc cel 3 5 6 11" xfId="33589"/>
    <cellStyle name="Calc cel 3 5 6 12" xfId="34525"/>
    <cellStyle name="Calc cel 3 5 6 13" xfId="36636"/>
    <cellStyle name="Calc cel 3 5 6 14" xfId="39163"/>
    <cellStyle name="Calc cel 3 5 6 2" xfId="6193"/>
    <cellStyle name="Calc cel 3 5 6 2 2" xfId="14895"/>
    <cellStyle name="Calc cel 3 5 6 2 2 2" xfId="46960"/>
    <cellStyle name="Calc cel 3 5 6 2 3" xfId="20593"/>
    <cellStyle name="Calc cel 3 5 6 2 4" xfId="27072"/>
    <cellStyle name="Calc cel 3 5 6 2 5" xfId="40585"/>
    <cellStyle name="Calc cel 3 5 6 3" xfId="6862"/>
    <cellStyle name="Calc cel 3 5 6 3 2" xfId="15564"/>
    <cellStyle name="Calc cel 3 5 6 3 2 2" xfId="47540"/>
    <cellStyle name="Calc cel 3 5 6 3 3" xfId="2491"/>
    <cellStyle name="Calc cel 3 5 6 3 4" xfId="27740"/>
    <cellStyle name="Calc cel 3 5 6 3 5" xfId="41253"/>
    <cellStyle name="Calc cel 3 5 6 4" xfId="8527"/>
    <cellStyle name="Calc cel 3 5 6 4 2" xfId="17229"/>
    <cellStyle name="Calc cel 3 5 6 4 3" xfId="22368"/>
    <cellStyle name="Calc cel 3 5 6 4 4" xfId="29405"/>
    <cellStyle name="Calc cel 3 5 6 4 5" xfId="43179"/>
    <cellStyle name="Calc cel 3 5 6 5" xfId="9282"/>
    <cellStyle name="Calc cel 3 5 6 5 2" xfId="17984"/>
    <cellStyle name="Calc cel 3 5 6 5 3" xfId="21850"/>
    <cellStyle name="Calc cel 3 5 6 5 4" xfId="30160"/>
    <cellStyle name="Calc cel 3 5 6 5 5" xfId="49203"/>
    <cellStyle name="Calc cel 3 5 6 6" xfId="9976"/>
    <cellStyle name="Calc cel 3 5 6 6 2" xfId="18678"/>
    <cellStyle name="Calc cel 3 5 6 6 3" xfId="20195"/>
    <cellStyle name="Calc cel 3 5 6 6 4" xfId="30854"/>
    <cellStyle name="Calc cel 3 5 6 6 5" xfId="49897"/>
    <cellStyle name="Calc cel 3 5 6 7" xfId="10594"/>
    <cellStyle name="Calc cel 3 5 6 7 2" xfId="19296"/>
    <cellStyle name="Calc cel 3 5 6 7 3" xfId="2555"/>
    <cellStyle name="Calc cel 3 5 6 7 4" xfId="31472"/>
    <cellStyle name="Calc cel 3 5 6 7 5" xfId="50515"/>
    <cellStyle name="Calc cel 3 5 6 8" xfId="13473"/>
    <cellStyle name="Calc cel 3 5 6 9" xfId="24317"/>
    <cellStyle name="Calc cel 3 5 7" xfId="3214"/>
    <cellStyle name="Calc cel 3 5 7 2" xfId="12029"/>
    <cellStyle name="Calc cel 3 5 7 2 2" xfId="44747"/>
    <cellStyle name="Calc cel 3 5 7 3" xfId="12672"/>
    <cellStyle name="Calc cel 3 5 7 4" xfId="24484"/>
    <cellStyle name="Calc cel 3 5 7 5" xfId="37512"/>
    <cellStyle name="Calc cel 3 5 8" xfId="6277"/>
    <cellStyle name="Calc cel 3 5 8 2" xfId="14979"/>
    <cellStyle name="Calc cel 3 5 8 2 2" xfId="47038"/>
    <cellStyle name="Calc cel 3 5 8 3" xfId="25441"/>
    <cellStyle name="Calc cel 3 5 8 4" xfId="27156"/>
    <cellStyle name="Calc cel 3 5 8 5" xfId="40669"/>
    <cellStyle name="Calc cel 3 5 9" xfId="3221"/>
    <cellStyle name="Calc cel 3 5 9 2" xfId="12036"/>
    <cellStyle name="Calc cel 3 5 9 2 2" xfId="44753"/>
    <cellStyle name="Calc cel 3 5 9 3" xfId="25453"/>
    <cellStyle name="Calc cel 3 5 9 4" xfId="25320"/>
    <cellStyle name="Calc cel 3 5 9 5" xfId="37519"/>
    <cellStyle name="Calc cel 3 6" xfId="650"/>
    <cellStyle name="Calc cel 3 6 10" xfId="7568"/>
    <cellStyle name="Calc cel 3 6 10 2" xfId="16270"/>
    <cellStyle name="Calc cel 3 6 10 3" xfId="22209"/>
    <cellStyle name="Calc cel 3 6 10 4" xfId="28446"/>
    <cellStyle name="Calc cel 3 6 10 5" xfId="48177"/>
    <cellStyle name="Calc cel 3 6 11" xfId="7543"/>
    <cellStyle name="Calc cel 3 6 11 2" xfId="16245"/>
    <cellStyle name="Calc cel 3 6 11 3" xfId="24089"/>
    <cellStyle name="Calc cel 3 6 11 4" xfId="28421"/>
    <cellStyle name="Calc cel 3 6 11 5" xfId="48152"/>
    <cellStyle name="Calc cel 3 6 12" xfId="7765"/>
    <cellStyle name="Calc cel 3 6 12 2" xfId="16467"/>
    <cellStyle name="Calc cel 3 6 12 3" xfId="11666"/>
    <cellStyle name="Calc cel 3 6 12 4" xfId="28643"/>
    <cellStyle name="Calc cel 3 6 12 5" xfId="48294"/>
    <cellStyle name="Calc cel 3 6 13" xfId="8026"/>
    <cellStyle name="Calc cel 3 6 13 2" xfId="16728"/>
    <cellStyle name="Calc cel 3 6 13 3" xfId="24283"/>
    <cellStyle name="Calc cel 3 6 13 4" xfId="28904"/>
    <cellStyle name="Calc cel 3 6 13 5" xfId="48544"/>
    <cellStyle name="Calc cel 3 6 14" xfId="1814"/>
    <cellStyle name="Calc cel 3 6 15" xfId="24207"/>
    <cellStyle name="Calc cel 3 6 16" xfId="20673"/>
    <cellStyle name="Calc cel 3 6 17" xfId="32162"/>
    <cellStyle name="Calc cel 3 6 18" xfId="34138"/>
    <cellStyle name="Calc cel 3 6 19" xfId="35209"/>
    <cellStyle name="Calc cel 3 6 2" xfId="760"/>
    <cellStyle name="Calc cel 3 6 2 10" xfId="8056"/>
    <cellStyle name="Calc cel 3 6 2 10 2" xfId="16758"/>
    <cellStyle name="Calc cel 3 6 2 10 3" xfId="23317"/>
    <cellStyle name="Calc cel 3 6 2 10 4" xfId="28934"/>
    <cellStyle name="Calc cel 3 6 2 10 5" xfId="48574"/>
    <cellStyle name="Calc cel 3 6 2 11" xfId="7589"/>
    <cellStyle name="Calc cel 3 6 2 11 2" xfId="16291"/>
    <cellStyle name="Calc cel 3 6 2 11 3" xfId="23679"/>
    <cellStyle name="Calc cel 3 6 2 11 4" xfId="28467"/>
    <cellStyle name="Calc cel 3 6 2 11 5" xfId="48198"/>
    <cellStyle name="Calc cel 3 6 2 12" xfId="8048"/>
    <cellStyle name="Calc cel 3 6 2 12 2" xfId="16750"/>
    <cellStyle name="Calc cel 3 6 2 12 3" xfId="23360"/>
    <cellStyle name="Calc cel 3 6 2 12 4" xfId="28926"/>
    <cellStyle name="Calc cel 3 6 2 12 5" xfId="48566"/>
    <cellStyle name="Calc cel 3 6 2 13" xfId="11308"/>
    <cellStyle name="Calc cel 3 6 2 14" xfId="20329"/>
    <cellStyle name="Calc cel 3 6 2 15" xfId="21287"/>
    <cellStyle name="Calc cel 3 6 2 16" xfId="32554"/>
    <cellStyle name="Calc cel 3 6 2 17" xfId="34256"/>
    <cellStyle name="Calc cel 3 6 2 18" xfId="35601"/>
    <cellStyle name="Calc cel 3 6 2 19" xfId="37401"/>
    <cellStyle name="Calc cel 3 6 2 2" xfId="1529"/>
    <cellStyle name="Calc cel 3 6 2 2 10" xfId="13226"/>
    <cellStyle name="Calc cel 3 6 2 2 11" xfId="23960"/>
    <cellStyle name="Calc cel 3 6 2 2 12" xfId="25565"/>
    <cellStyle name="Calc cel 3 6 2 2 13" xfId="33322"/>
    <cellStyle name="Calc cel 3 6 2 2 14" xfId="34440"/>
    <cellStyle name="Calc cel 3 6 2 2 15" xfId="36369"/>
    <cellStyle name="Calc cel 3 6 2 2 16" xfId="38896"/>
    <cellStyle name="Calc cel 3 6 2 2 2" xfId="4892"/>
    <cellStyle name="Calc cel 3 6 2 2 2 10" xfId="25771"/>
    <cellStyle name="Calc cel 3 6 2 2 2 11" xfId="33710"/>
    <cellStyle name="Calc cel 3 6 2 2 2 12" xfId="34646"/>
    <cellStyle name="Calc cel 3 6 2 2 2 13" xfId="36757"/>
    <cellStyle name="Calc cel 3 6 2 2 2 14" xfId="39284"/>
    <cellStyle name="Calc cel 3 6 2 2 2 2" xfId="5536"/>
    <cellStyle name="Calc cel 3 6 2 2 2 2 2" xfId="14238"/>
    <cellStyle name="Calc cel 3 6 2 2 2 2 2 2" xfId="46361"/>
    <cellStyle name="Calc cel 3 6 2 2 2 2 3" xfId="24639"/>
    <cellStyle name="Calc cel 3 6 2 2 2 2 4" xfId="26415"/>
    <cellStyle name="Calc cel 3 6 2 2 2 2 5" xfId="39928"/>
    <cellStyle name="Calc cel 3 6 2 2 2 3" xfId="6983"/>
    <cellStyle name="Calc cel 3 6 2 2 2 3 2" xfId="15685"/>
    <cellStyle name="Calc cel 3 6 2 2 2 3 2 2" xfId="47661"/>
    <cellStyle name="Calc cel 3 6 2 2 2 3 3" xfId="12569"/>
    <cellStyle name="Calc cel 3 6 2 2 2 3 4" xfId="27861"/>
    <cellStyle name="Calc cel 3 6 2 2 2 3 5" xfId="41374"/>
    <cellStyle name="Calc cel 3 6 2 2 2 4" xfId="8648"/>
    <cellStyle name="Calc cel 3 6 2 2 2 4 2" xfId="17350"/>
    <cellStyle name="Calc cel 3 6 2 2 2 4 3" xfId="21730"/>
    <cellStyle name="Calc cel 3 6 2 2 2 4 4" xfId="29526"/>
    <cellStyle name="Calc cel 3 6 2 2 2 4 5" xfId="43300"/>
    <cellStyle name="Calc cel 3 6 2 2 2 5" xfId="9403"/>
    <cellStyle name="Calc cel 3 6 2 2 2 5 2" xfId="18105"/>
    <cellStyle name="Calc cel 3 6 2 2 2 5 3" xfId="21666"/>
    <cellStyle name="Calc cel 3 6 2 2 2 5 4" xfId="30281"/>
    <cellStyle name="Calc cel 3 6 2 2 2 5 5" xfId="49324"/>
    <cellStyle name="Calc cel 3 6 2 2 2 6" xfId="10097"/>
    <cellStyle name="Calc cel 3 6 2 2 2 6 2" xfId="18799"/>
    <cellStyle name="Calc cel 3 6 2 2 2 6 3" xfId="19765"/>
    <cellStyle name="Calc cel 3 6 2 2 2 6 4" xfId="30975"/>
    <cellStyle name="Calc cel 3 6 2 2 2 6 5" xfId="50018"/>
    <cellStyle name="Calc cel 3 6 2 2 2 7" xfId="10715"/>
    <cellStyle name="Calc cel 3 6 2 2 2 7 2" xfId="19417"/>
    <cellStyle name="Calc cel 3 6 2 2 2 7 3" xfId="11088"/>
    <cellStyle name="Calc cel 3 6 2 2 2 7 4" xfId="31593"/>
    <cellStyle name="Calc cel 3 6 2 2 2 7 5" xfId="50636"/>
    <cellStyle name="Calc cel 3 6 2 2 2 8" xfId="13594"/>
    <cellStyle name="Calc cel 3 6 2 2 2 9" xfId="22566"/>
    <cellStyle name="Calc cel 3 6 2 2 3" xfId="5223"/>
    <cellStyle name="Calc cel 3 6 2 2 3 10" xfId="26102"/>
    <cellStyle name="Calc cel 3 6 2 2 3 11" xfId="34041"/>
    <cellStyle name="Calc cel 3 6 2 2 3 12" xfId="34977"/>
    <cellStyle name="Calc cel 3 6 2 2 3 13" xfId="37088"/>
    <cellStyle name="Calc cel 3 6 2 2 3 14" xfId="39615"/>
    <cellStyle name="Calc cel 3 6 2 2 3 2" xfId="6578"/>
    <cellStyle name="Calc cel 3 6 2 2 3 2 2" xfId="15280"/>
    <cellStyle name="Calc cel 3 6 2 2 3 2 2 2" xfId="47305"/>
    <cellStyle name="Calc cel 3 6 2 2 3 2 3" xfId="22913"/>
    <cellStyle name="Calc cel 3 6 2 2 3 2 4" xfId="27456"/>
    <cellStyle name="Calc cel 3 6 2 2 3 2 5" xfId="40969"/>
    <cellStyle name="Calc cel 3 6 2 2 3 3" xfId="7314"/>
    <cellStyle name="Calc cel 3 6 2 2 3 3 2" xfId="16016"/>
    <cellStyle name="Calc cel 3 6 2 2 3 3 2 2" xfId="47992"/>
    <cellStyle name="Calc cel 3 6 2 2 3 3 3" xfId="21225"/>
    <cellStyle name="Calc cel 3 6 2 2 3 3 4" xfId="28192"/>
    <cellStyle name="Calc cel 3 6 2 2 3 3 5" xfId="41705"/>
    <cellStyle name="Calc cel 3 6 2 2 3 4" xfId="8979"/>
    <cellStyle name="Calc cel 3 6 2 2 3 4 2" xfId="17681"/>
    <cellStyle name="Calc cel 3 6 2 2 3 4 3" xfId="24125"/>
    <cellStyle name="Calc cel 3 6 2 2 3 4 4" xfId="29857"/>
    <cellStyle name="Calc cel 3 6 2 2 3 4 5" xfId="43631"/>
    <cellStyle name="Calc cel 3 6 2 2 3 5" xfId="9734"/>
    <cellStyle name="Calc cel 3 6 2 2 3 5 2" xfId="18436"/>
    <cellStyle name="Calc cel 3 6 2 2 3 5 3" xfId="11621"/>
    <cellStyle name="Calc cel 3 6 2 2 3 5 4" xfId="30612"/>
    <cellStyle name="Calc cel 3 6 2 2 3 5 5" xfId="49655"/>
    <cellStyle name="Calc cel 3 6 2 2 3 6" xfId="10428"/>
    <cellStyle name="Calc cel 3 6 2 2 3 6 2" xfId="19130"/>
    <cellStyle name="Calc cel 3 6 2 2 3 6 3" xfId="12977"/>
    <cellStyle name="Calc cel 3 6 2 2 3 6 4" xfId="31306"/>
    <cellStyle name="Calc cel 3 6 2 2 3 6 5" xfId="50349"/>
    <cellStyle name="Calc cel 3 6 2 2 3 7" xfId="11046"/>
    <cellStyle name="Calc cel 3 6 2 2 3 7 2" xfId="19748"/>
    <cellStyle name="Calc cel 3 6 2 2 3 7 3" xfId="11992"/>
    <cellStyle name="Calc cel 3 6 2 2 3 7 4" xfId="31924"/>
    <cellStyle name="Calc cel 3 6 2 2 3 7 5" xfId="50967"/>
    <cellStyle name="Calc cel 3 6 2 2 3 8" xfId="13925"/>
    <cellStyle name="Calc cel 3 6 2 2 3 9" xfId="21313"/>
    <cellStyle name="Calc cel 3 6 2 2 4" xfId="5851"/>
    <cellStyle name="Calc cel 3 6 2 2 4 2" xfId="14553"/>
    <cellStyle name="Calc cel 3 6 2 2 4 2 2" xfId="46648"/>
    <cellStyle name="Calc cel 3 6 2 2 4 3" xfId="22351"/>
    <cellStyle name="Calc cel 3 6 2 2 4 4" xfId="26730"/>
    <cellStyle name="Calc cel 3 6 2 2 4 5" xfId="40243"/>
    <cellStyle name="Calc cel 3 6 2 2 5" xfId="6711"/>
    <cellStyle name="Calc cel 3 6 2 2 5 2" xfId="15413"/>
    <cellStyle name="Calc cel 3 6 2 2 5 2 2" xfId="47416"/>
    <cellStyle name="Calc cel 3 6 2 2 5 3" xfId="21518"/>
    <cellStyle name="Calc cel 3 6 2 2 5 4" xfId="27589"/>
    <cellStyle name="Calc cel 3 6 2 2 5 5" xfId="41102"/>
    <cellStyle name="Calc cel 3 6 2 2 6" xfId="8347"/>
    <cellStyle name="Calc cel 3 6 2 2 6 2" xfId="17049"/>
    <cellStyle name="Calc cel 3 6 2 2 6 3" xfId="23201"/>
    <cellStyle name="Calc cel 3 6 2 2 6 4" xfId="29225"/>
    <cellStyle name="Calc cel 3 6 2 2 6 5" xfId="42912"/>
    <cellStyle name="Calc cel 3 6 2 2 7" xfId="9122"/>
    <cellStyle name="Calc cel 3 6 2 2 7 2" xfId="17824"/>
    <cellStyle name="Calc cel 3 6 2 2 7 3" xfId="21420"/>
    <cellStyle name="Calc cel 3 6 2 2 7 4" xfId="30000"/>
    <cellStyle name="Calc cel 3 6 2 2 7 5" xfId="49043"/>
    <cellStyle name="Calc cel 3 6 2 2 8" xfId="9850"/>
    <cellStyle name="Calc cel 3 6 2 2 8 2" xfId="18552"/>
    <cellStyle name="Calc cel 3 6 2 2 8 3" xfId="19973"/>
    <cellStyle name="Calc cel 3 6 2 2 8 4" xfId="30728"/>
    <cellStyle name="Calc cel 3 6 2 2 8 5" xfId="49771"/>
    <cellStyle name="Calc cel 3 6 2 2 9" xfId="10509"/>
    <cellStyle name="Calc cel 3 6 2 2 9 2" xfId="19211"/>
    <cellStyle name="Calc cel 3 6 2 2 9 3" xfId="12731"/>
    <cellStyle name="Calc cel 3 6 2 2 9 4" xfId="31387"/>
    <cellStyle name="Calc cel 3 6 2 2 9 5" xfId="50430"/>
    <cellStyle name="Calc cel 3 6 2 3" xfId="4875"/>
    <cellStyle name="Calc cel 3 6 2 3 10" xfId="25754"/>
    <cellStyle name="Calc cel 3 6 2 3 11" xfId="33693"/>
    <cellStyle name="Calc cel 3 6 2 3 12" xfId="34629"/>
    <cellStyle name="Calc cel 3 6 2 3 13" xfId="36740"/>
    <cellStyle name="Calc cel 3 6 2 3 14" xfId="39267"/>
    <cellStyle name="Calc cel 3 6 2 3 2" xfId="6022"/>
    <cellStyle name="Calc cel 3 6 2 3 2 2" xfId="14724"/>
    <cellStyle name="Calc cel 3 6 2 3 2 2 2" xfId="46807"/>
    <cellStyle name="Calc cel 3 6 2 3 2 3" xfId="23906"/>
    <cellStyle name="Calc cel 3 6 2 3 2 4" xfId="26901"/>
    <cellStyle name="Calc cel 3 6 2 3 2 5" xfId="40414"/>
    <cellStyle name="Calc cel 3 6 2 3 3" xfId="6966"/>
    <cellStyle name="Calc cel 3 6 2 3 3 2" xfId="15668"/>
    <cellStyle name="Calc cel 3 6 2 3 3 2 2" xfId="47644"/>
    <cellStyle name="Calc cel 3 6 2 3 3 3" xfId="11443"/>
    <cellStyle name="Calc cel 3 6 2 3 3 4" xfId="27844"/>
    <cellStyle name="Calc cel 3 6 2 3 3 5" xfId="41357"/>
    <cellStyle name="Calc cel 3 6 2 3 4" xfId="8631"/>
    <cellStyle name="Calc cel 3 6 2 3 4 2" xfId="17333"/>
    <cellStyle name="Calc cel 3 6 2 3 4 3" xfId="24198"/>
    <cellStyle name="Calc cel 3 6 2 3 4 4" xfId="29509"/>
    <cellStyle name="Calc cel 3 6 2 3 4 5" xfId="43283"/>
    <cellStyle name="Calc cel 3 6 2 3 5" xfId="9386"/>
    <cellStyle name="Calc cel 3 6 2 3 5 2" xfId="18088"/>
    <cellStyle name="Calc cel 3 6 2 3 5 3" xfId="22863"/>
    <cellStyle name="Calc cel 3 6 2 3 5 4" xfId="30264"/>
    <cellStyle name="Calc cel 3 6 2 3 5 5" xfId="49307"/>
    <cellStyle name="Calc cel 3 6 2 3 6" xfId="10080"/>
    <cellStyle name="Calc cel 3 6 2 3 6 2" xfId="18782"/>
    <cellStyle name="Calc cel 3 6 2 3 6 3" xfId="12775"/>
    <cellStyle name="Calc cel 3 6 2 3 6 4" xfId="30958"/>
    <cellStyle name="Calc cel 3 6 2 3 6 5" xfId="50001"/>
    <cellStyle name="Calc cel 3 6 2 3 7" xfId="10698"/>
    <cellStyle name="Calc cel 3 6 2 3 7 2" xfId="19400"/>
    <cellStyle name="Calc cel 3 6 2 3 7 3" xfId="13112"/>
    <cellStyle name="Calc cel 3 6 2 3 7 4" xfId="31576"/>
    <cellStyle name="Calc cel 3 6 2 3 7 5" xfId="50619"/>
    <cellStyle name="Calc cel 3 6 2 3 8" xfId="13577"/>
    <cellStyle name="Calc cel 3 6 2 3 9" xfId="11220"/>
    <cellStyle name="Calc cel 3 6 2 4" xfId="4926"/>
    <cellStyle name="Calc cel 3 6 2 4 10" xfId="25805"/>
    <cellStyle name="Calc cel 3 6 2 4 11" xfId="33744"/>
    <cellStyle name="Calc cel 3 6 2 4 12" xfId="34680"/>
    <cellStyle name="Calc cel 3 6 2 4 13" xfId="36791"/>
    <cellStyle name="Calc cel 3 6 2 4 14" xfId="39318"/>
    <cellStyle name="Calc cel 3 6 2 4 2" xfId="6233"/>
    <cellStyle name="Calc cel 3 6 2 4 2 2" xfId="14935"/>
    <cellStyle name="Calc cel 3 6 2 4 2 2 2" xfId="46998"/>
    <cellStyle name="Calc cel 3 6 2 4 2 3" xfId="22518"/>
    <cellStyle name="Calc cel 3 6 2 4 2 4" xfId="27112"/>
    <cellStyle name="Calc cel 3 6 2 4 2 5" xfId="40625"/>
    <cellStyle name="Calc cel 3 6 2 4 3" xfId="7017"/>
    <cellStyle name="Calc cel 3 6 2 4 3 2" xfId="15719"/>
    <cellStyle name="Calc cel 3 6 2 4 3 2 2" xfId="47695"/>
    <cellStyle name="Calc cel 3 6 2 4 3 3" xfId="11125"/>
    <cellStyle name="Calc cel 3 6 2 4 3 4" xfId="27895"/>
    <cellStyle name="Calc cel 3 6 2 4 3 5" xfId="41408"/>
    <cellStyle name="Calc cel 3 6 2 4 4" xfId="8682"/>
    <cellStyle name="Calc cel 3 6 2 4 4 2" xfId="17384"/>
    <cellStyle name="Calc cel 3 6 2 4 4 3" xfId="23607"/>
    <cellStyle name="Calc cel 3 6 2 4 4 4" xfId="29560"/>
    <cellStyle name="Calc cel 3 6 2 4 4 5" xfId="43334"/>
    <cellStyle name="Calc cel 3 6 2 4 5" xfId="9437"/>
    <cellStyle name="Calc cel 3 6 2 4 5 2" xfId="18139"/>
    <cellStyle name="Calc cel 3 6 2 4 5 3" xfId="21964"/>
    <cellStyle name="Calc cel 3 6 2 4 5 4" xfId="30315"/>
    <cellStyle name="Calc cel 3 6 2 4 5 5" xfId="49358"/>
    <cellStyle name="Calc cel 3 6 2 4 6" xfId="10131"/>
    <cellStyle name="Calc cel 3 6 2 4 6 2" xfId="18833"/>
    <cellStyle name="Calc cel 3 6 2 4 6 3" xfId="4501"/>
    <cellStyle name="Calc cel 3 6 2 4 6 4" xfId="31009"/>
    <cellStyle name="Calc cel 3 6 2 4 6 5" xfId="50052"/>
    <cellStyle name="Calc cel 3 6 2 4 7" xfId="10749"/>
    <cellStyle name="Calc cel 3 6 2 4 7 2" xfId="19451"/>
    <cellStyle name="Calc cel 3 6 2 4 7 3" xfId="12573"/>
    <cellStyle name="Calc cel 3 6 2 4 7 4" xfId="31627"/>
    <cellStyle name="Calc cel 3 6 2 4 7 5" xfId="50670"/>
    <cellStyle name="Calc cel 3 6 2 4 8" xfId="13628"/>
    <cellStyle name="Calc cel 3 6 2 4 9" xfId="24764"/>
    <cellStyle name="Calc cel 3 6 2 5" xfId="6439"/>
    <cellStyle name="Calc cel 3 6 2 5 2" xfId="15141"/>
    <cellStyle name="Calc cel 3 6 2 5 2 2" xfId="47185"/>
    <cellStyle name="Calc cel 3 6 2 5 3" xfId="22138"/>
    <cellStyle name="Calc cel 3 6 2 5 4" xfId="27318"/>
    <cellStyle name="Calc cel 3 6 2 5 5" xfId="40831"/>
    <cellStyle name="Calc cel 3 6 2 6" xfId="3327"/>
    <cellStyle name="Calc cel 3 6 2 6 2" xfId="12139"/>
    <cellStyle name="Calc cel 3 6 2 6 2 2" xfId="44854"/>
    <cellStyle name="Calc cel 3 6 2 6 3" xfId="24116"/>
    <cellStyle name="Calc cel 3 6 2 6 4" xfId="21111"/>
    <cellStyle name="Calc cel 3 6 2 6 5" xfId="37625"/>
    <cellStyle name="Calc cel 3 6 2 7" xfId="6340"/>
    <cellStyle name="Calc cel 3 6 2 7 2" xfId="15042"/>
    <cellStyle name="Calc cel 3 6 2 7 2 2" xfId="47096"/>
    <cellStyle name="Calc cel 3 6 2 7 3" xfId="22040"/>
    <cellStyle name="Calc cel 3 6 2 7 4" xfId="27219"/>
    <cellStyle name="Calc cel 3 6 2 7 5" xfId="40732"/>
    <cellStyle name="Calc cel 3 6 2 8" xfId="7345"/>
    <cellStyle name="Calc cel 3 6 2 8 2" xfId="16047"/>
    <cellStyle name="Calc cel 3 6 2 8 3" xfId="25182"/>
    <cellStyle name="Calc cel 3 6 2 8 4" xfId="28223"/>
    <cellStyle name="Calc cel 3 6 2 8 5" xfId="41736"/>
    <cellStyle name="Calc cel 3 6 2 9" xfId="7840"/>
    <cellStyle name="Calc cel 3 6 2 9 2" xfId="16542"/>
    <cellStyle name="Calc cel 3 6 2 9 3" xfId="24932"/>
    <cellStyle name="Calc cel 3 6 2 9 4" xfId="28718"/>
    <cellStyle name="Calc cel 3 6 2 9 5" xfId="48358"/>
    <cellStyle name="Calc cel 3 6 20" xfId="37291"/>
    <cellStyle name="Calc cel 3 6 3" xfId="918"/>
    <cellStyle name="Calc cel 3 6 3 10" xfId="8200"/>
    <cellStyle name="Calc cel 3 6 3 10 2" xfId="16902"/>
    <cellStyle name="Calc cel 3 6 3 10 3" xfId="25267"/>
    <cellStyle name="Calc cel 3 6 3 10 4" xfId="29078"/>
    <cellStyle name="Calc cel 3 6 3 10 5" xfId="48718"/>
    <cellStyle name="Calc cel 3 6 3 11" xfId="8996"/>
    <cellStyle name="Calc cel 3 6 3 11 2" xfId="17698"/>
    <cellStyle name="Calc cel 3 6 3 11 3" xfId="11893"/>
    <cellStyle name="Calc cel 3 6 3 11 4" xfId="29874"/>
    <cellStyle name="Calc cel 3 6 3 11 5" xfId="48917"/>
    <cellStyle name="Calc cel 3 6 3 12" xfId="11449"/>
    <cellStyle name="Calc cel 3 6 3 13" xfId="21248"/>
    <cellStyle name="Calc cel 3 6 3 14" xfId="20484"/>
    <cellStyle name="Calc cel 3 6 3 15" xfId="32711"/>
    <cellStyle name="Calc cel 3 6 3 16" xfId="34321"/>
    <cellStyle name="Calc cel 3 6 3 17" xfId="35758"/>
    <cellStyle name="Calc cel 3 6 3 18" xfId="38285"/>
    <cellStyle name="Calc cel 3 6 3 2" xfId="4974"/>
    <cellStyle name="Calc cel 3 6 3 2 10" xfId="25853"/>
    <cellStyle name="Calc cel 3 6 3 2 11" xfId="33792"/>
    <cellStyle name="Calc cel 3 6 3 2 12" xfId="34728"/>
    <cellStyle name="Calc cel 3 6 3 2 13" xfId="36839"/>
    <cellStyle name="Calc cel 3 6 3 2 14" xfId="39366"/>
    <cellStyle name="Calc cel 3 6 3 2 2" xfId="6006"/>
    <cellStyle name="Calc cel 3 6 3 2 2 2" xfId="14708"/>
    <cellStyle name="Calc cel 3 6 3 2 2 2 2" xfId="46793"/>
    <cellStyle name="Calc cel 3 6 3 2 2 3" xfId="21101"/>
    <cellStyle name="Calc cel 3 6 3 2 2 4" xfId="26885"/>
    <cellStyle name="Calc cel 3 6 3 2 2 5" xfId="40398"/>
    <cellStyle name="Calc cel 3 6 3 2 3" xfId="7065"/>
    <cellStyle name="Calc cel 3 6 3 2 3 2" xfId="15767"/>
    <cellStyle name="Calc cel 3 6 3 2 3 2 2" xfId="47743"/>
    <cellStyle name="Calc cel 3 6 3 2 3 3" xfId="12985"/>
    <cellStyle name="Calc cel 3 6 3 2 3 4" xfId="27943"/>
    <cellStyle name="Calc cel 3 6 3 2 3 5" xfId="41456"/>
    <cellStyle name="Calc cel 3 6 3 2 4" xfId="8730"/>
    <cellStyle name="Calc cel 3 6 3 2 4 2" xfId="17432"/>
    <cellStyle name="Calc cel 3 6 3 2 4 3" xfId="23241"/>
    <cellStyle name="Calc cel 3 6 3 2 4 4" xfId="29608"/>
    <cellStyle name="Calc cel 3 6 3 2 4 5" xfId="43382"/>
    <cellStyle name="Calc cel 3 6 3 2 5" xfId="9485"/>
    <cellStyle name="Calc cel 3 6 3 2 5 2" xfId="18187"/>
    <cellStyle name="Calc cel 3 6 3 2 5 3" xfId="24071"/>
    <cellStyle name="Calc cel 3 6 3 2 5 4" xfId="30363"/>
    <cellStyle name="Calc cel 3 6 3 2 5 5" xfId="49406"/>
    <cellStyle name="Calc cel 3 6 3 2 6" xfId="10179"/>
    <cellStyle name="Calc cel 3 6 3 2 6 2" xfId="18881"/>
    <cellStyle name="Calc cel 3 6 3 2 6 3" xfId="11642"/>
    <cellStyle name="Calc cel 3 6 3 2 6 4" xfId="31057"/>
    <cellStyle name="Calc cel 3 6 3 2 6 5" xfId="50100"/>
    <cellStyle name="Calc cel 3 6 3 2 7" xfId="10797"/>
    <cellStyle name="Calc cel 3 6 3 2 7 2" xfId="19499"/>
    <cellStyle name="Calc cel 3 6 3 2 7 3" xfId="19931"/>
    <cellStyle name="Calc cel 3 6 3 2 7 4" xfId="31675"/>
    <cellStyle name="Calc cel 3 6 3 2 7 5" xfId="50718"/>
    <cellStyle name="Calc cel 3 6 3 2 8" xfId="13676"/>
    <cellStyle name="Calc cel 3 6 3 2 9" xfId="24146"/>
    <cellStyle name="Calc cel 3 6 3 3" xfId="4833"/>
    <cellStyle name="Calc cel 3 6 3 3 10" xfId="25712"/>
    <cellStyle name="Calc cel 3 6 3 3 11" xfId="33651"/>
    <cellStyle name="Calc cel 3 6 3 3 12" xfId="34587"/>
    <cellStyle name="Calc cel 3 6 3 3 13" xfId="36698"/>
    <cellStyle name="Calc cel 3 6 3 3 14" xfId="39225"/>
    <cellStyle name="Calc cel 3 6 3 3 2" xfId="5507"/>
    <cellStyle name="Calc cel 3 6 3 3 2 2" xfId="14209"/>
    <cellStyle name="Calc cel 3 6 3 3 2 2 2" xfId="46334"/>
    <cellStyle name="Calc cel 3 6 3 3 2 3" xfId="12795"/>
    <cellStyle name="Calc cel 3 6 3 3 2 4" xfId="26386"/>
    <cellStyle name="Calc cel 3 6 3 3 2 5" xfId="39899"/>
    <cellStyle name="Calc cel 3 6 3 3 3" xfId="6924"/>
    <cellStyle name="Calc cel 3 6 3 3 3 2" xfId="15626"/>
    <cellStyle name="Calc cel 3 6 3 3 3 2 2" xfId="47602"/>
    <cellStyle name="Calc cel 3 6 3 3 3 3" xfId="19871"/>
    <cellStyle name="Calc cel 3 6 3 3 3 4" xfId="27802"/>
    <cellStyle name="Calc cel 3 6 3 3 3 5" xfId="41315"/>
    <cellStyle name="Calc cel 3 6 3 3 4" xfId="8589"/>
    <cellStyle name="Calc cel 3 6 3 3 4 2" xfId="17291"/>
    <cellStyle name="Calc cel 3 6 3 3 4 3" xfId="22653"/>
    <cellStyle name="Calc cel 3 6 3 3 4 4" xfId="29467"/>
    <cellStyle name="Calc cel 3 6 3 3 4 5" xfId="43241"/>
    <cellStyle name="Calc cel 3 6 3 3 5" xfId="9344"/>
    <cellStyle name="Calc cel 3 6 3 3 5 2" xfId="18046"/>
    <cellStyle name="Calc cel 3 6 3 3 5 3" xfId="12563"/>
    <cellStyle name="Calc cel 3 6 3 3 5 4" xfId="30222"/>
    <cellStyle name="Calc cel 3 6 3 3 5 5" xfId="49265"/>
    <cellStyle name="Calc cel 3 6 3 3 6" xfId="10038"/>
    <cellStyle name="Calc cel 3 6 3 3 6 2" xfId="18740"/>
    <cellStyle name="Calc cel 3 6 3 3 6 3" xfId="20171"/>
    <cellStyle name="Calc cel 3 6 3 3 6 4" xfId="30916"/>
    <cellStyle name="Calc cel 3 6 3 3 6 5" xfId="49959"/>
    <cellStyle name="Calc cel 3 6 3 3 7" xfId="10656"/>
    <cellStyle name="Calc cel 3 6 3 3 7 2" xfId="19358"/>
    <cellStyle name="Calc cel 3 6 3 3 7 3" xfId="20116"/>
    <cellStyle name="Calc cel 3 6 3 3 7 4" xfId="31534"/>
    <cellStyle name="Calc cel 3 6 3 3 7 5" xfId="50577"/>
    <cellStyle name="Calc cel 3 6 3 3 8" xfId="13535"/>
    <cellStyle name="Calc cel 3 6 3 3 9" xfId="13295"/>
    <cellStyle name="Calc cel 3 6 3 4" xfId="6197"/>
    <cellStyle name="Calc cel 3 6 3 4 2" xfId="14899"/>
    <cellStyle name="Calc cel 3 6 3 4 2 2" xfId="46963"/>
    <cellStyle name="Calc cel 3 6 3 4 3" xfId="23637"/>
    <cellStyle name="Calc cel 3 6 3 4 4" xfId="27076"/>
    <cellStyle name="Calc cel 3 6 3 4 5" xfId="40589"/>
    <cellStyle name="Calc cel 3 6 3 5" xfId="5390"/>
    <cellStyle name="Calc cel 3 6 3 5 2" xfId="14092"/>
    <cellStyle name="Calc cel 3 6 3 5 2 2" xfId="46226"/>
    <cellStyle name="Calc cel 3 6 3 5 3" xfId="24966"/>
    <cellStyle name="Calc cel 3 6 3 5 4" xfId="26269"/>
    <cellStyle name="Calc cel 3 6 3 5 5" xfId="39782"/>
    <cellStyle name="Calc cel 3 6 3 6" xfId="6772"/>
    <cellStyle name="Calc cel 3 6 3 6 2" xfId="15474"/>
    <cellStyle name="Calc cel 3 6 3 6 2 2" xfId="47456"/>
    <cellStyle name="Calc cel 3 6 3 6 3" xfId="20218"/>
    <cellStyle name="Calc cel 3 6 3 6 4" xfId="27650"/>
    <cellStyle name="Calc cel 3 6 3 6 5" xfId="41163"/>
    <cellStyle name="Calc cel 3 6 3 7" xfId="5689"/>
    <cellStyle name="Calc cel 3 6 3 7 2" xfId="14391"/>
    <cellStyle name="Calc cel 3 6 3 7 3" xfId="23769"/>
    <cellStyle name="Calc cel 3 6 3 7 4" xfId="26568"/>
    <cellStyle name="Calc cel 3 6 3 7 5" xfId="40081"/>
    <cellStyle name="Calc cel 3 6 3 8" xfId="7955"/>
    <cellStyle name="Calc cel 3 6 3 8 2" xfId="16657"/>
    <cellStyle name="Calc cel 3 6 3 8 3" xfId="24886"/>
    <cellStyle name="Calc cel 3 6 3 8 4" xfId="28833"/>
    <cellStyle name="Calc cel 3 6 3 8 5" xfId="48473"/>
    <cellStyle name="Calc cel 3 6 3 9" xfId="7970"/>
    <cellStyle name="Calc cel 3 6 3 9 2" xfId="16672"/>
    <cellStyle name="Calc cel 3 6 3 9 3" xfId="13136"/>
    <cellStyle name="Calc cel 3 6 3 9 4" xfId="28848"/>
    <cellStyle name="Calc cel 3 6 3 9 5" xfId="48488"/>
    <cellStyle name="Calc cel 3 6 4" xfId="4764"/>
    <cellStyle name="Calc cel 3 6 4 10" xfId="25643"/>
    <cellStyle name="Calc cel 3 6 4 11" xfId="33582"/>
    <cellStyle name="Calc cel 3 6 4 12" xfId="34518"/>
    <cellStyle name="Calc cel 3 6 4 13" xfId="36629"/>
    <cellStyle name="Calc cel 3 6 4 14" xfId="39156"/>
    <cellStyle name="Calc cel 3 6 4 2" xfId="5849"/>
    <cellStyle name="Calc cel 3 6 4 2 2" xfId="14551"/>
    <cellStyle name="Calc cel 3 6 4 2 2 2" xfId="46647"/>
    <cellStyle name="Calc cel 3 6 4 2 3" xfId="24259"/>
    <cellStyle name="Calc cel 3 6 4 2 4" xfId="26728"/>
    <cellStyle name="Calc cel 3 6 4 2 5" xfId="40241"/>
    <cellStyle name="Calc cel 3 6 4 3" xfId="6855"/>
    <cellStyle name="Calc cel 3 6 4 3 2" xfId="15557"/>
    <cellStyle name="Calc cel 3 6 4 3 2 2" xfId="47533"/>
    <cellStyle name="Calc cel 3 6 4 3 3" xfId="11404"/>
    <cellStyle name="Calc cel 3 6 4 3 4" xfId="27733"/>
    <cellStyle name="Calc cel 3 6 4 3 5" xfId="41246"/>
    <cellStyle name="Calc cel 3 6 4 4" xfId="8520"/>
    <cellStyle name="Calc cel 3 6 4 4 2" xfId="17222"/>
    <cellStyle name="Calc cel 3 6 4 4 3" xfId="22161"/>
    <cellStyle name="Calc cel 3 6 4 4 4" xfId="29398"/>
    <cellStyle name="Calc cel 3 6 4 4 5" xfId="43172"/>
    <cellStyle name="Calc cel 3 6 4 5" xfId="9275"/>
    <cellStyle name="Calc cel 3 6 4 5 2" xfId="17977"/>
    <cellStyle name="Calc cel 3 6 4 5 3" xfId="11112"/>
    <cellStyle name="Calc cel 3 6 4 5 4" xfId="30153"/>
    <cellStyle name="Calc cel 3 6 4 5 5" xfId="49196"/>
    <cellStyle name="Calc cel 3 6 4 6" xfId="9969"/>
    <cellStyle name="Calc cel 3 6 4 6 2" xfId="18671"/>
    <cellStyle name="Calc cel 3 6 4 6 3" xfId="19799"/>
    <cellStyle name="Calc cel 3 6 4 6 4" xfId="30847"/>
    <cellStyle name="Calc cel 3 6 4 6 5" xfId="49890"/>
    <cellStyle name="Calc cel 3 6 4 7" xfId="10587"/>
    <cellStyle name="Calc cel 3 6 4 7 2" xfId="19289"/>
    <cellStyle name="Calc cel 3 6 4 7 3" xfId="12811"/>
    <cellStyle name="Calc cel 3 6 4 7 4" xfId="31465"/>
    <cellStyle name="Calc cel 3 6 4 7 5" xfId="50508"/>
    <cellStyle name="Calc cel 3 6 4 8" xfId="13466"/>
    <cellStyle name="Calc cel 3 6 4 9" xfId="24377"/>
    <cellStyle name="Calc cel 3 6 5" xfId="4793"/>
    <cellStyle name="Calc cel 3 6 5 10" xfId="25672"/>
    <cellStyle name="Calc cel 3 6 5 11" xfId="33611"/>
    <cellStyle name="Calc cel 3 6 5 12" xfId="34547"/>
    <cellStyle name="Calc cel 3 6 5 13" xfId="36658"/>
    <cellStyle name="Calc cel 3 6 5 14" xfId="39185"/>
    <cellStyle name="Calc cel 3 6 5 2" xfId="5553"/>
    <cellStyle name="Calc cel 3 6 5 2 2" xfId="14255"/>
    <cellStyle name="Calc cel 3 6 5 2 2 2" xfId="46378"/>
    <cellStyle name="Calc cel 3 6 5 2 3" xfId="24172"/>
    <cellStyle name="Calc cel 3 6 5 2 4" xfId="26432"/>
    <cellStyle name="Calc cel 3 6 5 2 5" xfId="39945"/>
    <cellStyle name="Calc cel 3 6 5 3" xfId="6884"/>
    <cellStyle name="Calc cel 3 6 5 3 2" xfId="15586"/>
    <cellStyle name="Calc cel 3 6 5 3 2 2" xfId="47562"/>
    <cellStyle name="Calc cel 3 6 5 3 3" xfId="11660"/>
    <cellStyle name="Calc cel 3 6 5 3 4" xfId="27762"/>
    <cellStyle name="Calc cel 3 6 5 3 5" xfId="41275"/>
    <cellStyle name="Calc cel 3 6 5 4" xfId="8549"/>
    <cellStyle name="Calc cel 3 6 5 4 2" xfId="17251"/>
    <cellStyle name="Calc cel 3 6 5 4 3" xfId="20694"/>
    <cellStyle name="Calc cel 3 6 5 4 4" xfId="29427"/>
    <cellStyle name="Calc cel 3 6 5 4 5" xfId="43201"/>
    <cellStyle name="Calc cel 3 6 5 5" xfId="9304"/>
    <cellStyle name="Calc cel 3 6 5 5 2" xfId="18006"/>
    <cellStyle name="Calc cel 3 6 5 5 3" xfId="20980"/>
    <cellStyle name="Calc cel 3 6 5 5 4" xfId="30182"/>
    <cellStyle name="Calc cel 3 6 5 5 5" xfId="49225"/>
    <cellStyle name="Calc cel 3 6 5 6" xfId="9998"/>
    <cellStyle name="Calc cel 3 6 5 6 2" xfId="18700"/>
    <cellStyle name="Calc cel 3 6 5 6 3" xfId="12747"/>
    <cellStyle name="Calc cel 3 6 5 6 4" xfId="30876"/>
    <cellStyle name="Calc cel 3 6 5 6 5" xfId="49919"/>
    <cellStyle name="Calc cel 3 6 5 7" xfId="10616"/>
    <cellStyle name="Calc cel 3 6 5 7 2" xfId="19318"/>
    <cellStyle name="Calc cel 3 6 5 7 3" xfId="19776"/>
    <cellStyle name="Calc cel 3 6 5 7 4" xfId="31494"/>
    <cellStyle name="Calc cel 3 6 5 7 5" xfId="50537"/>
    <cellStyle name="Calc cel 3 6 5 8" xfId="13495"/>
    <cellStyle name="Calc cel 3 6 5 9" xfId="22290"/>
    <cellStyle name="Calc cel 3 6 6" xfId="3234"/>
    <cellStyle name="Calc cel 3 6 6 2" xfId="12049"/>
    <cellStyle name="Calc cel 3 6 6 2 2" xfId="44766"/>
    <cellStyle name="Calc cel 3 6 6 3" xfId="20487"/>
    <cellStyle name="Calc cel 3 6 6 4" xfId="23580"/>
    <cellStyle name="Calc cel 3 6 6 5" xfId="37532"/>
    <cellStyle name="Calc cel 3 6 7" xfId="3228"/>
    <cellStyle name="Calc cel 3 6 7 2" xfId="12043"/>
    <cellStyle name="Calc cel 3 6 7 2 2" xfId="44760"/>
    <cellStyle name="Calc cel 3 6 7 3" xfId="25107"/>
    <cellStyle name="Calc cel 3 6 7 4" xfId="25301"/>
    <cellStyle name="Calc cel 3 6 7 5" xfId="37526"/>
    <cellStyle name="Calc cel 3 6 8" xfId="6628"/>
    <cellStyle name="Calc cel 3 6 8 2" xfId="15330"/>
    <cellStyle name="Calc cel 3 6 8 2 2" xfId="47343"/>
    <cellStyle name="Calc cel 3 6 8 3" xfId="21058"/>
    <cellStyle name="Calc cel 3 6 8 4" xfId="27506"/>
    <cellStyle name="Calc cel 3 6 8 5" xfId="41019"/>
    <cellStyle name="Calc cel 3 6 9" xfId="6066"/>
    <cellStyle name="Calc cel 3 6 9 2" xfId="14768"/>
    <cellStyle name="Calc cel 3 6 9 3" xfId="24479"/>
    <cellStyle name="Calc cel 3 6 9 4" xfId="26945"/>
    <cellStyle name="Calc cel 3 6 9 5" xfId="40458"/>
    <cellStyle name="Calc cel 4" xfId="477"/>
    <cellStyle name="Calc cel 4 10" xfId="3298"/>
    <cellStyle name="Calc cel 4 10 2" xfId="12113"/>
    <cellStyle name="Calc cel 4 10 3" xfId="25190"/>
    <cellStyle name="Calc cel 4 10 4" xfId="21435"/>
    <cellStyle name="Calc cel 4 10 5" xfId="37596"/>
    <cellStyle name="Calc cel 4 11" xfId="7443"/>
    <cellStyle name="Calc cel 4 11 2" xfId="16145"/>
    <cellStyle name="Calc cel 4 11 3" xfId="24463"/>
    <cellStyle name="Calc cel 4 11 4" xfId="28321"/>
    <cellStyle name="Calc cel 4 11 5" xfId="48052"/>
    <cellStyle name="Calc cel 4 12" xfId="7767"/>
    <cellStyle name="Calc cel 4 12 2" xfId="16469"/>
    <cellStyle name="Calc cel 4 12 3" xfId="25306"/>
    <cellStyle name="Calc cel 4 12 4" xfId="28645"/>
    <cellStyle name="Calc cel 4 12 5" xfId="48296"/>
    <cellStyle name="Calc cel 4 13" xfId="7821"/>
    <cellStyle name="Calc cel 4 13 2" xfId="16523"/>
    <cellStyle name="Calc cel 4 13 3" xfId="24192"/>
    <cellStyle name="Calc cel 4 13 4" xfId="28699"/>
    <cellStyle name="Calc cel 4 13 5" xfId="48343"/>
    <cellStyle name="Calc cel 4 14" xfId="7863"/>
    <cellStyle name="Calc cel 4 14 2" xfId="16565"/>
    <cellStyle name="Calc cel 4 14 3" xfId="21409"/>
    <cellStyle name="Calc cel 4 14 4" xfId="28741"/>
    <cellStyle name="Calc cel 4 14 5" xfId="48381"/>
    <cellStyle name="Calc cel 4 15" xfId="2172"/>
    <cellStyle name="Calc cel 4 16" xfId="22411"/>
    <cellStyle name="Calc cel 4 17" xfId="25150"/>
    <cellStyle name="Calc cel 4 18" xfId="31997"/>
    <cellStyle name="Calc cel 4 19" xfId="34065"/>
    <cellStyle name="Calc cel 4 2" xfId="725"/>
    <cellStyle name="Calc cel 4 2 10" xfId="7859"/>
    <cellStyle name="Calc cel 4 2 10 2" xfId="16561"/>
    <cellStyle name="Calc cel 4 2 10 3" xfId="20050"/>
    <cellStyle name="Calc cel 4 2 10 4" xfId="28737"/>
    <cellStyle name="Calc cel 4 2 10 5" xfId="48377"/>
    <cellStyle name="Calc cel 4 2 11" xfId="7998"/>
    <cellStyle name="Calc cel 4 2 11 2" xfId="16700"/>
    <cellStyle name="Calc cel 4 2 11 3" xfId="22476"/>
    <cellStyle name="Calc cel 4 2 11 4" xfId="28876"/>
    <cellStyle name="Calc cel 4 2 11 5" xfId="48516"/>
    <cellStyle name="Calc cel 4 2 12" xfId="8276"/>
    <cellStyle name="Calc cel 4 2 12 2" xfId="16978"/>
    <cellStyle name="Calc cel 4 2 12 3" xfId="22178"/>
    <cellStyle name="Calc cel 4 2 12 4" xfId="29154"/>
    <cellStyle name="Calc cel 4 2 12 5" xfId="48790"/>
    <cellStyle name="Calc cel 4 2 13" xfId="11273"/>
    <cellStyle name="Calc cel 4 2 14" xfId="12653"/>
    <cellStyle name="Calc cel 4 2 15" xfId="23600"/>
    <cellStyle name="Calc cel 4 2 16" xfId="32072"/>
    <cellStyle name="Calc cel 4 2 17" xfId="34103"/>
    <cellStyle name="Calc cel 4 2 18" xfId="35119"/>
    <cellStyle name="Calc cel 4 2 19" xfId="37366"/>
    <cellStyle name="Calc cel 4 2 2" xfId="1494"/>
    <cellStyle name="Calc cel 4 2 2 10" xfId="13191"/>
    <cellStyle name="Calc cel 4 2 2 11" xfId="23433"/>
    <cellStyle name="Calc cel 4 2 2 12" xfId="25530"/>
    <cellStyle name="Calc cel 4 2 2 13" xfId="33287"/>
    <cellStyle name="Calc cel 4 2 2 14" xfId="34405"/>
    <cellStyle name="Calc cel 4 2 2 15" xfId="36334"/>
    <cellStyle name="Calc cel 4 2 2 16" xfId="38861"/>
    <cellStyle name="Calc cel 4 2 2 2" xfId="5110"/>
    <cellStyle name="Calc cel 4 2 2 2 10" xfId="25989"/>
    <cellStyle name="Calc cel 4 2 2 2 11" xfId="33928"/>
    <cellStyle name="Calc cel 4 2 2 2 12" xfId="34864"/>
    <cellStyle name="Calc cel 4 2 2 2 13" xfId="36975"/>
    <cellStyle name="Calc cel 4 2 2 2 14" xfId="39502"/>
    <cellStyle name="Calc cel 4 2 2 2 2" xfId="6147"/>
    <cellStyle name="Calc cel 4 2 2 2 2 2" xfId="14849"/>
    <cellStyle name="Calc cel 4 2 2 2 2 2 2" xfId="46917"/>
    <cellStyle name="Calc cel 4 2 2 2 2 3" xfId="23484"/>
    <cellStyle name="Calc cel 4 2 2 2 2 4" xfId="27026"/>
    <cellStyle name="Calc cel 4 2 2 2 2 5" xfId="40539"/>
    <cellStyle name="Calc cel 4 2 2 2 3" xfId="7201"/>
    <cellStyle name="Calc cel 4 2 2 2 3 2" xfId="15903"/>
    <cellStyle name="Calc cel 4 2 2 2 3 2 2" xfId="47879"/>
    <cellStyle name="Calc cel 4 2 2 2 3 3" xfId="21542"/>
    <cellStyle name="Calc cel 4 2 2 2 3 4" xfId="28079"/>
    <cellStyle name="Calc cel 4 2 2 2 3 5" xfId="41592"/>
    <cellStyle name="Calc cel 4 2 2 2 4" xfId="8866"/>
    <cellStyle name="Calc cel 4 2 2 2 4 2" xfId="17568"/>
    <cellStyle name="Calc cel 4 2 2 2 4 3" xfId="22133"/>
    <cellStyle name="Calc cel 4 2 2 2 4 4" xfId="29744"/>
    <cellStyle name="Calc cel 4 2 2 2 4 5" xfId="43518"/>
    <cellStyle name="Calc cel 4 2 2 2 5" xfId="9621"/>
    <cellStyle name="Calc cel 4 2 2 2 5 2" xfId="18323"/>
    <cellStyle name="Calc cel 4 2 2 2 5 3" xfId="11565"/>
    <cellStyle name="Calc cel 4 2 2 2 5 4" xfId="30499"/>
    <cellStyle name="Calc cel 4 2 2 2 5 5" xfId="49542"/>
    <cellStyle name="Calc cel 4 2 2 2 6" xfId="10315"/>
    <cellStyle name="Calc cel 4 2 2 2 6 2" xfId="19017"/>
    <cellStyle name="Calc cel 4 2 2 2 6 3" xfId="12264"/>
    <cellStyle name="Calc cel 4 2 2 2 6 4" xfId="31193"/>
    <cellStyle name="Calc cel 4 2 2 2 6 5" xfId="50236"/>
    <cellStyle name="Calc cel 4 2 2 2 7" xfId="10933"/>
    <cellStyle name="Calc cel 4 2 2 2 7 2" xfId="19635"/>
    <cellStyle name="Calc cel 4 2 2 2 7 3" xfId="12804"/>
    <cellStyle name="Calc cel 4 2 2 2 7 4" xfId="31811"/>
    <cellStyle name="Calc cel 4 2 2 2 7 5" xfId="50854"/>
    <cellStyle name="Calc cel 4 2 2 2 8" xfId="13812"/>
    <cellStyle name="Calc cel 4 2 2 2 9" xfId="13121"/>
    <cellStyle name="Calc cel 4 2 2 3" xfId="5188"/>
    <cellStyle name="Calc cel 4 2 2 3 10" xfId="26067"/>
    <cellStyle name="Calc cel 4 2 2 3 11" xfId="34006"/>
    <cellStyle name="Calc cel 4 2 2 3 12" xfId="34942"/>
    <cellStyle name="Calc cel 4 2 2 3 13" xfId="37053"/>
    <cellStyle name="Calc cel 4 2 2 3 14" xfId="39580"/>
    <cellStyle name="Calc cel 4 2 2 3 2" xfId="5339"/>
    <cellStyle name="Calc cel 4 2 2 3 2 2" xfId="14041"/>
    <cellStyle name="Calc cel 4 2 2 3 2 2 2" xfId="46179"/>
    <cellStyle name="Calc cel 4 2 2 3 2 3" xfId="23847"/>
    <cellStyle name="Calc cel 4 2 2 3 2 4" xfId="26218"/>
    <cellStyle name="Calc cel 4 2 2 3 2 5" xfId="39731"/>
    <cellStyle name="Calc cel 4 2 2 3 3" xfId="7279"/>
    <cellStyle name="Calc cel 4 2 2 3 3 2" xfId="15981"/>
    <cellStyle name="Calc cel 4 2 2 3 3 2 2" xfId="47957"/>
    <cellStyle name="Calc cel 4 2 2 3 3 3" xfId="11086"/>
    <cellStyle name="Calc cel 4 2 2 3 3 4" xfId="28157"/>
    <cellStyle name="Calc cel 4 2 2 3 3 5" xfId="41670"/>
    <cellStyle name="Calc cel 4 2 2 3 4" xfId="8944"/>
    <cellStyle name="Calc cel 4 2 2 3 4 2" xfId="17646"/>
    <cellStyle name="Calc cel 4 2 2 3 4 3" xfId="22492"/>
    <cellStyle name="Calc cel 4 2 2 3 4 4" xfId="29822"/>
    <cellStyle name="Calc cel 4 2 2 3 4 5" xfId="43596"/>
    <cellStyle name="Calc cel 4 2 2 3 5" xfId="9699"/>
    <cellStyle name="Calc cel 4 2 2 3 5 2" xfId="18401"/>
    <cellStyle name="Calc cel 4 2 2 3 5 3" xfId="11905"/>
    <cellStyle name="Calc cel 4 2 2 3 5 4" xfId="30577"/>
    <cellStyle name="Calc cel 4 2 2 3 5 5" xfId="49620"/>
    <cellStyle name="Calc cel 4 2 2 3 6" xfId="10393"/>
    <cellStyle name="Calc cel 4 2 2 3 6 2" xfId="19095"/>
    <cellStyle name="Calc cel 4 2 2 3 6 3" xfId="12722"/>
    <cellStyle name="Calc cel 4 2 2 3 6 4" xfId="31271"/>
    <cellStyle name="Calc cel 4 2 2 3 6 5" xfId="50314"/>
    <cellStyle name="Calc cel 4 2 2 3 7" xfId="11011"/>
    <cellStyle name="Calc cel 4 2 2 3 7 2" xfId="19713"/>
    <cellStyle name="Calc cel 4 2 2 3 7 3" xfId="19824"/>
    <cellStyle name="Calc cel 4 2 2 3 7 4" xfId="31889"/>
    <cellStyle name="Calc cel 4 2 2 3 7 5" xfId="50932"/>
    <cellStyle name="Calc cel 4 2 2 3 8" xfId="13890"/>
    <cellStyle name="Calc cel 4 2 2 3 9" xfId="21210"/>
    <cellStyle name="Calc cel 4 2 2 4" xfId="6095"/>
    <cellStyle name="Calc cel 4 2 2 4 2" xfId="14797"/>
    <cellStyle name="Calc cel 4 2 2 4 2 2" xfId="46871"/>
    <cellStyle name="Calc cel 4 2 2 4 3" xfId="21167"/>
    <cellStyle name="Calc cel 4 2 2 4 4" xfId="26974"/>
    <cellStyle name="Calc cel 4 2 2 4 5" xfId="40487"/>
    <cellStyle name="Calc cel 4 2 2 5" xfId="6676"/>
    <cellStyle name="Calc cel 4 2 2 5 2" xfId="15378"/>
    <cellStyle name="Calc cel 4 2 2 5 2 2" xfId="47381"/>
    <cellStyle name="Calc cel 4 2 2 5 3" xfId="24501"/>
    <cellStyle name="Calc cel 4 2 2 5 4" xfId="27554"/>
    <cellStyle name="Calc cel 4 2 2 5 5" xfId="41067"/>
    <cellStyle name="Calc cel 4 2 2 6" xfId="8312"/>
    <cellStyle name="Calc cel 4 2 2 6 2" xfId="17014"/>
    <cellStyle name="Calc cel 4 2 2 6 3" xfId="21762"/>
    <cellStyle name="Calc cel 4 2 2 6 4" xfId="29190"/>
    <cellStyle name="Calc cel 4 2 2 6 5" xfId="42877"/>
    <cellStyle name="Calc cel 4 2 2 7" xfId="9087"/>
    <cellStyle name="Calc cel 4 2 2 7 2" xfId="17789"/>
    <cellStyle name="Calc cel 4 2 2 7 3" xfId="24572"/>
    <cellStyle name="Calc cel 4 2 2 7 4" xfId="29965"/>
    <cellStyle name="Calc cel 4 2 2 7 5" xfId="49008"/>
    <cellStyle name="Calc cel 4 2 2 8" xfId="9815"/>
    <cellStyle name="Calc cel 4 2 2 8 2" xfId="18517"/>
    <cellStyle name="Calc cel 4 2 2 8 3" xfId="20069"/>
    <cellStyle name="Calc cel 4 2 2 8 4" xfId="30693"/>
    <cellStyle name="Calc cel 4 2 2 8 5" xfId="49736"/>
    <cellStyle name="Calc cel 4 2 2 9" xfId="10474"/>
    <cellStyle name="Calc cel 4 2 2 9 2" xfId="19176"/>
    <cellStyle name="Calc cel 4 2 2 9 3" xfId="20020"/>
    <cellStyle name="Calc cel 4 2 2 9 4" xfId="31352"/>
    <cellStyle name="Calc cel 4 2 2 9 5" xfId="50395"/>
    <cellStyle name="Calc cel 4 2 3" xfId="4883"/>
    <cellStyle name="Calc cel 4 2 3 10" xfId="25762"/>
    <cellStyle name="Calc cel 4 2 3 11" xfId="33701"/>
    <cellStyle name="Calc cel 4 2 3 12" xfId="34637"/>
    <cellStyle name="Calc cel 4 2 3 13" xfId="36748"/>
    <cellStyle name="Calc cel 4 2 3 14" xfId="39275"/>
    <cellStyle name="Calc cel 4 2 3 2" xfId="5759"/>
    <cellStyle name="Calc cel 4 2 3 2 2" xfId="14461"/>
    <cellStyle name="Calc cel 4 2 3 2 2 2" xfId="46568"/>
    <cellStyle name="Calc cel 4 2 3 2 3" xfId="21503"/>
    <cellStyle name="Calc cel 4 2 3 2 4" xfId="26638"/>
    <cellStyle name="Calc cel 4 2 3 2 5" xfId="40151"/>
    <cellStyle name="Calc cel 4 2 3 3" xfId="6974"/>
    <cellStyle name="Calc cel 4 2 3 3 2" xfId="15676"/>
    <cellStyle name="Calc cel 4 2 3 3 2 2" xfId="47652"/>
    <cellStyle name="Calc cel 4 2 3 3 3" xfId="12644"/>
    <cellStyle name="Calc cel 4 2 3 3 4" xfId="27852"/>
    <cellStyle name="Calc cel 4 2 3 3 5" xfId="41365"/>
    <cellStyle name="Calc cel 4 2 3 4" xfId="8639"/>
    <cellStyle name="Calc cel 4 2 3 4 2" xfId="17341"/>
    <cellStyle name="Calc cel 4 2 3 4 3" xfId="22783"/>
    <cellStyle name="Calc cel 4 2 3 4 4" xfId="29517"/>
    <cellStyle name="Calc cel 4 2 3 4 5" xfId="43291"/>
    <cellStyle name="Calc cel 4 2 3 5" xfId="9394"/>
    <cellStyle name="Calc cel 4 2 3 5 2" xfId="18096"/>
    <cellStyle name="Calc cel 4 2 3 5 3" xfId="1881"/>
    <cellStyle name="Calc cel 4 2 3 5 4" xfId="30272"/>
    <cellStyle name="Calc cel 4 2 3 5 5" xfId="49315"/>
    <cellStyle name="Calc cel 4 2 3 6" xfId="10088"/>
    <cellStyle name="Calc cel 4 2 3 6 2" xfId="18790"/>
    <cellStyle name="Calc cel 4 2 3 6 3" xfId="11671"/>
    <cellStyle name="Calc cel 4 2 3 6 4" xfId="30966"/>
    <cellStyle name="Calc cel 4 2 3 6 5" xfId="50009"/>
    <cellStyle name="Calc cel 4 2 3 7" xfId="10706"/>
    <cellStyle name="Calc cel 4 2 3 7 2" xfId="19408"/>
    <cellStyle name="Calc cel 4 2 3 7 3" xfId="11252"/>
    <cellStyle name="Calc cel 4 2 3 7 4" xfId="31584"/>
    <cellStyle name="Calc cel 4 2 3 7 5" xfId="50627"/>
    <cellStyle name="Calc cel 4 2 3 8" xfId="13585"/>
    <cellStyle name="Calc cel 4 2 3 9" xfId="25368"/>
    <cellStyle name="Calc cel 4 2 4" xfId="4876"/>
    <cellStyle name="Calc cel 4 2 4 10" xfId="25755"/>
    <cellStyle name="Calc cel 4 2 4 11" xfId="33694"/>
    <cellStyle name="Calc cel 4 2 4 12" xfId="34630"/>
    <cellStyle name="Calc cel 4 2 4 13" xfId="36741"/>
    <cellStyle name="Calc cel 4 2 4 14" xfId="39268"/>
    <cellStyle name="Calc cel 4 2 4 2" xfId="5493"/>
    <cellStyle name="Calc cel 4 2 4 2 2" xfId="14195"/>
    <cellStyle name="Calc cel 4 2 4 2 2 2" xfId="46320"/>
    <cellStyle name="Calc cel 4 2 4 2 3" xfId="21629"/>
    <cellStyle name="Calc cel 4 2 4 2 4" xfId="26372"/>
    <cellStyle name="Calc cel 4 2 4 2 5" xfId="39885"/>
    <cellStyle name="Calc cel 4 2 4 3" xfId="6967"/>
    <cellStyle name="Calc cel 4 2 4 3 2" xfId="15669"/>
    <cellStyle name="Calc cel 4 2 4 3 2 2" xfId="47645"/>
    <cellStyle name="Calc cel 4 2 4 3 3" xfId="19908"/>
    <cellStyle name="Calc cel 4 2 4 3 4" xfId="27845"/>
    <cellStyle name="Calc cel 4 2 4 3 5" xfId="41358"/>
    <cellStyle name="Calc cel 4 2 4 4" xfId="8632"/>
    <cellStyle name="Calc cel 4 2 4 4 2" xfId="17334"/>
    <cellStyle name="Calc cel 4 2 4 4 3" xfId="23592"/>
    <cellStyle name="Calc cel 4 2 4 4 4" xfId="29510"/>
    <cellStyle name="Calc cel 4 2 4 4 5" xfId="43284"/>
    <cellStyle name="Calc cel 4 2 4 5" xfId="9387"/>
    <cellStyle name="Calc cel 4 2 4 5 2" xfId="18089"/>
    <cellStyle name="Calc cel 4 2 4 5 3" xfId="22704"/>
    <cellStyle name="Calc cel 4 2 4 5 4" xfId="30265"/>
    <cellStyle name="Calc cel 4 2 4 5 5" xfId="49308"/>
    <cellStyle name="Calc cel 4 2 4 6" xfId="10081"/>
    <cellStyle name="Calc cel 4 2 4 6 2" xfId="18783"/>
    <cellStyle name="Calc cel 4 2 4 6 3" xfId="13140"/>
    <cellStyle name="Calc cel 4 2 4 6 4" xfId="30959"/>
    <cellStyle name="Calc cel 4 2 4 6 5" xfId="50002"/>
    <cellStyle name="Calc cel 4 2 4 7" xfId="10699"/>
    <cellStyle name="Calc cel 4 2 4 7 2" xfId="19401"/>
    <cellStyle name="Calc cel 4 2 4 7 3" xfId="12624"/>
    <cellStyle name="Calc cel 4 2 4 7 4" xfId="31577"/>
    <cellStyle name="Calc cel 4 2 4 7 5" xfId="50620"/>
    <cellStyle name="Calc cel 4 2 4 8" xfId="13578"/>
    <cellStyle name="Calc cel 4 2 4 9" xfId="25143"/>
    <cellStyle name="Calc cel 4 2 5" xfId="3196"/>
    <cellStyle name="Calc cel 4 2 5 2" xfId="12011"/>
    <cellStyle name="Calc cel 4 2 5 2 2" xfId="44733"/>
    <cellStyle name="Calc cel 4 2 5 3" xfId="22661"/>
    <cellStyle name="Calc cel 4 2 5 4" xfId="22772"/>
    <cellStyle name="Calc cel 4 2 5 5" xfId="37494"/>
    <cellStyle name="Calc cel 4 2 6" xfId="6200"/>
    <cellStyle name="Calc cel 4 2 6 2" xfId="14902"/>
    <cellStyle name="Calc cel 4 2 6 2 2" xfId="46966"/>
    <cellStyle name="Calc cel 4 2 6 3" xfId="20672"/>
    <cellStyle name="Calc cel 4 2 6 4" xfId="27079"/>
    <cellStyle name="Calc cel 4 2 6 5" xfId="40592"/>
    <cellStyle name="Calc cel 4 2 7" xfId="6394"/>
    <cellStyle name="Calc cel 4 2 7 2" xfId="15096"/>
    <cellStyle name="Calc cel 4 2 7 2 2" xfId="47145"/>
    <cellStyle name="Calc cel 4 2 7 3" xfId="22266"/>
    <cellStyle name="Calc cel 4 2 7 4" xfId="27273"/>
    <cellStyle name="Calc cel 4 2 7 5" xfId="40786"/>
    <cellStyle name="Calc cel 4 2 8" xfId="5927"/>
    <cellStyle name="Calc cel 4 2 8 2" xfId="14629"/>
    <cellStyle name="Calc cel 4 2 8 3" xfId="24495"/>
    <cellStyle name="Calc cel 4 2 8 4" xfId="26806"/>
    <cellStyle name="Calc cel 4 2 8 5" xfId="40319"/>
    <cellStyle name="Calc cel 4 2 9" xfId="7500"/>
    <cellStyle name="Calc cel 4 2 9 2" xfId="16202"/>
    <cellStyle name="Calc cel 4 2 9 3" xfId="25391"/>
    <cellStyle name="Calc cel 4 2 9 4" xfId="28378"/>
    <cellStyle name="Calc cel 4 2 9 5" xfId="48109"/>
    <cellStyle name="Calc cel 4 20" xfId="35044"/>
    <cellStyle name="Calc cel 4 21" xfId="37155"/>
    <cellStyle name="Calc cel 4 3" xfId="828"/>
    <cellStyle name="Calc cel 4 3 10" xfId="7539"/>
    <cellStyle name="Calc cel 4 3 10 2" xfId="16241"/>
    <cellStyle name="Calc cel 4 3 10 3" xfId="21704"/>
    <cellStyle name="Calc cel 4 3 10 4" xfId="28417"/>
    <cellStyle name="Calc cel 4 3 10 5" xfId="48148"/>
    <cellStyle name="Calc cel 4 3 11" xfId="7721"/>
    <cellStyle name="Calc cel 4 3 11 2" xfId="16423"/>
    <cellStyle name="Calc cel 4 3 11 3" xfId="24417"/>
    <cellStyle name="Calc cel 4 3 11 4" xfId="28599"/>
    <cellStyle name="Calc cel 4 3 11 5" xfId="48251"/>
    <cellStyle name="Calc cel 4 3 12" xfId="11371"/>
    <cellStyle name="Calc cel 4 3 13" xfId="12765"/>
    <cellStyle name="Calc cel 4 3 14" xfId="23451"/>
    <cellStyle name="Calc cel 4 3 15" xfId="32621"/>
    <cellStyle name="Calc cel 4 3 16" xfId="34286"/>
    <cellStyle name="Calc cel 4 3 17" xfId="35668"/>
    <cellStyle name="Calc cel 4 3 18" xfId="38195"/>
    <cellStyle name="Calc cel 4 3 2" xfId="4727"/>
    <cellStyle name="Calc cel 4 3 2 10" xfId="25606"/>
    <cellStyle name="Calc cel 4 3 2 11" xfId="33545"/>
    <cellStyle name="Calc cel 4 3 2 12" xfId="34481"/>
    <cellStyle name="Calc cel 4 3 2 13" xfId="36592"/>
    <cellStyle name="Calc cel 4 3 2 14" xfId="39119"/>
    <cellStyle name="Calc cel 4 3 2 2" xfId="3157"/>
    <cellStyle name="Calc cel 4 3 2 2 2" xfId="11972"/>
    <cellStyle name="Calc cel 4 3 2 2 2 2" xfId="44697"/>
    <cellStyle name="Calc cel 4 3 2 2 3" xfId="24626"/>
    <cellStyle name="Calc cel 4 3 2 2 4" xfId="21308"/>
    <cellStyle name="Calc cel 4 3 2 2 5" xfId="37455"/>
    <cellStyle name="Calc cel 4 3 2 3" xfId="6818"/>
    <cellStyle name="Calc cel 4 3 2 3 2" xfId="15520"/>
    <cellStyle name="Calc cel 4 3 2 3 2 2" xfId="47496"/>
    <cellStyle name="Calc cel 4 3 2 3 3" xfId="12648"/>
    <cellStyle name="Calc cel 4 3 2 3 4" xfId="27696"/>
    <cellStyle name="Calc cel 4 3 2 3 5" xfId="41209"/>
    <cellStyle name="Calc cel 4 3 2 4" xfId="8483"/>
    <cellStyle name="Calc cel 4 3 2 4 2" xfId="17185"/>
    <cellStyle name="Calc cel 4 3 2 4 3" xfId="25057"/>
    <cellStyle name="Calc cel 4 3 2 4 4" xfId="29361"/>
    <cellStyle name="Calc cel 4 3 2 4 5" xfId="43135"/>
    <cellStyle name="Calc cel 4 3 2 5" xfId="9238"/>
    <cellStyle name="Calc cel 4 3 2 5 2" xfId="17940"/>
    <cellStyle name="Calc cel 4 3 2 5 3" xfId="24615"/>
    <cellStyle name="Calc cel 4 3 2 5 4" xfId="30116"/>
    <cellStyle name="Calc cel 4 3 2 5 5" xfId="49159"/>
    <cellStyle name="Calc cel 4 3 2 6" xfId="9932"/>
    <cellStyle name="Calc cel 4 3 2 6 2" xfId="18634"/>
    <cellStyle name="Calc cel 4 3 2 6 3" xfId="20068"/>
    <cellStyle name="Calc cel 4 3 2 6 4" xfId="30810"/>
    <cellStyle name="Calc cel 4 3 2 6 5" xfId="49853"/>
    <cellStyle name="Calc cel 4 3 2 7" xfId="10550"/>
    <cellStyle name="Calc cel 4 3 2 7 2" xfId="19252"/>
    <cellStyle name="Calc cel 4 3 2 7 3" xfId="20224"/>
    <cellStyle name="Calc cel 4 3 2 7 4" xfId="31428"/>
    <cellStyle name="Calc cel 4 3 2 7 5" xfId="50471"/>
    <cellStyle name="Calc cel 4 3 2 8" xfId="13429"/>
    <cellStyle name="Calc cel 4 3 2 9" xfId="20611"/>
    <cellStyle name="Calc cel 4 3 3" xfId="4842"/>
    <cellStyle name="Calc cel 4 3 3 10" xfId="25721"/>
    <cellStyle name="Calc cel 4 3 3 11" xfId="33660"/>
    <cellStyle name="Calc cel 4 3 3 12" xfId="34596"/>
    <cellStyle name="Calc cel 4 3 3 13" xfId="36707"/>
    <cellStyle name="Calc cel 4 3 3 14" xfId="39234"/>
    <cellStyle name="Calc cel 4 3 3 2" xfId="6165"/>
    <cellStyle name="Calc cel 4 3 3 2 2" xfId="14867"/>
    <cellStyle name="Calc cel 4 3 3 2 2 2" xfId="46934"/>
    <cellStyle name="Calc cel 4 3 3 2 3" xfId="24947"/>
    <cellStyle name="Calc cel 4 3 3 2 4" xfId="27044"/>
    <cellStyle name="Calc cel 4 3 3 2 5" xfId="40557"/>
    <cellStyle name="Calc cel 4 3 3 3" xfId="6933"/>
    <cellStyle name="Calc cel 4 3 3 3 2" xfId="15635"/>
    <cellStyle name="Calc cel 4 3 3 3 2 2" xfId="47611"/>
    <cellStyle name="Calc cel 4 3 3 3 3" xfId="11673"/>
    <cellStyle name="Calc cel 4 3 3 3 4" xfId="27811"/>
    <cellStyle name="Calc cel 4 3 3 3 5" xfId="41324"/>
    <cellStyle name="Calc cel 4 3 3 4" xfId="8598"/>
    <cellStyle name="Calc cel 4 3 3 4 2" xfId="17300"/>
    <cellStyle name="Calc cel 4 3 3 4 3" xfId="23314"/>
    <cellStyle name="Calc cel 4 3 3 4 4" xfId="29476"/>
    <cellStyle name="Calc cel 4 3 3 4 5" xfId="43250"/>
    <cellStyle name="Calc cel 4 3 3 5" xfId="9353"/>
    <cellStyle name="Calc cel 4 3 3 5 2" xfId="18055"/>
    <cellStyle name="Calc cel 4 3 3 5 3" xfId="23574"/>
    <cellStyle name="Calc cel 4 3 3 5 4" xfId="30231"/>
    <cellStyle name="Calc cel 4 3 3 5 5" xfId="49274"/>
    <cellStyle name="Calc cel 4 3 3 6" xfId="10047"/>
    <cellStyle name="Calc cel 4 3 3 6 2" xfId="18749"/>
    <cellStyle name="Calc cel 4 3 3 6 3" xfId="13344"/>
    <cellStyle name="Calc cel 4 3 3 6 4" xfId="30925"/>
    <cellStyle name="Calc cel 4 3 3 6 5" xfId="49968"/>
    <cellStyle name="Calc cel 4 3 3 7" xfId="10665"/>
    <cellStyle name="Calc cel 4 3 3 7 2" xfId="19367"/>
    <cellStyle name="Calc cel 4 3 3 7 3" xfId="12468"/>
    <cellStyle name="Calc cel 4 3 3 7 4" xfId="31543"/>
    <cellStyle name="Calc cel 4 3 3 7 5" xfId="50586"/>
    <cellStyle name="Calc cel 4 3 3 8" xfId="13544"/>
    <cellStyle name="Calc cel 4 3 3 9" xfId="24443"/>
    <cellStyle name="Calc cel 4 3 4" xfId="3271"/>
    <cellStyle name="Calc cel 4 3 4 2" xfId="12086"/>
    <cellStyle name="Calc cel 4 3 4 2 2" xfId="44802"/>
    <cellStyle name="Calc cel 4 3 4 3" xfId="22957"/>
    <cellStyle name="Calc cel 4 3 4 4" xfId="11225"/>
    <cellStyle name="Calc cel 4 3 4 5" xfId="37569"/>
    <cellStyle name="Calc cel 4 3 5" xfId="3328"/>
    <cellStyle name="Calc cel 4 3 5 2" xfId="12140"/>
    <cellStyle name="Calc cel 4 3 5 2 2" xfId="44855"/>
    <cellStyle name="Calc cel 4 3 5 3" xfId="23508"/>
    <cellStyle name="Calc cel 4 3 5 4" xfId="24956"/>
    <cellStyle name="Calc cel 4 3 5 5" xfId="37626"/>
    <cellStyle name="Calc cel 4 3 6" xfId="6460"/>
    <cellStyle name="Calc cel 4 3 6 2" xfId="15162"/>
    <cellStyle name="Calc cel 4 3 6 2 2" xfId="47202"/>
    <cellStyle name="Calc cel 4 3 6 3" xfId="21309"/>
    <cellStyle name="Calc cel 4 3 6 4" xfId="27339"/>
    <cellStyle name="Calc cel 4 3 6 5" xfId="40852"/>
    <cellStyle name="Calc cel 4 3 7" xfId="6522"/>
    <cellStyle name="Calc cel 4 3 7 2" xfId="15224"/>
    <cellStyle name="Calc cel 4 3 7 3" xfId="22548"/>
    <cellStyle name="Calc cel 4 3 7 4" xfId="27401"/>
    <cellStyle name="Calc cel 4 3 7 5" xfId="40914"/>
    <cellStyle name="Calc cel 4 3 8" xfId="7889"/>
    <cellStyle name="Calc cel 4 3 8 2" xfId="16591"/>
    <cellStyle name="Calc cel 4 3 8 3" xfId="22345"/>
    <cellStyle name="Calc cel 4 3 8 4" xfId="28767"/>
    <cellStyle name="Calc cel 4 3 8 5" xfId="48407"/>
    <cellStyle name="Calc cel 4 3 9" xfId="7918"/>
    <cellStyle name="Calc cel 4 3 9 2" xfId="16620"/>
    <cellStyle name="Calc cel 4 3 9 3" xfId="20535"/>
    <cellStyle name="Calc cel 4 3 9 4" xfId="28796"/>
    <cellStyle name="Calc cel 4 3 9 5" xfId="48436"/>
    <cellStyle name="Calc cel 4 4" xfId="1257"/>
    <cellStyle name="Calc cel 4 4 10" xfId="7915"/>
    <cellStyle name="Calc cel 4 4 10 2" xfId="16617"/>
    <cellStyle name="Calc cel 4 4 10 3" xfId="23499"/>
    <cellStyle name="Calc cel 4 4 10 4" xfId="28793"/>
    <cellStyle name="Calc cel 4 4 10 5" xfId="48433"/>
    <cellStyle name="Calc cel 4 4 11" xfId="8192"/>
    <cellStyle name="Calc cel 4 4 11 2" xfId="16894"/>
    <cellStyle name="Calc cel 4 4 11 3" xfId="12562"/>
    <cellStyle name="Calc cel 4 4 11 4" xfId="29070"/>
    <cellStyle name="Calc cel 4 4 11 5" xfId="48710"/>
    <cellStyle name="Calc cel 4 4 12" xfId="1764"/>
    <cellStyle name="Calc cel 4 4 13" xfId="24736"/>
    <cellStyle name="Calc cel 4 4 14" xfId="1844"/>
    <cellStyle name="Calc cel 4 4 15" xfId="33050"/>
    <cellStyle name="Calc cel 4 4 16" xfId="34351"/>
    <cellStyle name="Calc cel 4 4 17" xfId="36097"/>
    <cellStyle name="Calc cel 4 4 18" xfId="38624"/>
    <cellStyle name="Calc cel 4 4 2" xfId="5010"/>
    <cellStyle name="Calc cel 4 4 2 10" xfId="25889"/>
    <cellStyle name="Calc cel 4 4 2 11" xfId="33828"/>
    <cellStyle name="Calc cel 4 4 2 12" xfId="34764"/>
    <cellStyle name="Calc cel 4 4 2 13" xfId="36875"/>
    <cellStyle name="Calc cel 4 4 2 14" xfId="39402"/>
    <cellStyle name="Calc cel 4 4 2 2" xfId="3288"/>
    <cellStyle name="Calc cel 4 4 2 2 2" xfId="12103"/>
    <cellStyle name="Calc cel 4 4 2 2 2 2" xfId="44817"/>
    <cellStyle name="Calc cel 4 4 2 2 3" xfId="21527"/>
    <cellStyle name="Calc cel 4 4 2 2 4" xfId="11914"/>
    <cellStyle name="Calc cel 4 4 2 2 5" xfId="37586"/>
    <cellStyle name="Calc cel 4 4 2 3" xfId="7101"/>
    <cellStyle name="Calc cel 4 4 2 3 2" xfId="15803"/>
    <cellStyle name="Calc cel 4 4 2 3 2 2" xfId="47779"/>
    <cellStyle name="Calc cel 4 4 2 3 3" xfId="12568"/>
    <cellStyle name="Calc cel 4 4 2 3 4" xfId="27979"/>
    <cellStyle name="Calc cel 4 4 2 3 5" xfId="41492"/>
    <cellStyle name="Calc cel 4 4 2 4" xfId="8766"/>
    <cellStyle name="Calc cel 4 4 2 4 2" xfId="17468"/>
    <cellStyle name="Calc cel 4 4 2 4 3" xfId="22444"/>
    <cellStyle name="Calc cel 4 4 2 4 4" xfId="29644"/>
    <cellStyle name="Calc cel 4 4 2 4 5" xfId="43418"/>
    <cellStyle name="Calc cel 4 4 2 5" xfId="9521"/>
    <cellStyle name="Calc cel 4 4 2 5 2" xfId="18223"/>
    <cellStyle name="Calc cel 4 4 2 5 3" xfId="12411"/>
    <cellStyle name="Calc cel 4 4 2 5 4" xfId="30399"/>
    <cellStyle name="Calc cel 4 4 2 5 5" xfId="49442"/>
    <cellStyle name="Calc cel 4 4 2 6" xfId="10215"/>
    <cellStyle name="Calc cel 4 4 2 6 2" xfId="18917"/>
    <cellStyle name="Calc cel 4 4 2 6 3" xfId="20372"/>
    <cellStyle name="Calc cel 4 4 2 6 4" xfId="31093"/>
    <cellStyle name="Calc cel 4 4 2 6 5" xfId="50136"/>
    <cellStyle name="Calc cel 4 4 2 7" xfId="10833"/>
    <cellStyle name="Calc cel 4 4 2 7 2" xfId="19535"/>
    <cellStyle name="Calc cel 4 4 2 7 3" xfId="11257"/>
    <cellStyle name="Calc cel 4 4 2 7 4" xfId="31711"/>
    <cellStyle name="Calc cel 4 4 2 7 5" xfId="50754"/>
    <cellStyle name="Calc cel 4 4 2 8" xfId="13712"/>
    <cellStyle name="Calc cel 4 4 2 9" xfId="24091"/>
    <cellStyle name="Calc cel 4 4 3" xfId="4929"/>
    <cellStyle name="Calc cel 4 4 3 10" xfId="25808"/>
    <cellStyle name="Calc cel 4 4 3 11" xfId="33747"/>
    <cellStyle name="Calc cel 4 4 3 12" xfId="34683"/>
    <cellStyle name="Calc cel 4 4 3 13" xfId="36794"/>
    <cellStyle name="Calc cel 4 4 3 14" xfId="39321"/>
    <cellStyle name="Calc cel 4 4 3 2" xfId="5523"/>
    <cellStyle name="Calc cel 4 4 3 2 2" xfId="14225"/>
    <cellStyle name="Calc cel 4 4 3 2 2 2" xfId="46349"/>
    <cellStyle name="Calc cel 4 4 3 2 3" xfId="23247"/>
    <cellStyle name="Calc cel 4 4 3 2 4" xfId="26402"/>
    <cellStyle name="Calc cel 4 4 3 2 5" xfId="39915"/>
    <cellStyle name="Calc cel 4 4 3 3" xfId="7020"/>
    <cellStyle name="Calc cel 4 4 3 3 2" xfId="15722"/>
    <cellStyle name="Calc cel 4 4 3 3 2 2" xfId="47698"/>
    <cellStyle name="Calc cel 4 4 3 3 3" xfId="13120"/>
    <cellStyle name="Calc cel 4 4 3 3 4" xfId="27898"/>
    <cellStyle name="Calc cel 4 4 3 3 5" xfId="41411"/>
    <cellStyle name="Calc cel 4 4 3 4" xfId="8685"/>
    <cellStyle name="Calc cel 4 4 3 4 2" xfId="17387"/>
    <cellStyle name="Calc cel 4 4 3 4 3" xfId="20643"/>
    <cellStyle name="Calc cel 4 4 3 4 4" xfId="29563"/>
    <cellStyle name="Calc cel 4 4 3 4 5" xfId="43337"/>
    <cellStyle name="Calc cel 4 4 3 5" xfId="9440"/>
    <cellStyle name="Calc cel 4 4 3 5 2" xfId="18142"/>
    <cellStyle name="Calc cel 4 4 3 5 3" xfId="20877"/>
    <cellStyle name="Calc cel 4 4 3 5 4" xfId="30318"/>
    <cellStyle name="Calc cel 4 4 3 5 5" xfId="49361"/>
    <cellStyle name="Calc cel 4 4 3 6" xfId="10134"/>
    <cellStyle name="Calc cel 4 4 3 6 2" xfId="18836"/>
    <cellStyle name="Calc cel 4 4 3 6 3" xfId="13095"/>
    <cellStyle name="Calc cel 4 4 3 6 4" xfId="31012"/>
    <cellStyle name="Calc cel 4 4 3 6 5" xfId="50055"/>
    <cellStyle name="Calc cel 4 4 3 7" xfId="10752"/>
    <cellStyle name="Calc cel 4 4 3 7 2" xfId="19454"/>
    <cellStyle name="Calc cel 4 4 3 7 3" xfId="12476"/>
    <cellStyle name="Calc cel 4 4 3 7 4" xfId="31630"/>
    <cellStyle name="Calc cel 4 4 3 7 5" xfId="50673"/>
    <cellStyle name="Calc cel 4 4 3 8" xfId="13631"/>
    <cellStyle name="Calc cel 4 4 3 9" xfId="22306"/>
    <cellStyle name="Calc cel 4 4 4" xfId="6360"/>
    <cellStyle name="Calc cel 4 4 4 2" xfId="15062"/>
    <cellStyle name="Calc cel 4 4 4 2 2" xfId="47115"/>
    <cellStyle name="Calc cel 4 4 4 3" xfId="1942"/>
    <cellStyle name="Calc cel 4 4 4 4" xfId="27239"/>
    <cellStyle name="Calc cel 4 4 4 5" xfId="40752"/>
    <cellStyle name="Calc cel 4 4 5" xfId="6375"/>
    <cellStyle name="Calc cel 4 4 5 2" xfId="15077"/>
    <cellStyle name="Calc cel 4 4 5 2 2" xfId="47129"/>
    <cellStyle name="Calc cel 4 4 5 3" xfId="21042"/>
    <cellStyle name="Calc cel 4 4 5 4" xfId="27254"/>
    <cellStyle name="Calc cel 4 4 5 5" xfId="40767"/>
    <cellStyle name="Calc cel 4 4 6" xfId="6048"/>
    <cellStyle name="Calc cel 4 4 6 2" xfId="14750"/>
    <cellStyle name="Calc cel 4 4 6 2 2" xfId="46828"/>
    <cellStyle name="Calc cel 4 4 6 3" xfId="12704"/>
    <cellStyle name="Calc cel 4 4 6 4" xfId="26927"/>
    <cellStyle name="Calc cel 4 4 6 5" xfId="40440"/>
    <cellStyle name="Calc cel 4 4 7" xfId="7331"/>
    <cellStyle name="Calc cel 4 4 7 2" xfId="16033"/>
    <cellStyle name="Calc cel 4 4 7 3" xfId="12754"/>
    <cellStyle name="Calc cel 4 4 7 4" xfId="28209"/>
    <cellStyle name="Calc cel 4 4 7 5" xfId="41722"/>
    <cellStyle name="Calc cel 4 4 8" xfId="8152"/>
    <cellStyle name="Calc cel 4 4 8 2" xfId="16854"/>
    <cellStyle name="Calc cel 4 4 8 3" xfId="25214"/>
    <cellStyle name="Calc cel 4 4 8 4" xfId="29030"/>
    <cellStyle name="Calc cel 4 4 8 5" xfId="48670"/>
    <cellStyle name="Calc cel 4 4 9" xfId="8128"/>
    <cellStyle name="Calc cel 4 4 9 2" xfId="16830"/>
    <cellStyle name="Calc cel 4 4 9 3" xfId="21702"/>
    <cellStyle name="Calc cel 4 4 9 4" xfId="29006"/>
    <cellStyle name="Calc cel 4 4 9 5" xfId="48646"/>
    <cellStyle name="Calc cel 4 5" xfId="4831"/>
    <cellStyle name="Calc cel 4 5 10" xfId="25710"/>
    <cellStyle name="Calc cel 4 5 11" xfId="33649"/>
    <cellStyle name="Calc cel 4 5 12" xfId="34585"/>
    <cellStyle name="Calc cel 4 5 13" xfId="36696"/>
    <cellStyle name="Calc cel 4 5 14" xfId="39223"/>
    <cellStyle name="Calc cel 4 5 2" xfId="5699"/>
    <cellStyle name="Calc cel 4 5 2 2" xfId="14401"/>
    <cellStyle name="Calc cel 4 5 2 2 2" xfId="46514"/>
    <cellStyle name="Calc cel 4 5 2 3" xfId="20729"/>
    <cellStyle name="Calc cel 4 5 2 4" xfId="26578"/>
    <cellStyle name="Calc cel 4 5 2 5" xfId="40091"/>
    <cellStyle name="Calc cel 4 5 3" xfId="6922"/>
    <cellStyle name="Calc cel 4 5 3 2" xfId="15624"/>
    <cellStyle name="Calc cel 4 5 3 2 2" xfId="47600"/>
    <cellStyle name="Calc cel 4 5 3 3" xfId="20046"/>
    <cellStyle name="Calc cel 4 5 3 4" xfId="27800"/>
    <cellStyle name="Calc cel 4 5 3 5" xfId="41313"/>
    <cellStyle name="Calc cel 4 5 4" xfId="8587"/>
    <cellStyle name="Calc cel 4 5 4 2" xfId="17289"/>
    <cellStyle name="Calc cel 4 5 4 3" xfId="12220"/>
    <cellStyle name="Calc cel 4 5 4 4" xfId="29465"/>
    <cellStyle name="Calc cel 4 5 4 5" xfId="43239"/>
    <cellStyle name="Calc cel 4 5 5" xfId="9342"/>
    <cellStyle name="Calc cel 4 5 5 2" xfId="18044"/>
    <cellStyle name="Calc cel 4 5 5 3" xfId="24555"/>
    <cellStyle name="Calc cel 4 5 5 4" xfId="30220"/>
    <cellStyle name="Calc cel 4 5 5 5" xfId="49263"/>
    <cellStyle name="Calc cel 4 5 6" xfId="10036"/>
    <cellStyle name="Calc cel 4 5 6 2" xfId="18738"/>
    <cellStyle name="Calc cel 4 5 6 3" xfId="13069"/>
    <cellStyle name="Calc cel 4 5 6 4" xfId="30914"/>
    <cellStyle name="Calc cel 4 5 6 5" xfId="49957"/>
    <cellStyle name="Calc cel 4 5 7" xfId="10654"/>
    <cellStyle name="Calc cel 4 5 7 2" xfId="19356"/>
    <cellStyle name="Calc cel 4 5 7 3" xfId="12857"/>
    <cellStyle name="Calc cel 4 5 7 4" xfId="31532"/>
    <cellStyle name="Calc cel 4 5 7 5" xfId="50575"/>
    <cellStyle name="Calc cel 4 5 8" xfId="13533"/>
    <cellStyle name="Calc cel 4 5 9" xfId="21554"/>
    <cellStyle name="Calc cel 4 6" xfId="5147"/>
    <cellStyle name="Calc cel 4 6 10" xfId="26026"/>
    <cellStyle name="Calc cel 4 6 11" xfId="33965"/>
    <cellStyle name="Calc cel 4 6 12" xfId="34901"/>
    <cellStyle name="Calc cel 4 6 13" xfId="37012"/>
    <cellStyle name="Calc cel 4 6 14" xfId="39539"/>
    <cellStyle name="Calc cel 4 6 2" xfId="5973"/>
    <cellStyle name="Calc cel 4 6 2 2" xfId="14675"/>
    <cellStyle name="Calc cel 4 6 2 2 2" xfId="46762"/>
    <cellStyle name="Calc cel 4 6 2 3" xfId="24830"/>
    <cellStyle name="Calc cel 4 6 2 4" xfId="26852"/>
    <cellStyle name="Calc cel 4 6 2 5" xfId="40365"/>
    <cellStyle name="Calc cel 4 6 3" xfId="7238"/>
    <cellStyle name="Calc cel 4 6 3 2" xfId="15940"/>
    <cellStyle name="Calc cel 4 6 3 2 2" xfId="47916"/>
    <cellStyle name="Calc cel 4 6 3 3" xfId="20667"/>
    <cellStyle name="Calc cel 4 6 3 4" xfId="28116"/>
    <cellStyle name="Calc cel 4 6 3 5" xfId="41629"/>
    <cellStyle name="Calc cel 4 6 4" xfId="8903"/>
    <cellStyle name="Calc cel 4 6 4 2" xfId="17605"/>
    <cellStyle name="Calc cel 4 6 4 3" xfId="21823"/>
    <cellStyle name="Calc cel 4 6 4 4" xfId="29781"/>
    <cellStyle name="Calc cel 4 6 4 5" xfId="43555"/>
    <cellStyle name="Calc cel 4 6 5" xfId="9658"/>
    <cellStyle name="Calc cel 4 6 5 2" xfId="18360"/>
    <cellStyle name="Calc cel 4 6 5 3" xfId="12749"/>
    <cellStyle name="Calc cel 4 6 5 4" xfId="30536"/>
    <cellStyle name="Calc cel 4 6 5 5" xfId="49579"/>
    <cellStyle name="Calc cel 4 6 6" xfId="10352"/>
    <cellStyle name="Calc cel 4 6 6 2" xfId="19054"/>
    <cellStyle name="Calc cel 4 6 6 3" xfId="11470"/>
    <cellStyle name="Calc cel 4 6 6 4" xfId="31230"/>
    <cellStyle name="Calc cel 4 6 6 5" xfId="50273"/>
    <cellStyle name="Calc cel 4 6 7" xfId="10970"/>
    <cellStyle name="Calc cel 4 6 7 2" xfId="19672"/>
    <cellStyle name="Calc cel 4 6 7 3" xfId="2396"/>
    <cellStyle name="Calc cel 4 6 7 4" xfId="31848"/>
    <cellStyle name="Calc cel 4 6 7 5" xfId="50891"/>
    <cellStyle name="Calc cel 4 6 8" xfId="13849"/>
    <cellStyle name="Calc cel 4 6 9" xfId="22441"/>
    <cellStyle name="Calc cel 4 7" xfId="6354"/>
    <cellStyle name="Calc cel 4 7 2" xfId="15056"/>
    <cellStyle name="Calc cel 4 7 2 2" xfId="47110"/>
    <cellStyle name="Calc cel 4 7 3" xfId="21584"/>
    <cellStyle name="Calc cel 4 7 4" xfId="27233"/>
    <cellStyle name="Calc cel 4 7 5" xfId="40746"/>
    <cellStyle name="Calc cel 4 8" xfId="5355"/>
    <cellStyle name="Calc cel 4 8 2" xfId="14057"/>
    <cellStyle name="Calc cel 4 8 2 2" xfId="46195"/>
    <cellStyle name="Calc cel 4 8 3" xfId="24650"/>
    <cellStyle name="Calc cel 4 8 4" xfId="26234"/>
    <cellStyle name="Calc cel 4 8 5" xfId="39747"/>
    <cellStyle name="Calc cel 4 9" xfId="6620"/>
    <cellStyle name="Calc cel 4 9 2" xfId="15322"/>
    <cellStyle name="Calc cel 4 9 2 2" xfId="47338"/>
    <cellStyle name="Calc cel 4 9 3" xfId="22207"/>
    <cellStyle name="Calc cel 4 9 4" xfId="27498"/>
    <cellStyle name="Calc cel 4 9 5" xfId="41011"/>
    <cellStyle name="Calc cel 5" xfId="479"/>
    <cellStyle name="Calc cel 5 10" xfId="5295"/>
    <cellStyle name="Calc cel 5 10 2" xfId="13997"/>
    <cellStyle name="Calc cel 5 10 3" xfId="23230"/>
    <cellStyle name="Calc cel 5 10 4" xfId="26174"/>
    <cellStyle name="Calc cel 5 10 5" xfId="39687"/>
    <cellStyle name="Calc cel 5 11" xfId="7445"/>
    <cellStyle name="Calc cel 5 11 2" xfId="16147"/>
    <cellStyle name="Calc cel 5 11 3" xfId="23135"/>
    <cellStyle name="Calc cel 5 11 4" xfId="28323"/>
    <cellStyle name="Calc cel 5 11 5" xfId="48054"/>
    <cellStyle name="Calc cel 5 12" xfId="7425"/>
    <cellStyle name="Calc cel 5 12 2" xfId="16127"/>
    <cellStyle name="Calc cel 5 12 3" xfId="22058"/>
    <cellStyle name="Calc cel 5 12 4" xfId="28303"/>
    <cellStyle name="Calc cel 5 12 5" xfId="48034"/>
    <cellStyle name="Calc cel 5 13" xfId="7742"/>
    <cellStyle name="Calc cel 5 13 2" xfId="16444"/>
    <cellStyle name="Calc cel 5 13 3" xfId="21711"/>
    <cellStyle name="Calc cel 5 13 4" xfId="28620"/>
    <cellStyle name="Calc cel 5 13 5" xfId="48271"/>
    <cellStyle name="Calc cel 5 14" xfId="7736"/>
    <cellStyle name="Calc cel 5 14 2" xfId="16438"/>
    <cellStyle name="Calc cel 5 14 3" xfId="23096"/>
    <cellStyle name="Calc cel 5 14 4" xfId="28614"/>
    <cellStyle name="Calc cel 5 14 5" xfId="48266"/>
    <cellStyle name="Calc cel 5 15" xfId="4482"/>
    <cellStyle name="Calc cel 5 16" xfId="20753"/>
    <cellStyle name="Calc cel 5 17" xfId="20942"/>
    <cellStyle name="Calc cel 5 18" xfId="31999"/>
    <cellStyle name="Calc cel 5 19" xfId="34067"/>
    <cellStyle name="Calc cel 5 2" xfId="727"/>
    <cellStyle name="Calc cel 5 2 10" xfId="8196"/>
    <cellStyle name="Calc cel 5 2 10 2" xfId="16898"/>
    <cellStyle name="Calc cel 5 2 10 3" xfId="1878"/>
    <cellStyle name="Calc cel 5 2 10 4" xfId="29074"/>
    <cellStyle name="Calc cel 5 2 10 5" xfId="48714"/>
    <cellStyle name="Calc cel 5 2 11" xfId="7620"/>
    <cellStyle name="Calc cel 5 2 11 2" xfId="16322"/>
    <cellStyle name="Calc cel 5 2 11 3" xfId="20248"/>
    <cellStyle name="Calc cel 5 2 11 4" xfId="28498"/>
    <cellStyle name="Calc cel 5 2 11 5" xfId="48222"/>
    <cellStyle name="Calc cel 5 2 12" xfId="2921"/>
    <cellStyle name="Calc cel 5 2 12 2" xfId="11754"/>
    <cellStyle name="Calc cel 5 2 12 3" xfId="20883"/>
    <cellStyle name="Calc cel 5 2 12 4" xfId="25251"/>
    <cellStyle name="Calc cel 5 2 12 5" xfId="44465"/>
    <cellStyle name="Calc cel 5 2 13" xfId="11275"/>
    <cellStyle name="Calc cel 5 2 14" xfId="20431"/>
    <cellStyle name="Calc cel 5 2 15" xfId="20682"/>
    <cellStyle name="Calc cel 5 2 16" xfId="32074"/>
    <cellStyle name="Calc cel 5 2 17" xfId="34105"/>
    <cellStyle name="Calc cel 5 2 18" xfId="35121"/>
    <cellStyle name="Calc cel 5 2 19" xfId="37368"/>
    <cellStyle name="Calc cel 5 2 2" xfId="1496"/>
    <cellStyle name="Calc cel 5 2 2 10" xfId="13193"/>
    <cellStyle name="Calc cel 5 2 2 11" xfId="20963"/>
    <cellStyle name="Calc cel 5 2 2 12" xfId="25532"/>
    <cellStyle name="Calc cel 5 2 2 13" xfId="33289"/>
    <cellStyle name="Calc cel 5 2 2 14" xfId="34407"/>
    <cellStyle name="Calc cel 5 2 2 15" xfId="36336"/>
    <cellStyle name="Calc cel 5 2 2 16" xfId="38863"/>
    <cellStyle name="Calc cel 5 2 2 2" xfId="5020"/>
    <cellStyle name="Calc cel 5 2 2 2 10" xfId="25899"/>
    <cellStyle name="Calc cel 5 2 2 2 11" xfId="33838"/>
    <cellStyle name="Calc cel 5 2 2 2 12" xfId="34774"/>
    <cellStyle name="Calc cel 5 2 2 2 13" xfId="36885"/>
    <cellStyle name="Calc cel 5 2 2 2 14" xfId="39412"/>
    <cellStyle name="Calc cel 5 2 2 2 2" xfId="5726"/>
    <cellStyle name="Calc cel 5 2 2 2 2 2" xfId="14428"/>
    <cellStyle name="Calc cel 5 2 2 2 2 2 2" xfId="46537"/>
    <cellStyle name="Calc cel 5 2 2 2 2 3" xfId="13333"/>
    <cellStyle name="Calc cel 5 2 2 2 2 4" xfId="26605"/>
    <cellStyle name="Calc cel 5 2 2 2 2 5" xfId="40118"/>
    <cellStyle name="Calc cel 5 2 2 2 3" xfId="7111"/>
    <cellStyle name="Calc cel 5 2 2 2 3 2" xfId="15813"/>
    <cellStyle name="Calc cel 5 2 2 2 3 2 2" xfId="47789"/>
    <cellStyle name="Calc cel 5 2 2 2 3 3" xfId="22954"/>
    <cellStyle name="Calc cel 5 2 2 2 3 4" xfId="27989"/>
    <cellStyle name="Calc cel 5 2 2 2 3 5" xfId="41502"/>
    <cellStyle name="Calc cel 5 2 2 2 4" xfId="8776"/>
    <cellStyle name="Calc cel 5 2 2 2 4 2" xfId="17478"/>
    <cellStyle name="Calc cel 5 2 2 2 4 3" xfId="22871"/>
    <cellStyle name="Calc cel 5 2 2 2 4 4" xfId="29654"/>
    <cellStyle name="Calc cel 5 2 2 2 4 5" xfId="43428"/>
    <cellStyle name="Calc cel 5 2 2 2 5" xfId="9531"/>
    <cellStyle name="Calc cel 5 2 2 2 5 2" xfId="18233"/>
    <cellStyle name="Calc cel 5 2 2 2 5 3" xfId="12587"/>
    <cellStyle name="Calc cel 5 2 2 2 5 4" xfId="30409"/>
    <cellStyle name="Calc cel 5 2 2 2 5 5" xfId="49452"/>
    <cellStyle name="Calc cel 5 2 2 2 6" xfId="10225"/>
    <cellStyle name="Calc cel 5 2 2 2 6 2" xfId="18927"/>
    <cellStyle name="Calc cel 5 2 2 2 6 3" xfId="12589"/>
    <cellStyle name="Calc cel 5 2 2 2 6 4" xfId="31103"/>
    <cellStyle name="Calc cel 5 2 2 2 6 5" xfId="50146"/>
    <cellStyle name="Calc cel 5 2 2 2 7" xfId="10843"/>
    <cellStyle name="Calc cel 5 2 2 2 7 2" xfId="19545"/>
    <cellStyle name="Calc cel 5 2 2 2 7 3" xfId="11087"/>
    <cellStyle name="Calc cel 5 2 2 2 7 4" xfId="31721"/>
    <cellStyle name="Calc cel 5 2 2 2 7 5" xfId="50764"/>
    <cellStyle name="Calc cel 5 2 2 2 8" xfId="13722"/>
    <cellStyle name="Calc cel 5 2 2 2 9" xfId="21311"/>
    <cellStyle name="Calc cel 5 2 2 3" xfId="5190"/>
    <cellStyle name="Calc cel 5 2 2 3 10" xfId="26069"/>
    <cellStyle name="Calc cel 5 2 2 3 11" xfId="34008"/>
    <cellStyle name="Calc cel 5 2 2 3 12" xfId="34944"/>
    <cellStyle name="Calc cel 5 2 2 3 13" xfId="37055"/>
    <cellStyle name="Calc cel 5 2 2 3 14" xfId="39582"/>
    <cellStyle name="Calc cel 5 2 2 3 2" xfId="6054"/>
    <cellStyle name="Calc cel 5 2 2 3 2 2" xfId="14756"/>
    <cellStyle name="Calc cel 5 2 2 3 2 2 2" xfId="46834"/>
    <cellStyle name="Calc cel 5 2 2 3 2 3" xfId="23803"/>
    <cellStyle name="Calc cel 5 2 2 3 2 4" xfId="26933"/>
    <cellStyle name="Calc cel 5 2 2 3 2 5" xfId="40446"/>
    <cellStyle name="Calc cel 5 2 2 3 3" xfId="7281"/>
    <cellStyle name="Calc cel 5 2 2 3 3 2" xfId="15983"/>
    <cellStyle name="Calc cel 5 2 2 3 3 2 2" xfId="47959"/>
    <cellStyle name="Calc cel 5 2 2 3 3 3" xfId="20275"/>
    <cellStyle name="Calc cel 5 2 2 3 3 4" xfId="28159"/>
    <cellStyle name="Calc cel 5 2 2 3 3 5" xfId="41672"/>
    <cellStyle name="Calc cel 5 2 2 3 4" xfId="8946"/>
    <cellStyle name="Calc cel 5 2 2 3 4 2" xfId="17648"/>
    <cellStyle name="Calc cel 5 2 2 3 4 3" xfId="20833"/>
    <cellStyle name="Calc cel 5 2 2 3 4 4" xfId="29824"/>
    <cellStyle name="Calc cel 5 2 2 3 4 5" xfId="43598"/>
    <cellStyle name="Calc cel 5 2 2 3 5" xfId="9701"/>
    <cellStyle name="Calc cel 5 2 2 3 5 2" xfId="18403"/>
    <cellStyle name="Calc cel 5 2 2 3 5 3" xfId="11814"/>
    <cellStyle name="Calc cel 5 2 2 3 5 4" xfId="30579"/>
    <cellStyle name="Calc cel 5 2 2 3 5 5" xfId="49622"/>
    <cellStyle name="Calc cel 5 2 2 3 6" xfId="10395"/>
    <cellStyle name="Calc cel 5 2 2 3 6 2" xfId="19097"/>
    <cellStyle name="Calc cel 5 2 2 3 6 3" xfId="1893"/>
    <cellStyle name="Calc cel 5 2 2 3 6 4" xfId="31273"/>
    <cellStyle name="Calc cel 5 2 2 3 6 5" xfId="50316"/>
    <cellStyle name="Calc cel 5 2 2 3 7" xfId="11013"/>
    <cellStyle name="Calc cel 5 2 2 3 7 2" xfId="19715"/>
    <cellStyle name="Calc cel 5 2 2 3 7 3" xfId="11729"/>
    <cellStyle name="Calc cel 5 2 2 3 7 4" xfId="31891"/>
    <cellStyle name="Calc cel 5 2 2 3 7 5" xfId="50934"/>
    <cellStyle name="Calc cel 5 2 2 3 8" xfId="13892"/>
    <cellStyle name="Calc cel 5 2 2 3 9" xfId="21881"/>
    <cellStyle name="Calc cel 5 2 2 4" xfId="6239"/>
    <cellStyle name="Calc cel 5 2 2 4 2" xfId="14941"/>
    <cellStyle name="Calc cel 5 2 2 4 2 2" xfId="47004"/>
    <cellStyle name="Calc cel 5 2 2 4 3" xfId="23505"/>
    <cellStyle name="Calc cel 5 2 2 4 4" xfId="27118"/>
    <cellStyle name="Calc cel 5 2 2 4 5" xfId="40631"/>
    <cellStyle name="Calc cel 5 2 2 5" xfId="6678"/>
    <cellStyle name="Calc cel 5 2 2 5 2" xfId="15380"/>
    <cellStyle name="Calc cel 5 2 2 5 2 2" xfId="47383"/>
    <cellStyle name="Calc cel 5 2 2 5 3" xfId="23302"/>
    <cellStyle name="Calc cel 5 2 2 5 4" xfId="27556"/>
    <cellStyle name="Calc cel 5 2 2 5 5" xfId="41069"/>
    <cellStyle name="Calc cel 5 2 2 6" xfId="8314"/>
    <cellStyle name="Calc cel 5 2 2 6 2" xfId="17016"/>
    <cellStyle name="Calc cel 5 2 2 6 3" xfId="24931"/>
    <cellStyle name="Calc cel 5 2 2 6 4" xfId="29192"/>
    <cellStyle name="Calc cel 5 2 2 6 5" xfId="42879"/>
    <cellStyle name="Calc cel 5 2 2 7" xfId="9089"/>
    <cellStyle name="Calc cel 5 2 2 7 2" xfId="17791"/>
    <cellStyle name="Calc cel 5 2 2 7 3" xfId="23418"/>
    <cellStyle name="Calc cel 5 2 2 7 4" xfId="29967"/>
    <cellStyle name="Calc cel 5 2 2 7 5" xfId="49010"/>
    <cellStyle name="Calc cel 5 2 2 8" xfId="9817"/>
    <cellStyle name="Calc cel 5 2 2 8 2" xfId="18519"/>
    <cellStyle name="Calc cel 5 2 2 8 3" xfId="19887"/>
    <cellStyle name="Calc cel 5 2 2 8 4" xfId="30695"/>
    <cellStyle name="Calc cel 5 2 2 8 5" xfId="49738"/>
    <cellStyle name="Calc cel 5 2 2 9" xfId="10476"/>
    <cellStyle name="Calc cel 5 2 2 9 2" xfId="19178"/>
    <cellStyle name="Calc cel 5 2 2 9 3" xfId="19845"/>
    <cellStyle name="Calc cel 5 2 2 9 4" xfId="31354"/>
    <cellStyle name="Calc cel 5 2 2 9 5" xfId="50397"/>
    <cellStyle name="Calc cel 5 2 3" xfId="4791"/>
    <cellStyle name="Calc cel 5 2 3 10" xfId="25670"/>
    <cellStyle name="Calc cel 5 2 3 11" xfId="33609"/>
    <cellStyle name="Calc cel 5 2 3 12" xfId="34545"/>
    <cellStyle name="Calc cel 5 2 3 13" xfId="36656"/>
    <cellStyle name="Calc cel 5 2 3 14" xfId="39183"/>
    <cellStyle name="Calc cel 5 2 3 2" xfId="5746"/>
    <cellStyle name="Calc cel 5 2 3 2 2" xfId="14448"/>
    <cellStyle name="Calc cel 5 2 3 2 2 2" xfId="46555"/>
    <cellStyle name="Calc cel 5 2 3 2 3" xfId="21299"/>
    <cellStyle name="Calc cel 5 2 3 2 4" xfId="26625"/>
    <cellStyle name="Calc cel 5 2 3 2 5" xfId="40138"/>
    <cellStyle name="Calc cel 5 2 3 3" xfId="6882"/>
    <cellStyle name="Calc cel 5 2 3 3 2" xfId="15584"/>
    <cellStyle name="Calc cel 5 2 3 3 2 2" xfId="47560"/>
    <cellStyle name="Calc cel 5 2 3 3 3" xfId="20428"/>
    <cellStyle name="Calc cel 5 2 3 3 4" xfId="27760"/>
    <cellStyle name="Calc cel 5 2 3 3 5" xfId="41273"/>
    <cellStyle name="Calc cel 5 2 3 4" xfId="8547"/>
    <cellStyle name="Calc cel 5 2 3 4 2" xfId="17249"/>
    <cellStyle name="Calc cel 5 2 3 4 3" xfId="22350"/>
    <cellStyle name="Calc cel 5 2 3 4 4" xfId="29425"/>
    <cellStyle name="Calc cel 5 2 3 4 5" xfId="43199"/>
    <cellStyle name="Calc cel 5 2 3 5" xfId="9302"/>
    <cellStyle name="Calc cel 5 2 3 5 2" xfId="18004"/>
    <cellStyle name="Calc cel 5 2 3 5 3" xfId="12810"/>
    <cellStyle name="Calc cel 5 2 3 5 4" xfId="30180"/>
    <cellStyle name="Calc cel 5 2 3 5 5" xfId="49223"/>
    <cellStyle name="Calc cel 5 2 3 6" xfId="9996"/>
    <cellStyle name="Calc cel 5 2 3 6 2" xfId="18698"/>
    <cellStyle name="Calc cel 5 2 3 6 3" xfId="12981"/>
    <cellStyle name="Calc cel 5 2 3 6 4" xfId="30874"/>
    <cellStyle name="Calc cel 5 2 3 6 5" xfId="49917"/>
    <cellStyle name="Calc cel 5 2 3 7" xfId="10614"/>
    <cellStyle name="Calc cel 5 2 3 7 2" xfId="19316"/>
    <cellStyle name="Calc cel 5 2 3 7 3" xfId="19949"/>
    <cellStyle name="Calc cel 5 2 3 7 4" xfId="31492"/>
    <cellStyle name="Calc cel 5 2 3 7 5" xfId="50535"/>
    <cellStyle name="Calc cel 5 2 3 8" xfId="13493"/>
    <cellStyle name="Calc cel 5 2 3 9" xfId="24200"/>
    <cellStyle name="Calc cel 5 2 4" xfId="5085"/>
    <cellStyle name="Calc cel 5 2 4 10" xfId="25964"/>
    <cellStyle name="Calc cel 5 2 4 11" xfId="33903"/>
    <cellStyle name="Calc cel 5 2 4 12" xfId="34839"/>
    <cellStyle name="Calc cel 5 2 4 13" xfId="36950"/>
    <cellStyle name="Calc cel 5 2 4 14" xfId="39477"/>
    <cellStyle name="Calc cel 5 2 4 2" xfId="5725"/>
    <cellStyle name="Calc cel 5 2 4 2 2" xfId="14427"/>
    <cellStyle name="Calc cel 5 2 4 2 2 2" xfId="46536"/>
    <cellStyle name="Calc cel 5 2 4 2 3" xfId="22683"/>
    <cellStyle name="Calc cel 5 2 4 2 4" xfId="26604"/>
    <cellStyle name="Calc cel 5 2 4 2 5" xfId="40117"/>
    <cellStyle name="Calc cel 5 2 4 3" xfId="7176"/>
    <cellStyle name="Calc cel 5 2 4 3 2" xfId="15878"/>
    <cellStyle name="Calc cel 5 2 4 3 2 2" xfId="47854"/>
    <cellStyle name="Calc cel 5 2 4 3 3" xfId="23213"/>
    <cellStyle name="Calc cel 5 2 4 3 4" xfId="28054"/>
    <cellStyle name="Calc cel 5 2 4 3 5" xfId="41567"/>
    <cellStyle name="Calc cel 5 2 4 4" xfId="8841"/>
    <cellStyle name="Calc cel 5 2 4 4 2" xfId="17543"/>
    <cellStyle name="Calc cel 5 2 4 4 3" xfId="20240"/>
    <cellStyle name="Calc cel 5 2 4 4 4" xfId="29719"/>
    <cellStyle name="Calc cel 5 2 4 4 5" xfId="43493"/>
    <cellStyle name="Calc cel 5 2 4 5" xfId="9596"/>
    <cellStyle name="Calc cel 5 2 4 5 2" xfId="18298"/>
    <cellStyle name="Calc cel 5 2 4 5 3" xfId="2410"/>
    <cellStyle name="Calc cel 5 2 4 5 4" xfId="30474"/>
    <cellStyle name="Calc cel 5 2 4 5 5" xfId="49517"/>
    <cellStyle name="Calc cel 5 2 4 6" xfId="10290"/>
    <cellStyle name="Calc cel 5 2 4 6 2" xfId="18992"/>
    <cellStyle name="Calc cel 5 2 4 6 3" xfId="12516"/>
    <cellStyle name="Calc cel 5 2 4 6 4" xfId="31168"/>
    <cellStyle name="Calc cel 5 2 4 6 5" xfId="50211"/>
    <cellStyle name="Calc cel 5 2 4 7" xfId="10908"/>
    <cellStyle name="Calc cel 5 2 4 7 2" xfId="19610"/>
    <cellStyle name="Calc cel 5 2 4 7 3" xfId="2014"/>
    <cellStyle name="Calc cel 5 2 4 7 4" xfId="31786"/>
    <cellStyle name="Calc cel 5 2 4 7 5" xfId="50829"/>
    <cellStyle name="Calc cel 5 2 4 8" xfId="13787"/>
    <cellStyle name="Calc cel 5 2 4 9" xfId="25083"/>
    <cellStyle name="Calc cel 5 2 5" xfId="3378"/>
    <cellStyle name="Calc cel 5 2 5 2" xfId="12185"/>
    <cellStyle name="Calc cel 5 2 5 2 2" xfId="44905"/>
    <cellStyle name="Calc cel 5 2 5 3" xfId="12928"/>
    <cellStyle name="Calc cel 5 2 5 4" xfId="21348"/>
    <cellStyle name="Calc cel 5 2 5 5" xfId="37676"/>
    <cellStyle name="Calc cel 5 2 6" xfId="6536"/>
    <cellStyle name="Calc cel 5 2 6 2" xfId="15238"/>
    <cellStyle name="Calc cel 5 2 6 2 2" xfId="47267"/>
    <cellStyle name="Calc cel 5 2 6 3" xfId="23497"/>
    <cellStyle name="Calc cel 5 2 6 4" xfId="27415"/>
    <cellStyle name="Calc cel 5 2 6 5" xfId="40928"/>
    <cellStyle name="Calc cel 5 2 7" xfId="5906"/>
    <cellStyle name="Calc cel 5 2 7 2" xfId="14608"/>
    <cellStyle name="Calc cel 5 2 7 2 2" xfId="46703"/>
    <cellStyle name="Calc cel 5 2 7 3" xfId="2588"/>
    <cellStyle name="Calc cel 5 2 7 4" xfId="26785"/>
    <cellStyle name="Calc cel 5 2 7 5" xfId="40298"/>
    <cellStyle name="Calc cel 5 2 8" xfId="5768"/>
    <cellStyle name="Calc cel 5 2 8 2" xfId="14470"/>
    <cellStyle name="Calc cel 5 2 8 3" xfId="24546"/>
    <cellStyle name="Calc cel 5 2 8 4" xfId="26647"/>
    <cellStyle name="Calc cel 5 2 8 5" xfId="40160"/>
    <cellStyle name="Calc cel 5 2 9" xfId="7502"/>
    <cellStyle name="Calc cel 5 2 9 2" xfId="16204"/>
    <cellStyle name="Calc cel 5 2 9 3" xfId="24339"/>
    <cellStyle name="Calc cel 5 2 9 4" xfId="28380"/>
    <cellStyle name="Calc cel 5 2 9 5" xfId="48111"/>
    <cellStyle name="Calc cel 5 20" xfId="35046"/>
    <cellStyle name="Calc cel 5 21" xfId="37157"/>
    <cellStyle name="Calc cel 5 3" xfId="830"/>
    <cellStyle name="Calc cel 5 3 10" xfId="8378"/>
    <cellStyle name="Calc cel 5 3 10 2" xfId="17080"/>
    <cellStyle name="Calc cel 5 3 10 3" xfId="25207"/>
    <cellStyle name="Calc cel 5 3 10 4" xfId="29256"/>
    <cellStyle name="Calc cel 5 3 10 5" xfId="48836"/>
    <cellStyle name="Calc cel 5 3 11" xfId="9150"/>
    <cellStyle name="Calc cel 5 3 11 2" xfId="17852"/>
    <cellStyle name="Calc cel 5 3 11 3" xfId="20867"/>
    <cellStyle name="Calc cel 5 3 11 4" xfId="30028"/>
    <cellStyle name="Calc cel 5 3 11 5" xfId="49071"/>
    <cellStyle name="Calc cel 5 3 12" xfId="11373"/>
    <cellStyle name="Calc cel 5 3 13" xfId="12536"/>
    <cellStyle name="Calc cel 5 3 14" xfId="12918"/>
    <cellStyle name="Calc cel 5 3 15" xfId="32623"/>
    <cellStyle name="Calc cel 5 3 16" xfId="34288"/>
    <cellStyle name="Calc cel 5 3 17" xfId="35670"/>
    <cellStyle name="Calc cel 5 3 18" xfId="38197"/>
    <cellStyle name="Calc cel 5 3 2" xfId="4971"/>
    <cellStyle name="Calc cel 5 3 2 10" xfId="25850"/>
    <cellStyle name="Calc cel 5 3 2 11" xfId="33789"/>
    <cellStyle name="Calc cel 5 3 2 12" xfId="34725"/>
    <cellStyle name="Calc cel 5 3 2 13" xfId="36836"/>
    <cellStyle name="Calc cel 5 3 2 14" xfId="39363"/>
    <cellStyle name="Calc cel 5 3 2 2" xfId="5788"/>
    <cellStyle name="Calc cel 5 3 2 2 2" xfId="14490"/>
    <cellStyle name="Calc cel 5 3 2 2 2 2" xfId="46592"/>
    <cellStyle name="Calc cel 5 3 2 2 3" xfId="22325"/>
    <cellStyle name="Calc cel 5 3 2 2 4" xfId="26667"/>
    <cellStyle name="Calc cel 5 3 2 2 5" xfId="40180"/>
    <cellStyle name="Calc cel 5 3 2 3" xfId="7062"/>
    <cellStyle name="Calc cel 5 3 2 3 2" xfId="15764"/>
    <cellStyle name="Calc cel 5 3 2 3 2 2" xfId="47740"/>
    <cellStyle name="Calc cel 5 3 2 3 3" xfId="12645"/>
    <cellStyle name="Calc cel 5 3 2 3 4" xfId="27940"/>
    <cellStyle name="Calc cel 5 3 2 3 5" xfId="41453"/>
    <cellStyle name="Calc cel 5 3 2 4" xfId="8727"/>
    <cellStyle name="Calc cel 5 3 2 4 2" xfId="17429"/>
    <cellStyle name="Calc cel 5 3 2 4 3" xfId="20693"/>
    <cellStyle name="Calc cel 5 3 2 4 4" xfId="29605"/>
    <cellStyle name="Calc cel 5 3 2 4 5" xfId="43379"/>
    <cellStyle name="Calc cel 5 3 2 5" xfId="9482"/>
    <cellStyle name="Calc cel 5 3 2 5 2" xfId="18184"/>
    <cellStyle name="Calc cel 5 3 2 5 3" xfId="21786"/>
    <cellStyle name="Calc cel 5 3 2 5 4" xfId="30360"/>
    <cellStyle name="Calc cel 5 3 2 5 5" xfId="49403"/>
    <cellStyle name="Calc cel 5 3 2 6" xfId="10176"/>
    <cellStyle name="Calc cel 5 3 2 6 2" xfId="18878"/>
    <cellStyle name="Calc cel 5 3 2 6 3" xfId="12666"/>
    <cellStyle name="Calc cel 5 3 2 6 4" xfId="31054"/>
    <cellStyle name="Calc cel 5 3 2 6 5" xfId="50097"/>
    <cellStyle name="Calc cel 5 3 2 7" xfId="10794"/>
    <cellStyle name="Calc cel 5 3 2 7 2" xfId="19496"/>
    <cellStyle name="Calc cel 5 3 2 7 3" xfId="13014"/>
    <cellStyle name="Calc cel 5 3 2 7 4" xfId="31672"/>
    <cellStyle name="Calc cel 5 3 2 7 5" xfId="50715"/>
    <cellStyle name="Calc cel 5 3 2 8" xfId="13673"/>
    <cellStyle name="Calc cel 5 3 2 9" xfId="20752"/>
    <cellStyle name="Calc cel 5 3 3" xfId="3766"/>
    <cellStyle name="Calc cel 5 3 3 10" xfId="11226"/>
    <cellStyle name="Calc cel 5 3 3 11" xfId="32481"/>
    <cellStyle name="Calc cel 5 3 3 12" xfId="34237"/>
    <cellStyle name="Calc cel 5 3 3 13" xfId="35528"/>
    <cellStyle name="Calc cel 5 3 3 14" xfId="38064"/>
    <cellStyle name="Calc cel 5 3 3 2" xfId="5391"/>
    <cellStyle name="Calc cel 5 3 3 2 2" xfId="14093"/>
    <cellStyle name="Calc cel 5 3 3 2 2 2" xfId="46227"/>
    <cellStyle name="Calc cel 5 3 3 2 3" xfId="24403"/>
    <cellStyle name="Calc cel 5 3 3 2 4" xfId="26270"/>
    <cellStyle name="Calc cel 5 3 3 2 5" xfId="39783"/>
    <cellStyle name="Calc cel 5 3 3 3" xfId="3136"/>
    <cellStyle name="Calc cel 5 3 3 3 2" xfId="11954"/>
    <cellStyle name="Calc cel 5 3 3 3 2 2" xfId="44676"/>
    <cellStyle name="Calc cel 5 3 3 3 3" xfId="22914"/>
    <cellStyle name="Calc cel 5 3 3 3 4" xfId="21456"/>
    <cellStyle name="Calc cel 5 3 3 3 5" xfId="37434"/>
    <cellStyle name="Calc cel 5 3 3 4" xfId="7794"/>
    <cellStyle name="Calc cel 5 3 3 4 2" xfId="16496"/>
    <cellStyle name="Calc cel 5 3 3 4 3" xfId="22442"/>
    <cellStyle name="Calc cel 5 3 3 4 4" xfId="28672"/>
    <cellStyle name="Calc cel 5 3 3 4 5" xfId="42222"/>
    <cellStyle name="Calc cel 5 3 3 5" xfId="7786"/>
    <cellStyle name="Calc cel 5 3 3 5 2" xfId="16488"/>
    <cellStyle name="Calc cel 5 3 3 5 3" xfId="21952"/>
    <cellStyle name="Calc cel 5 3 3 5 4" xfId="28664"/>
    <cellStyle name="Calc cel 5 3 3 5 5" xfId="48314"/>
    <cellStyle name="Calc cel 5 3 3 6" xfId="8440"/>
    <cellStyle name="Calc cel 5 3 3 6 2" xfId="17142"/>
    <cellStyle name="Calc cel 5 3 3 6 3" xfId="20497"/>
    <cellStyle name="Calc cel 5 3 3 6 4" xfId="29318"/>
    <cellStyle name="Calc cel 5 3 3 6 5" xfId="48898"/>
    <cellStyle name="Calc cel 5 3 3 7" xfId="9198"/>
    <cellStyle name="Calc cel 5 3 3 7 2" xfId="17900"/>
    <cellStyle name="Calc cel 5 3 3 7 3" xfId="11152"/>
    <cellStyle name="Calc cel 5 3 3 7 4" xfId="30076"/>
    <cellStyle name="Calc cel 5 3 3 7 5" xfId="49119"/>
    <cellStyle name="Calc cel 5 3 3 8" xfId="12549"/>
    <cellStyle name="Calc cel 5 3 3 9" xfId="25454"/>
    <cellStyle name="Calc cel 5 3 4" xfId="3295"/>
    <cellStyle name="Calc cel 5 3 4 2" xfId="12110"/>
    <cellStyle name="Calc cel 5 3 4 2 2" xfId="44824"/>
    <cellStyle name="Calc cel 5 3 4 3" xfId="12651"/>
    <cellStyle name="Calc cel 5 3 4 4" xfId="20501"/>
    <cellStyle name="Calc cel 5 3 4 5" xfId="37593"/>
    <cellStyle name="Calc cel 5 3 5" xfId="5692"/>
    <cellStyle name="Calc cel 5 3 5 2" xfId="14394"/>
    <cellStyle name="Calc cel 5 3 5 2 2" xfId="46507"/>
    <cellStyle name="Calc cel 5 3 5 3" xfId="20796"/>
    <cellStyle name="Calc cel 5 3 5 4" xfId="26571"/>
    <cellStyle name="Calc cel 5 3 5 5" xfId="40084"/>
    <cellStyle name="Calc cel 5 3 6" xfId="5531"/>
    <cellStyle name="Calc cel 5 3 6 2" xfId="14233"/>
    <cellStyle name="Calc cel 5 3 6 2 2" xfId="46356"/>
    <cellStyle name="Calc cel 5 3 6 3" xfId="23789"/>
    <cellStyle name="Calc cel 5 3 6 4" xfId="26410"/>
    <cellStyle name="Calc cel 5 3 6 5" xfId="39923"/>
    <cellStyle name="Calc cel 5 3 7" xfId="7376"/>
    <cellStyle name="Calc cel 5 3 7 2" xfId="16078"/>
    <cellStyle name="Calc cel 5 3 7 3" xfId="23949"/>
    <cellStyle name="Calc cel 5 3 7 4" xfId="28254"/>
    <cellStyle name="Calc cel 5 3 7 5" xfId="41767"/>
    <cellStyle name="Calc cel 5 3 8" xfId="7891"/>
    <cellStyle name="Calc cel 5 3 8 2" xfId="16593"/>
    <cellStyle name="Calc cel 5 3 8 3" xfId="20689"/>
    <cellStyle name="Calc cel 5 3 8 4" xfId="28769"/>
    <cellStyle name="Calc cel 5 3 8 5" xfId="48409"/>
    <cellStyle name="Calc cel 5 3 9" xfId="7760"/>
    <cellStyle name="Calc cel 5 3 9 2" xfId="16462"/>
    <cellStyle name="Calc cel 5 3 9 3" xfId="4476"/>
    <cellStyle name="Calc cel 5 3 9 4" xfId="28638"/>
    <cellStyle name="Calc cel 5 3 9 5" xfId="48289"/>
    <cellStyle name="Calc cel 5 4" xfId="1259"/>
    <cellStyle name="Calc cel 5 4 10" xfId="9138"/>
    <cellStyle name="Calc cel 5 4 10 2" xfId="17840"/>
    <cellStyle name="Calc cel 5 4 10 3" xfId="25061"/>
    <cellStyle name="Calc cel 5 4 10 4" xfId="30016"/>
    <cellStyle name="Calc cel 5 4 10 5" xfId="49059"/>
    <cellStyle name="Calc cel 5 4 11" xfId="9866"/>
    <cellStyle name="Calc cel 5 4 11 2" xfId="18568"/>
    <cellStyle name="Calc cel 5 4 11 3" xfId="11756"/>
    <cellStyle name="Calc cel 5 4 11 4" xfId="30744"/>
    <cellStyle name="Calc cel 5 4 11 5" xfId="49787"/>
    <cellStyle name="Calc cel 5 4 12" xfId="1760"/>
    <cellStyle name="Calc cel 5 4 13" xfId="23582"/>
    <cellStyle name="Calc cel 5 4 14" xfId="23734"/>
    <cellStyle name="Calc cel 5 4 15" xfId="33052"/>
    <cellStyle name="Calc cel 5 4 16" xfId="34353"/>
    <cellStyle name="Calc cel 5 4 17" xfId="36099"/>
    <cellStyle name="Calc cel 5 4 18" xfId="38626"/>
    <cellStyle name="Calc cel 5 4 2" xfId="5155"/>
    <cellStyle name="Calc cel 5 4 2 10" xfId="26034"/>
    <cellStyle name="Calc cel 5 4 2 11" xfId="33973"/>
    <cellStyle name="Calc cel 5 4 2 12" xfId="34909"/>
    <cellStyle name="Calc cel 5 4 2 13" xfId="37020"/>
    <cellStyle name="Calc cel 5 4 2 14" xfId="39547"/>
    <cellStyle name="Calc cel 5 4 2 2" xfId="6214"/>
    <cellStyle name="Calc cel 5 4 2 2 2" xfId="14916"/>
    <cellStyle name="Calc cel 5 4 2 2 2 2" xfId="46979"/>
    <cellStyle name="Calc cel 5 4 2 2 3" xfId="21630"/>
    <cellStyle name="Calc cel 5 4 2 2 4" xfId="27093"/>
    <cellStyle name="Calc cel 5 4 2 2 5" xfId="40606"/>
    <cellStyle name="Calc cel 5 4 2 3" xfId="7246"/>
    <cellStyle name="Calc cel 5 4 2 3 2" xfId="15948"/>
    <cellStyle name="Calc cel 5 4 2 3 2 2" xfId="47924"/>
    <cellStyle name="Calc cel 5 4 2 3 3" xfId="21768"/>
    <cellStyle name="Calc cel 5 4 2 3 4" xfId="28124"/>
    <cellStyle name="Calc cel 5 4 2 3 5" xfId="41637"/>
    <cellStyle name="Calc cel 5 4 2 4" xfId="8911"/>
    <cellStyle name="Calc cel 5 4 2 4 2" xfId="17613"/>
    <cellStyle name="Calc cel 5 4 2 4 3" xfId="12500"/>
    <cellStyle name="Calc cel 5 4 2 4 4" xfId="29789"/>
    <cellStyle name="Calc cel 5 4 2 4 5" xfId="43563"/>
    <cellStyle name="Calc cel 5 4 2 5" xfId="9666"/>
    <cellStyle name="Calc cel 5 4 2 5 2" xfId="18368"/>
    <cellStyle name="Calc cel 5 4 2 5 3" xfId="12996"/>
    <cellStyle name="Calc cel 5 4 2 5 4" xfId="30544"/>
    <cellStyle name="Calc cel 5 4 2 5 5" xfId="49587"/>
    <cellStyle name="Calc cel 5 4 2 6" xfId="10360"/>
    <cellStyle name="Calc cel 5 4 2 6 2" xfId="19062"/>
    <cellStyle name="Calc cel 5 4 2 6 3" xfId="12291"/>
    <cellStyle name="Calc cel 5 4 2 6 4" xfId="31238"/>
    <cellStyle name="Calc cel 5 4 2 6 5" xfId="50281"/>
    <cellStyle name="Calc cel 5 4 2 7" xfId="10978"/>
    <cellStyle name="Calc cel 5 4 2 7 2" xfId="19680"/>
    <cellStyle name="Calc cel 5 4 2 7 3" xfId="12553"/>
    <cellStyle name="Calc cel 5 4 2 7 4" xfId="31856"/>
    <cellStyle name="Calc cel 5 4 2 7 5" xfId="50899"/>
    <cellStyle name="Calc cel 5 4 2 8" xfId="13857"/>
    <cellStyle name="Calc cel 5 4 2 9" xfId="21083"/>
    <cellStyle name="Calc cel 5 4 3" xfId="5049"/>
    <cellStyle name="Calc cel 5 4 3 10" xfId="25928"/>
    <cellStyle name="Calc cel 5 4 3 11" xfId="33867"/>
    <cellStyle name="Calc cel 5 4 3 12" xfId="34803"/>
    <cellStyle name="Calc cel 5 4 3 13" xfId="36914"/>
    <cellStyle name="Calc cel 5 4 3 14" xfId="39441"/>
    <cellStyle name="Calc cel 5 4 3 2" xfId="5884"/>
    <cellStyle name="Calc cel 5 4 3 2 2" xfId="14586"/>
    <cellStyle name="Calc cel 5 4 3 2 2 2" xfId="46681"/>
    <cellStyle name="Calc cel 5 4 3 2 3" xfId="22817"/>
    <cellStyle name="Calc cel 5 4 3 2 4" xfId="26763"/>
    <cellStyle name="Calc cel 5 4 3 2 5" xfId="40276"/>
    <cellStyle name="Calc cel 5 4 3 3" xfId="7140"/>
    <cellStyle name="Calc cel 5 4 3 3 2" xfId="15842"/>
    <cellStyle name="Calc cel 5 4 3 3 2 2" xfId="47818"/>
    <cellStyle name="Calc cel 5 4 3 3 3" xfId="24327"/>
    <cellStyle name="Calc cel 5 4 3 3 4" xfId="28018"/>
    <cellStyle name="Calc cel 5 4 3 3 5" xfId="41531"/>
    <cellStyle name="Calc cel 5 4 3 4" xfId="8805"/>
    <cellStyle name="Calc cel 5 4 3 4 2" xfId="17507"/>
    <cellStyle name="Calc cel 5 4 3 4 3" xfId="13050"/>
    <cellStyle name="Calc cel 5 4 3 4 4" xfId="29683"/>
    <cellStyle name="Calc cel 5 4 3 4 5" xfId="43457"/>
    <cellStyle name="Calc cel 5 4 3 5" xfId="9560"/>
    <cellStyle name="Calc cel 5 4 3 5 2" xfId="18262"/>
    <cellStyle name="Calc cel 5 4 3 5 3" xfId="12176"/>
    <cellStyle name="Calc cel 5 4 3 5 4" xfId="30438"/>
    <cellStyle name="Calc cel 5 4 3 5 5" xfId="49481"/>
    <cellStyle name="Calc cel 5 4 3 6" xfId="10254"/>
    <cellStyle name="Calc cel 5 4 3 6 2" xfId="18956"/>
    <cellStyle name="Calc cel 5 4 3 6 3" xfId="19812"/>
    <cellStyle name="Calc cel 5 4 3 6 4" xfId="31132"/>
    <cellStyle name="Calc cel 5 4 3 6 5" xfId="50175"/>
    <cellStyle name="Calc cel 5 4 3 7" xfId="10872"/>
    <cellStyle name="Calc cel 5 4 3 7 2" xfId="19574"/>
    <cellStyle name="Calc cel 5 4 3 7 3" xfId="13083"/>
    <cellStyle name="Calc cel 5 4 3 7 4" xfId="31750"/>
    <cellStyle name="Calc cel 5 4 3 7 5" xfId="50793"/>
    <cellStyle name="Calc cel 5 4 3 8" xfId="13751"/>
    <cellStyle name="Calc cel 5 4 3 9" xfId="2505"/>
    <cellStyle name="Calc cel 5 4 4" xfId="6434"/>
    <cellStyle name="Calc cel 5 4 4 2" xfId="15136"/>
    <cellStyle name="Calc cel 5 4 4 2 2" xfId="47181"/>
    <cellStyle name="Calc cel 5 4 4 3" xfId="13174"/>
    <cellStyle name="Calc cel 5 4 4 4" xfId="27313"/>
    <cellStyle name="Calc cel 5 4 4 5" xfId="40826"/>
    <cellStyle name="Calc cel 5 4 5" xfId="5306"/>
    <cellStyle name="Calc cel 5 4 5 2" xfId="14008"/>
    <cellStyle name="Calc cel 5 4 5 2 2" xfId="46146"/>
    <cellStyle name="Calc cel 5 4 5 3" xfId="23369"/>
    <cellStyle name="Calc cel 5 4 5 4" xfId="26185"/>
    <cellStyle name="Calc cel 5 4 5 5" xfId="39698"/>
    <cellStyle name="Calc cel 5 4 6" xfId="5592"/>
    <cellStyle name="Calc cel 5 4 6 2" xfId="14294"/>
    <cellStyle name="Calc cel 5 4 6 2 2" xfId="46413"/>
    <cellStyle name="Calc cel 5 4 6 3" xfId="21398"/>
    <cellStyle name="Calc cel 5 4 6 4" xfId="26471"/>
    <cellStyle name="Calc cel 5 4 6 5" xfId="39984"/>
    <cellStyle name="Calc cel 5 4 7" xfId="5809"/>
    <cellStyle name="Calc cel 5 4 7 2" xfId="14511"/>
    <cellStyle name="Calc cel 5 4 7 3" xfId="22795"/>
    <cellStyle name="Calc cel 5 4 7 4" xfId="26688"/>
    <cellStyle name="Calc cel 5 4 7 5" xfId="40201"/>
    <cellStyle name="Calc cel 5 4 8" xfId="8154"/>
    <cellStyle name="Calc cel 5 4 8 2" xfId="16856"/>
    <cellStyle name="Calc cel 5 4 8 3" xfId="24167"/>
    <cellStyle name="Calc cel 5 4 8 4" xfId="29032"/>
    <cellStyle name="Calc cel 5 4 8 5" xfId="48672"/>
    <cellStyle name="Calc cel 5 4 9" xfId="8363"/>
    <cellStyle name="Calc cel 5 4 9 2" xfId="17065"/>
    <cellStyle name="Calc cel 5 4 9 3" xfId="25087"/>
    <cellStyle name="Calc cel 5 4 9 4" xfId="29241"/>
    <cellStyle name="Calc cel 5 4 9 5" xfId="48821"/>
    <cellStyle name="Calc cel 5 5" xfId="4980"/>
    <cellStyle name="Calc cel 5 5 10" xfId="25859"/>
    <cellStyle name="Calc cel 5 5 11" xfId="33798"/>
    <cellStyle name="Calc cel 5 5 12" xfId="34734"/>
    <cellStyle name="Calc cel 5 5 13" xfId="36845"/>
    <cellStyle name="Calc cel 5 5 14" xfId="39372"/>
    <cellStyle name="Calc cel 5 5 2" xfId="6149"/>
    <cellStyle name="Calc cel 5 5 2 2" xfId="14851"/>
    <cellStyle name="Calc cel 5 5 2 2 2" xfId="46919"/>
    <cellStyle name="Calc cel 5 5 2 3" xfId="13377"/>
    <cellStyle name="Calc cel 5 5 2 4" xfId="27028"/>
    <cellStyle name="Calc cel 5 5 2 5" xfId="40541"/>
    <cellStyle name="Calc cel 5 5 3" xfId="7071"/>
    <cellStyle name="Calc cel 5 5 3 2" xfId="15773"/>
    <cellStyle name="Calc cel 5 5 3 2 2" xfId="47749"/>
    <cellStyle name="Calc cel 5 5 3 3" xfId="20379"/>
    <cellStyle name="Calc cel 5 5 3 4" xfId="27949"/>
    <cellStyle name="Calc cel 5 5 3 5" xfId="41462"/>
    <cellStyle name="Calc cel 5 5 4" xfId="8736"/>
    <cellStyle name="Calc cel 5 5 4 2" xfId="17438"/>
    <cellStyle name="Calc cel 5 5 4 3" xfId="22626"/>
    <cellStyle name="Calc cel 5 5 4 4" xfId="29614"/>
    <cellStyle name="Calc cel 5 5 4 5" xfId="43388"/>
    <cellStyle name="Calc cel 5 5 5" xfId="9491"/>
    <cellStyle name="Calc cel 5 5 5 2" xfId="18193"/>
    <cellStyle name="Calc cel 5 5 5 3" xfId="24714"/>
    <cellStyle name="Calc cel 5 5 5 4" xfId="30369"/>
    <cellStyle name="Calc cel 5 5 5 5" xfId="49412"/>
    <cellStyle name="Calc cel 5 5 6" xfId="10185"/>
    <cellStyle name="Calc cel 5 5 6 2" xfId="18887"/>
    <cellStyle name="Calc cel 5 5 6 3" xfId="11545"/>
    <cellStyle name="Calc cel 5 5 6 4" xfId="31063"/>
    <cellStyle name="Calc cel 5 5 6 5" xfId="50106"/>
    <cellStyle name="Calc cel 5 5 7" xfId="10803"/>
    <cellStyle name="Calc cel 5 5 7 2" xfId="19505"/>
    <cellStyle name="Calc cel 5 5 7 3" xfId="13300"/>
    <cellStyle name="Calc cel 5 5 7 4" xfId="31681"/>
    <cellStyle name="Calc cel 5 5 7 5" xfId="50724"/>
    <cellStyle name="Calc cel 5 5 8" xfId="13682"/>
    <cellStyle name="Calc cel 5 5 9" xfId="23261"/>
    <cellStyle name="Calc cel 5 6" xfId="4946"/>
    <cellStyle name="Calc cel 5 6 10" xfId="25825"/>
    <cellStyle name="Calc cel 5 6 11" xfId="33764"/>
    <cellStyle name="Calc cel 5 6 12" xfId="34700"/>
    <cellStyle name="Calc cel 5 6 13" xfId="36811"/>
    <cellStyle name="Calc cel 5 6 14" xfId="39338"/>
    <cellStyle name="Calc cel 5 6 2" xfId="3287"/>
    <cellStyle name="Calc cel 5 6 2 2" xfId="12102"/>
    <cellStyle name="Calc cel 5 6 2 2 2" xfId="44816"/>
    <cellStyle name="Calc cel 5 6 2 3" xfId="22132"/>
    <cellStyle name="Calc cel 5 6 2 4" xfId="22599"/>
    <cellStyle name="Calc cel 5 6 2 5" xfId="37585"/>
    <cellStyle name="Calc cel 5 6 3" xfId="7037"/>
    <cellStyle name="Calc cel 5 6 3 2" xfId="15739"/>
    <cellStyle name="Calc cel 5 6 3 2 2" xfId="47715"/>
    <cellStyle name="Calc cel 5 6 3 3" xfId="11593"/>
    <cellStyle name="Calc cel 5 6 3 4" xfId="27915"/>
    <cellStyle name="Calc cel 5 6 3 5" xfId="41428"/>
    <cellStyle name="Calc cel 5 6 4" xfId="8702"/>
    <cellStyle name="Calc cel 5 6 4 2" xfId="17404"/>
    <cellStyle name="Calc cel 5 6 4 3" xfId="24608"/>
    <cellStyle name="Calc cel 5 6 4 4" xfId="29580"/>
    <cellStyle name="Calc cel 5 6 4 5" xfId="43354"/>
    <cellStyle name="Calc cel 5 6 5" xfId="9457"/>
    <cellStyle name="Calc cel 5 6 5 2" xfId="18159"/>
    <cellStyle name="Calc cel 5 6 5 3" xfId="11903"/>
    <cellStyle name="Calc cel 5 6 5 4" xfId="30335"/>
    <cellStyle name="Calc cel 5 6 5 5" xfId="49378"/>
    <cellStyle name="Calc cel 5 6 6" xfId="10151"/>
    <cellStyle name="Calc cel 5 6 6 2" xfId="18853"/>
    <cellStyle name="Calc cel 5 6 6 3" xfId="2412"/>
    <cellStyle name="Calc cel 5 6 6 4" xfId="31029"/>
    <cellStyle name="Calc cel 5 6 6 5" xfId="50072"/>
    <cellStyle name="Calc cel 5 6 7" xfId="10769"/>
    <cellStyle name="Calc cel 5 6 7 2" xfId="19471"/>
    <cellStyle name="Calc cel 5 6 7 3" xfId="11406"/>
    <cellStyle name="Calc cel 5 6 7 4" xfId="31647"/>
    <cellStyle name="Calc cel 5 6 7 5" xfId="50690"/>
    <cellStyle name="Calc cel 5 6 8" xfId="13648"/>
    <cellStyle name="Calc cel 5 6 9" xfId="23107"/>
    <cellStyle name="Calc cel 5 7" xfId="5673"/>
    <cellStyle name="Calc cel 5 7 2" xfId="14375"/>
    <cellStyle name="Calc cel 5 7 2 2" xfId="46490"/>
    <cellStyle name="Calc cel 5 7 3" xfId="24378"/>
    <cellStyle name="Calc cel 5 7 4" xfId="26552"/>
    <cellStyle name="Calc cel 5 7 5" xfId="40065"/>
    <cellStyle name="Calc cel 5 8" xfId="5437"/>
    <cellStyle name="Calc cel 5 8 2" xfId="14139"/>
    <cellStyle name="Calc cel 5 8 2 2" xfId="46265"/>
    <cellStyle name="Calc cel 5 8 3" xfId="21764"/>
    <cellStyle name="Calc cel 5 8 4" xfId="26316"/>
    <cellStyle name="Calc cel 5 8 5" xfId="39829"/>
    <cellStyle name="Calc cel 5 9" xfId="6323"/>
    <cellStyle name="Calc cel 5 9 2" xfId="15025"/>
    <cellStyle name="Calc cel 5 9 2 2" xfId="47080"/>
    <cellStyle name="Calc cel 5 9 3" xfId="24840"/>
    <cellStyle name="Calc cel 5 9 4" xfId="27202"/>
    <cellStyle name="Calc cel 5 9 5" xfId="40715"/>
    <cellStyle name="Calc cel 6" xfId="490"/>
    <cellStyle name="Calc cel 6 10" xfId="5515"/>
    <cellStyle name="Calc cel 6 10 2" xfId="14217"/>
    <cellStyle name="Calc cel 6 10 3" xfId="25102"/>
    <cellStyle name="Calc cel 6 10 4" xfId="26394"/>
    <cellStyle name="Calc cel 6 10 5" xfId="39907"/>
    <cellStyle name="Calc cel 6 11" xfId="7456"/>
    <cellStyle name="Calc cel 6 11 2" xfId="16158"/>
    <cellStyle name="Calc cel 6 11 3" xfId="21383"/>
    <cellStyle name="Calc cel 6 11 4" xfId="28334"/>
    <cellStyle name="Calc cel 6 11 5" xfId="48065"/>
    <cellStyle name="Calc cel 6 12" xfId="4408"/>
    <cellStyle name="Calc cel 6 12 2" xfId="13130"/>
    <cellStyle name="Calc cel 6 12 3" xfId="21927"/>
    <cellStyle name="Calc cel 6 12 4" xfId="25518"/>
    <cellStyle name="Calc cel 6 12 5" xfId="45838"/>
    <cellStyle name="Calc cel 6 13" xfId="2879"/>
    <cellStyle name="Calc cel 6 13 2" xfId="11713"/>
    <cellStyle name="Calc cel 6 13 3" xfId="23328"/>
    <cellStyle name="Calc cel 6 13 4" xfId="23606"/>
    <cellStyle name="Calc cel 6 13 5" xfId="44423"/>
    <cellStyle name="Calc cel 6 14" xfId="2946"/>
    <cellStyle name="Calc cel 6 14 2" xfId="11778"/>
    <cellStyle name="Calc cel 6 14 3" xfId="11956"/>
    <cellStyle name="Calc cel 6 14 4" xfId="21143"/>
    <cellStyle name="Calc cel 6 14 5" xfId="44490"/>
    <cellStyle name="Calc cel 6 15" xfId="2403"/>
    <cellStyle name="Calc cel 6 16" xfId="11589"/>
    <cellStyle name="Calc cel 6 17" xfId="21904"/>
    <cellStyle name="Calc cel 6 18" xfId="32010"/>
    <cellStyle name="Calc cel 6 19" xfId="34078"/>
    <cellStyle name="Calc cel 6 2" xfId="738"/>
    <cellStyle name="Calc cel 6 2 10" xfId="7778"/>
    <cellStyle name="Calc cel 6 2 10 2" xfId="16480"/>
    <cellStyle name="Calc cel 6 2 10 3" xfId="22148"/>
    <cellStyle name="Calc cel 6 2 10 4" xfId="28656"/>
    <cellStyle name="Calc cel 6 2 10 5" xfId="48306"/>
    <cellStyle name="Calc cel 6 2 11" xfId="7433"/>
    <cellStyle name="Calc cel 6 2 11 2" xfId="16135"/>
    <cellStyle name="Calc cel 6 2 11 3" xfId="21429"/>
    <cellStyle name="Calc cel 6 2 11 4" xfId="28311"/>
    <cellStyle name="Calc cel 6 2 11 5" xfId="48042"/>
    <cellStyle name="Calc cel 6 2 12" xfId="8274"/>
    <cellStyle name="Calc cel 6 2 12 2" xfId="16976"/>
    <cellStyle name="Calc cel 6 2 12 3" xfId="24092"/>
    <cellStyle name="Calc cel 6 2 12 4" xfId="29152"/>
    <cellStyle name="Calc cel 6 2 12 5" xfId="48788"/>
    <cellStyle name="Calc cel 6 2 13" xfId="11286"/>
    <cellStyle name="Calc cel 6 2 14" xfId="20397"/>
    <cellStyle name="Calc cel 6 2 15" xfId="22605"/>
    <cellStyle name="Calc cel 6 2 16" xfId="32085"/>
    <cellStyle name="Calc cel 6 2 17" xfId="34116"/>
    <cellStyle name="Calc cel 6 2 18" xfId="35132"/>
    <cellStyle name="Calc cel 6 2 19" xfId="37379"/>
    <cellStyle name="Calc cel 6 2 2" xfId="1507"/>
    <cellStyle name="Calc cel 6 2 2 10" xfId="13204"/>
    <cellStyle name="Calc cel 6 2 2 11" xfId="12750"/>
    <cellStyle name="Calc cel 6 2 2 12" xfId="25543"/>
    <cellStyle name="Calc cel 6 2 2 13" xfId="33300"/>
    <cellStyle name="Calc cel 6 2 2 14" xfId="34418"/>
    <cellStyle name="Calc cel 6 2 2 15" xfId="36347"/>
    <cellStyle name="Calc cel 6 2 2 16" xfId="38874"/>
    <cellStyle name="Calc cel 6 2 2 2" xfId="4944"/>
    <cellStyle name="Calc cel 6 2 2 2 10" xfId="25823"/>
    <cellStyle name="Calc cel 6 2 2 2 11" xfId="33762"/>
    <cellStyle name="Calc cel 6 2 2 2 12" xfId="34698"/>
    <cellStyle name="Calc cel 6 2 2 2 13" xfId="36809"/>
    <cellStyle name="Calc cel 6 2 2 2 14" xfId="39336"/>
    <cellStyle name="Calc cel 6 2 2 2 2" xfId="5362"/>
    <cellStyle name="Calc cel 6 2 2 2 2 2" xfId="14064"/>
    <cellStyle name="Calc cel 6 2 2 2 2 2 2" xfId="46202"/>
    <cellStyle name="Calc cel 6 2 2 2 2 3" xfId="23036"/>
    <cellStyle name="Calc cel 6 2 2 2 2 4" xfId="26241"/>
    <cellStyle name="Calc cel 6 2 2 2 2 5" xfId="39754"/>
    <cellStyle name="Calc cel 6 2 2 2 3" xfId="7035"/>
    <cellStyle name="Calc cel 6 2 2 2 3 2" xfId="15737"/>
    <cellStyle name="Calc cel 6 2 2 2 3 2 2" xfId="47713"/>
    <cellStyle name="Calc cel 6 2 2 2 3 3" xfId="12531"/>
    <cellStyle name="Calc cel 6 2 2 2 3 4" xfId="27913"/>
    <cellStyle name="Calc cel 6 2 2 2 3 5" xfId="41426"/>
    <cellStyle name="Calc cel 6 2 2 2 4" xfId="8700"/>
    <cellStyle name="Calc cel 6 2 2 2 4 2" xfId="17402"/>
    <cellStyle name="Calc cel 6 2 2 2 4 3" xfId="20738"/>
    <cellStyle name="Calc cel 6 2 2 2 4 4" xfId="29578"/>
    <cellStyle name="Calc cel 6 2 2 2 4 5" xfId="43352"/>
    <cellStyle name="Calc cel 6 2 2 2 5" xfId="9455"/>
    <cellStyle name="Calc cel 6 2 2 2 5 2" xfId="18157"/>
    <cellStyle name="Calc cel 6 2 2 2 5 3" xfId="23134"/>
    <cellStyle name="Calc cel 6 2 2 2 5 4" xfId="30333"/>
    <cellStyle name="Calc cel 6 2 2 2 5 5" xfId="49376"/>
    <cellStyle name="Calc cel 6 2 2 2 6" xfId="10149"/>
    <cellStyle name="Calc cel 6 2 2 2 6 2" xfId="18851"/>
    <cellStyle name="Calc cel 6 2 2 2 6 3" xfId="20388"/>
    <cellStyle name="Calc cel 6 2 2 2 6 4" xfId="31027"/>
    <cellStyle name="Calc cel 6 2 2 2 6 5" xfId="50070"/>
    <cellStyle name="Calc cel 6 2 2 2 7" xfId="10767"/>
    <cellStyle name="Calc cel 6 2 2 2 7 2" xfId="19469"/>
    <cellStyle name="Calc cel 6 2 2 2 7 3" xfId="13340"/>
    <cellStyle name="Calc cel 6 2 2 2 7 4" xfId="31645"/>
    <cellStyle name="Calc cel 6 2 2 2 7 5" xfId="50688"/>
    <cellStyle name="Calc cel 6 2 2 2 8" xfId="13646"/>
    <cellStyle name="Calc cel 6 2 2 2 9" xfId="20862"/>
    <cellStyle name="Calc cel 6 2 2 3" xfId="5201"/>
    <cellStyle name="Calc cel 6 2 2 3 10" xfId="26080"/>
    <cellStyle name="Calc cel 6 2 2 3 11" xfId="34019"/>
    <cellStyle name="Calc cel 6 2 2 3 12" xfId="34955"/>
    <cellStyle name="Calc cel 6 2 2 3 13" xfId="37066"/>
    <cellStyle name="Calc cel 6 2 2 3 14" xfId="39593"/>
    <cellStyle name="Calc cel 6 2 2 3 2" xfId="5488"/>
    <cellStyle name="Calc cel 6 2 2 3 2 2" xfId="14190"/>
    <cellStyle name="Calc cel 6 2 2 3 2 2 2" xfId="46315"/>
    <cellStyle name="Calc cel 6 2 2 3 2 3" xfId="25281"/>
    <cellStyle name="Calc cel 6 2 2 3 2 4" xfId="26367"/>
    <cellStyle name="Calc cel 6 2 2 3 2 5" xfId="39880"/>
    <cellStyle name="Calc cel 6 2 2 3 3" xfId="7292"/>
    <cellStyle name="Calc cel 6 2 2 3 3 2" xfId="15994"/>
    <cellStyle name="Calc cel 6 2 2 3 3 2 2" xfId="47970"/>
    <cellStyle name="Calc cel 6 2 2 3 3 3" xfId="20885"/>
    <cellStyle name="Calc cel 6 2 2 3 3 4" xfId="28170"/>
    <cellStyle name="Calc cel 6 2 2 3 3 5" xfId="41683"/>
    <cellStyle name="Calc cel 6 2 2 3 4" xfId="8957"/>
    <cellStyle name="Calc cel 6 2 2 3 4 2" xfId="17659"/>
    <cellStyle name="Calc cel 6 2 2 3 4 3" xfId="22841"/>
    <cellStyle name="Calc cel 6 2 2 3 4 4" xfId="29835"/>
    <cellStyle name="Calc cel 6 2 2 3 4 5" xfId="43609"/>
    <cellStyle name="Calc cel 6 2 2 3 5" xfId="9712"/>
    <cellStyle name="Calc cel 6 2 2 3 5 2" xfId="18414"/>
    <cellStyle name="Calc cel 6 2 2 3 5 3" xfId="19869"/>
    <cellStyle name="Calc cel 6 2 2 3 5 4" xfId="30590"/>
    <cellStyle name="Calc cel 6 2 2 3 5 5" xfId="49633"/>
    <cellStyle name="Calc cel 6 2 2 3 6" xfId="10406"/>
    <cellStyle name="Calc cel 6 2 2 3 6 2" xfId="19108"/>
    <cellStyle name="Calc cel 6 2 2 3 6 3" xfId="12863"/>
    <cellStyle name="Calc cel 6 2 2 3 6 4" xfId="31284"/>
    <cellStyle name="Calc cel 6 2 2 3 6 5" xfId="50327"/>
    <cellStyle name="Calc cel 6 2 2 3 7" xfId="11024"/>
    <cellStyle name="Calc cel 6 2 2 3 7 2" xfId="19726"/>
    <cellStyle name="Calc cel 6 2 2 3 7 3" xfId="11548"/>
    <cellStyle name="Calc cel 6 2 2 3 7 4" xfId="31902"/>
    <cellStyle name="Calc cel 6 2 2 3 7 5" xfId="50945"/>
    <cellStyle name="Calc cel 6 2 2 3 8" xfId="13903"/>
    <cellStyle name="Calc cel 6 2 2 3 9" xfId="23667"/>
    <cellStyle name="Calc cel 6 2 2 4" xfId="5811"/>
    <cellStyle name="Calc cel 6 2 2 4 2" xfId="14513"/>
    <cellStyle name="Calc cel 6 2 2 4 2 2" xfId="46611"/>
    <cellStyle name="Calc cel 6 2 2 4 3" xfId="21789"/>
    <cellStyle name="Calc cel 6 2 2 4 4" xfId="26690"/>
    <cellStyle name="Calc cel 6 2 2 4 5" xfId="40203"/>
    <cellStyle name="Calc cel 6 2 2 5" xfId="6689"/>
    <cellStyle name="Calc cel 6 2 2 5 2" xfId="15391"/>
    <cellStyle name="Calc cel 6 2 2 5 2 2" xfId="47394"/>
    <cellStyle name="Calc cel 6 2 2 5 3" xfId="24879"/>
    <cellStyle name="Calc cel 6 2 2 5 4" xfId="27567"/>
    <cellStyle name="Calc cel 6 2 2 5 5" xfId="41080"/>
    <cellStyle name="Calc cel 6 2 2 6" xfId="8325"/>
    <cellStyle name="Calc cel 6 2 2 6 2" xfId="17027"/>
    <cellStyle name="Calc cel 6 2 2 6 3" xfId="21233"/>
    <cellStyle name="Calc cel 6 2 2 6 4" xfId="29203"/>
    <cellStyle name="Calc cel 6 2 2 6 5" xfId="42890"/>
    <cellStyle name="Calc cel 6 2 2 7" xfId="9100"/>
    <cellStyle name="Calc cel 6 2 2 7 2" xfId="17802"/>
    <cellStyle name="Calc cel 6 2 2 7 3" xfId="21556"/>
    <cellStyle name="Calc cel 6 2 2 7 4" xfId="29978"/>
    <cellStyle name="Calc cel 6 2 2 7 5" xfId="49021"/>
    <cellStyle name="Calc cel 6 2 2 8" xfId="9828"/>
    <cellStyle name="Calc cel 6 2 2 8 2" xfId="18530"/>
    <cellStyle name="Calc cel 6 2 2 8 3" xfId="11476"/>
    <cellStyle name="Calc cel 6 2 2 8 4" xfId="30706"/>
    <cellStyle name="Calc cel 6 2 2 8 5" xfId="49749"/>
    <cellStyle name="Calc cel 6 2 2 9" xfId="10487"/>
    <cellStyle name="Calc cel 6 2 2 9 2" xfId="19189"/>
    <cellStyle name="Calc cel 6 2 2 9 3" xfId="11592"/>
    <cellStyle name="Calc cel 6 2 2 9 4" xfId="31365"/>
    <cellStyle name="Calc cel 6 2 2 9 5" xfId="50408"/>
    <cellStyle name="Calc cel 6 2 3" xfId="5025"/>
    <cellStyle name="Calc cel 6 2 3 10" xfId="25904"/>
    <cellStyle name="Calc cel 6 2 3 11" xfId="33843"/>
    <cellStyle name="Calc cel 6 2 3 12" xfId="34779"/>
    <cellStyle name="Calc cel 6 2 3 13" xfId="36890"/>
    <cellStyle name="Calc cel 6 2 3 14" xfId="39417"/>
    <cellStyle name="Calc cel 6 2 3 2" xfId="6216"/>
    <cellStyle name="Calc cel 6 2 3 2 2" xfId="14918"/>
    <cellStyle name="Calc cel 6 2 3 2 2 2" xfId="46981"/>
    <cellStyle name="Calc cel 6 2 3 2 3" xfId="25378"/>
    <cellStyle name="Calc cel 6 2 3 2 4" xfId="27095"/>
    <cellStyle name="Calc cel 6 2 3 2 5" xfId="40608"/>
    <cellStyle name="Calc cel 6 2 3 3" xfId="7116"/>
    <cellStyle name="Calc cel 6 2 3 3 2" xfId="15818"/>
    <cellStyle name="Calc cel 6 2 3 3 2 2" xfId="47794"/>
    <cellStyle name="Calc cel 6 2 3 3 3" xfId="25366"/>
    <cellStyle name="Calc cel 6 2 3 3 4" xfId="27994"/>
    <cellStyle name="Calc cel 6 2 3 3 5" xfId="41507"/>
    <cellStyle name="Calc cel 6 2 3 4" xfId="8781"/>
    <cellStyle name="Calc cel 6 2 3 4 2" xfId="17483"/>
    <cellStyle name="Calc cel 6 2 3 4 3" xfId="22535"/>
    <cellStyle name="Calc cel 6 2 3 4 4" xfId="29659"/>
    <cellStyle name="Calc cel 6 2 3 4 5" xfId="43433"/>
    <cellStyle name="Calc cel 6 2 3 5" xfId="9536"/>
    <cellStyle name="Calc cel 6 2 3 5 2" xfId="18238"/>
    <cellStyle name="Calc cel 6 2 3 5 3" xfId="11922"/>
    <cellStyle name="Calc cel 6 2 3 5 4" xfId="30414"/>
    <cellStyle name="Calc cel 6 2 3 5 5" xfId="49457"/>
    <cellStyle name="Calc cel 6 2 3 6" xfId="10230"/>
    <cellStyle name="Calc cel 6 2 3 6 2" xfId="18932"/>
    <cellStyle name="Calc cel 6 2 3 6 3" xfId="12128"/>
    <cellStyle name="Calc cel 6 2 3 6 4" xfId="31108"/>
    <cellStyle name="Calc cel 6 2 3 6 5" xfId="50151"/>
    <cellStyle name="Calc cel 6 2 3 7" xfId="10848"/>
    <cellStyle name="Calc cel 6 2 3 7 2" xfId="19550"/>
    <cellStyle name="Calc cel 6 2 3 7 3" xfId="19947"/>
    <cellStyle name="Calc cel 6 2 3 7 4" xfId="31726"/>
    <cellStyle name="Calc cel 6 2 3 7 5" xfId="50769"/>
    <cellStyle name="Calc cel 6 2 3 8" xfId="13727"/>
    <cellStyle name="Calc cel 6 2 3 9" xfId="22931"/>
    <cellStyle name="Calc cel 6 2 4" xfId="4884"/>
    <cellStyle name="Calc cel 6 2 4 10" xfId="25763"/>
    <cellStyle name="Calc cel 6 2 4 11" xfId="33702"/>
    <cellStyle name="Calc cel 6 2 4 12" xfId="34638"/>
    <cellStyle name="Calc cel 6 2 4 13" xfId="36749"/>
    <cellStyle name="Calc cel 6 2 4 14" xfId="39276"/>
    <cellStyle name="Calc cel 6 2 4 2" xfId="6134"/>
    <cellStyle name="Calc cel 6 2 4 2 2" xfId="14836"/>
    <cellStyle name="Calc cel 6 2 4 2 2 2" xfId="46906"/>
    <cellStyle name="Calc cel 6 2 4 2 3" xfId="12943"/>
    <cellStyle name="Calc cel 6 2 4 2 4" xfId="27013"/>
    <cellStyle name="Calc cel 6 2 4 2 5" xfId="40526"/>
    <cellStyle name="Calc cel 6 2 4 3" xfId="6975"/>
    <cellStyle name="Calc cel 6 2 4 3 2" xfId="15677"/>
    <cellStyle name="Calc cel 6 2 4 3 2 2" xfId="47653"/>
    <cellStyle name="Calc cel 6 2 4 3 3" xfId="12402"/>
    <cellStyle name="Calc cel 6 2 4 3 4" xfId="27853"/>
    <cellStyle name="Calc cel 6 2 4 3 5" xfId="41366"/>
    <cellStyle name="Calc cel 6 2 4 4" xfId="8640"/>
    <cellStyle name="Calc cel 6 2 4 4 2" xfId="17342"/>
    <cellStyle name="Calc cel 6 2 4 4 3" xfId="20896"/>
    <cellStyle name="Calc cel 6 2 4 4 4" xfId="29518"/>
    <cellStyle name="Calc cel 6 2 4 4 5" xfId="43292"/>
    <cellStyle name="Calc cel 6 2 4 5" xfId="9395"/>
    <cellStyle name="Calc cel 6 2 4 5 2" xfId="18097"/>
    <cellStyle name="Calc cel 6 2 4 5 3" xfId="20984"/>
    <cellStyle name="Calc cel 6 2 4 5 4" xfId="30273"/>
    <cellStyle name="Calc cel 6 2 4 5 5" xfId="49316"/>
    <cellStyle name="Calc cel 6 2 4 6" xfId="10089"/>
    <cellStyle name="Calc cel 6 2 4 6 2" xfId="18791"/>
    <cellStyle name="Calc cel 6 2 4 6 3" xfId="2440"/>
    <cellStyle name="Calc cel 6 2 4 6 4" xfId="30967"/>
    <cellStyle name="Calc cel 6 2 4 6 5" xfId="50010"/>
    <cellStyle name="Calc cel 6 2 4 7" xfId="10707"/>
    <cellStyle name="Calc cel 6 2 4 7 2" xfId="19409"/>
    <cellStyle name="Calc cel 6 2 4 7 3" xfId="13170"/>
    <cellStyle name="Calc cel 6 2 4 7 4" xfId="31585"/>
    <cellStyle name="Calc cel 6 2 4 7 5" xfId="50628"/>
    <cellStyle name="Calc cel 6 2 4 8" xfId="13586"/>
    <cellStyle name="Calc cel 6 2 4 9" xfId="24873"/>
    <cellStyle name="Calc cel 6 2 5" xfId="3379"/>
    <cellStyle name="Calc cel 6 2 5 2" xfId="12186"/>
    <cellStyle name="Calc cel 6 2 5 2 2" xfId="44906"/>
    <cellStyle name="Calc cel 6 2 5 3" xfId="22961"/>
    <cellStyle name="Calc cel 6 2 5 4" xfId="23958"/>
    <cellStyle name="Calc cel 6 2 5 5" xfId="37677"/>
    <cellStyle name="Calc cel 6 2 6" xfId="6481"/>
    <cellStyle name="Calc cel 6 2 6 2" xfId="15183"/>
    <cellStyle name="Calc cel 6 2 6 2 2" xfId="47222"/>
    <cellStyle name="Calc cel 6 2 6 3" xfId="13263"/>
    <cellStyle name="Calc cel 6 2 6 4" xfId="27360"/>
    <cellStyle name="Calc cel 6 2 6 5" xfId="40873"/>
    <cellStyle name="Calc cel 6 2 7" xfId="3200"/>
    <cellStyle name="Calc cel 6 2 7 2" xfId="12015"/>
    <cellStyle name="Calc cel 6 2 7 2 2" xfId="44736"/>
    <cellStyle name="Calc cel 6 2 7 3" xfId="12327"/>
    <cellStyle name="Calc cel 6 2 7 4" xfId="20776"/>
    <cellStyle name="Calc cel 6 2 7 5" xfId="37498"/>
    <cellStyle name="Calc cel 6 2 8" xfId="5576"/>
    <cellStyle name="Calc cel 6 2 8 2" xfId="14278"/>
    <cellStyle name="Calc cel 6 2 8 3" xfId="23463"/>
    <cellStyle name="Calc cel 6 2 8 4" xfId="26455"/>
    <cellStyle name="Calc cel 6 2 8 5" xfId="39968"/>
    <cellStyle name="Calc cel 6 2 9" xfId="7513"/>
    <cellStyle name="Calc cel 6 2 9 2" xfId="16215"/>
    <cellStyle name="Calc cel 6 2 9 3" xfId="23103"/>
    <cellStyle name="Calc cel 6 2 9 4" xfId="28391"/>
    <cellStyle name="Calc cel 6 2 9 5" xfId="48122"/>
    <cellStyle name="Calc cel 6 20" xfId="35057"/>
    <cellStyle name="Calc cel 6 21" xfId="37168"/>
    <cellStyle name="Calc cel 6 3" xfId="841"/>
    <cellStyle name="Calc cel 6 3 10" xfId="8179"/>
    <cellStyle name="Calc cel 6 3 10 2" xfId="16881"/>
    <cellStyle name="Calc cel 6 3 10 3" xfId="25265"/>
    <cellStyle name="Calc cel 6 3 10 4" xfId="29057"/>
    <cellStyle name="Calc cel 6 3 10 5" xfId="48697"/>
    <cellStyle name="Calc cel 6 3 11" xfId="8138"/>
    <cellStyle name="Calc cel 6 3 11 2" xfId="16840"/>
    <cellStyle name="Calc cel 6 3 11 3" xfId="24927"/>
    <cellStyle name="Calc cel 6 3 11 4" xfId="29016"/>
    <cellStyle name="Calc cel 6 3 11 5" xfId="48656"/>
    <cellStyle name="Calc cel 6 3 12" xfId="11384"/>
    <cellStyle name="Calc cel 6 3 13" xfId="23163"/>
    <cellStyle name="Calc cel 6 3 14" xfId="12900"/>
    <cellStyle name="Calc cel 6 3 15" xfId="32634"/>
    <cellStyle name="Calc cel 6 3 16" xfId="34299"/>
    <cellStyle name="Calc cel 6 3 17" xfId="35681"/>
    <cellStyle name="Calc cel 6 3 18" xfId="38208"/>
    <cellStyle name="Calc cel 6 3 2" xfId="5143"/>
    <cellStyle name="Calc cel 6 3 2 10" xfId="26022"/>
    <cellStyle name="Calc cel 6 3 2 11" xfId="33961"/>
    <cellStyle name="Calc cel 6 3 2 12" xfId="34897"/>
    <cellStyle name="Calc cel 6 3 2 13" xfId="37008"/>
    <cellStyle name="Calc cel 6 3 2 14" xfId="39535"/>
    <cellStyle name="Calc cel 6 3 2 2" xfId="5755"/>
    <cellStyle name="Calc cel 6 3 2 2 2" xfId="14457"/>
    <cellStyle name="Calc cel 6 3 2 2 2 2" xfId="46564"/>
    <cellStyle name="Calc cel 6 3 2 2 3" xfId="24890"/>
    <cellStyle name="Calc cel 6 3 2 2 4" xfId="26634"/>
    <cellStyle name="Calc cel 6 3 2 2 5" xfId="40147"/>
    <cellStyle name="Calc cel 6 3 2 3" xfId="7234"/>
    <cellStyle name="Calc cel 6 3 2 3 2" xfId="15936"/>
    <cellStyle name="Calc cel 6 3 2 3 2 2" xfId="47912"/>
    <cellStyle name="Calc cel 6 3 2 3 3" xfId="24236"/>
    <cellStyle name="Calc cel 6 3 2 3 4" xfId="28112"/>
    <cellStyle name="Calc cel 6 3 2 3 5" xfId="41625"/>
    <cellStyle name="Calc cel 6 3 2 4" xfId="8899"/>
    <cellStyle name="Calc cel 6 3 2 4 2" xfId="17601"/>
    <cellStyle name="Calc cel 6 3 2 4 3" xfId="23223"/>
    <cellStyle name="Calc cel 6 3 2 4 4" xfId="29777"/>
    <cellStyle name="Calc cel 6 3 2 4 5" xfId="43551"/>
    <cellStyle name="Calc cel 6 3 2 5" xfId="9654"/>
    <cellStyle name="Calc cel 6 3 2 5 2" xfId="18356"/>
    <cellStyle name="Calc cel 6 3 2 5 3" xfId="1803"/>
    <cellStyle name="Calc cel 6 3 2 5 4" xfId="30532"/>
    <cellStyle name="Calc cel 6 3 2 5 5" xfId="49575"/>
    <cellStyle name="Calc cel 6 3 2 6" xfId="10348"/>
    <cellStyle name="Calc cel 6 3 2 6 2" xfId="19050"/>
    <cellStyle name="Calc cel 6 3 2 6 3" xfId="11780"/>
    <cellStyle name="Calc cel 6 3 2 6 4" xfId="31226"/>
    <cellStyle name="Calc cel 6 3 2 6 5" xfId="50269"/>
    <cellStyle name="Calc cel 6 3 2 7" xfId="10966"/>
    <cellStyle name="Calc cel 6 3 2 7 2" xfId="19668"/>
    <cellStyle name="Calc cel 6 3 2 7 3" xfId="11339"/>
    <cellStyle name="Calc cel 6 3 2 7 4" xfId="31844"/>
    <cellStyle name="Calc cel 6 3 2 7 5" xfId="50887"/>
    <cellStyle name="Calc cel 6 3 2 8" xfId="13845"/>
    <cellStyle name="Calc cel 6 3 2 9" xfId="25401"/>
    <cellStyle name="Calc cel 6 3 3" xfId="5051"/>
    <cellStyle name="Calc cel 6 3 3 10" xfId="25930"/>
    <cellStyle name="Calc cel 6 3 3 11" xfId="33869"/>
    <cellStyle name="Calc cel 6 3 3 12" xfId="34805"/>
    <cellStyle name="Calc cel 6 3 3 13" xfId="36916"/>
    <cellStyle name="Calc cel 6 3 3 14" xfId="39443"/>
    <cellStyle name="Calc cel 6 3 3 2" xfId="5742"/>
    <cellStyle name="Calc cel 6 3 3 2 2" xfId="14444"/>
    <cellStyle name="Calc cel 6 3 3 2 2 2" xfId="46551"/>
    <cellStyle name="Calc cel 6 3 3 2 3" xfId="24843"/>
    <cellStyle name="Calc cel 6 3 3 2 4" xfId="26621"/>
    <cellStyle name="Calc cel 6 3 3 2 5" xfId="40134"/>
    <cellStyle name="Calc cel 6 3 3 3" xfId="7142"/>
    <cellStyle name="Calc cel 6 3 3 3 2" xfId="15844"/>
    <cellStyle name="Calc cel 6 3 3 3 2 2" xfId="47820"/>
    <cellStyle name="Calc cel 6 3 3 3 3" xfId="22417"/>
    <cellStyle name="Calc cel 6 3 3 3 4" xfId="28020"/>
    <cellStyle name="Calc cel 6 3 3 3 5" xfId="41533"/>
    <cellStyle name="Calc cel 6 3 3 4" xfId="8807"/>
    <cellStyle name="Calc cel 6 3 3 4 2" xfId="17509"/>
    <cellStyle name="Calc cel 6 3 3 4 3" xfId="23144"/>
    <cellStyle name="Calc cel 6 3 3 4 4" xfId="29685"/>
    <cellStyle name="Calc cel 6 3 3 4 5" xfId="43459"/>
    <cellStyle name="Calc cel 6 3 3 5" xfId="9562"/>
    <cellStyle name="Calc cel 6 3 3 5 2" xfId="18264"/>
    <cellStyle name="Calc cel 6 3 3 5 3" xfId="20325"/>
    <cellStyle name="Calc cel 6 3 3 5 4" xfId="30440"/>
    <cellStyle name="Calc cel 6 3 3 5 5" xfId="49483"/>
    <cellStyle name="Calc cel 6 3 3 6" xfId="10256"/>
    <cellStyle name="Calc cel 6 3 3 6 2" xfId="18958"/>
    <cellStyle name="Calc cel 6 3 3 6 3" xfId="11849"/>
    <cellStyle name="Calc cel 6 3 3 6 4" xfId="31134"/>
    <cellStyle name="Calc cel 6 3 3 6 5" xfId="50177"/>
    <cellStyle name="Calc cel 6 3 3 7" xfId="10874"/>
    <cellStyle name="Calc cel 6 3 3 7 2" xfId="19576"/>
    <cellStyle name="Calc cel 6 3 3 7 3" xfId="12229"/>
    <cellStyle name="Calc cel 6 3 3 7 4" xfId="31752"/>
    <cellStyle name="Calc cel 6 3 3 7 5" xfId="50795"/>
    <cellStyle name="Calc cel 6 3 3 8" xfId="13753"/>
    <cellStyle name="Calc cel 6 3 3 9" xfId="24989"/>
    <cellStyle name="Calc cel 6 3 4" xfId="6255"/>
    <cellStyle name="Calc cel 6 3 4 2" xfId="14957"/>
    <cellStyle name="Calc cel 6 3 4 2 2" xfId="47019"/>
    <cellStyle name="Calc cel 6 3 4 3" xfId="21450"/>
    <cellStyle name="Calc cel 6 3 4 4" xfId="27134"/>
    <cellStyle name="Calc cel 6 3 4 5" xfId="40647"/>
    <cellStyle name="Calc cel 6 3 5" xfId="6280"/>
    <cellStyle name="Calc cel 6 3 5 2" xfId="14982"/>
    <cellStyle name="Calc cel 6 3 5 2 2" xfId="47041"/>
    <cellStyle name="Calc cel 6 3 5 3" xfId="23795"/>
    <cellStyle name="Calc cel 6 3 5 4" xfId="27159"/>
    <cellStyle name="Calc cel 6 3 5 5" xfId="40672"/>
    <cellStyle name="Calc cel 6 3 6" xfId="3277"/>
    <cellStyle name="Calc cel 6 3 6 2" xfId="12092"/>
    <cellStyle name="Calc cel 6 3 6 2 2" xfId="44807"/>
    <cellStyle name="Calc cel 6 3 6 3" xfId="24694"/>
    <cellStyle name="Calc cel 6 3 6 4" xfId="12643"/>
    <cellStyle name="Calc cel 6 3 6 5" xfId="37575"/>
    <cellStyle name="Calc cel 6 3 7" xfId="6518"/>
    <cellStyle name="Calc cel 6 3 7 2" xfId="15220"/>
    <cellStyle name="Calc cel 6 3 7 3" xfId="23254"/>
    <cellStyle name="Calc cel 6 3 7 4" xfId="27397"/>
    <cellStyle name="Calc cel 6 3 7 5" xfId="40910"/>
    <cellStyle name="Calc cel 6 3 8" xfId="7902"/>
    <cellStyle name="Calc cel 6 3 8 2" xfId="16604"/>
    <cellStyle name="Calc cel 6 3 8 3" xfId="21696"/>
    <cellStyle name="Calc cel 6 3 8 4" xfId="28780"/>
    <cellStyle name="Calc cel 6 3 8 5" xfId="48420"/>
    <cellStyle name="Calc cel 6 3 9" xfId="8024"/>
    <cellStyle name="Calc cel 6 3 9 2" xfId="16726"/>
    <cellStyle name="Calc cel 6 3 9 3" xfId="25335"/>
    <cellStyle name="Calc cel 6 3 9 4" xfId="28902"/>
    <cellStyle name="Calc cel 6 3 9 5" xfId="48542"/>
    <cellStyle name="Calc cel 6 4" xfId="1270"/>
    <cellStyle name="Calc cel 6 4 10" xfId="9184"/>
    <cellStyle name="Calc cel 6 4 10 2" xfId="17886"/>
    <cellStyle name="Calc cel 6 4 10 3" xfId="20933"/>
    <cellStyle name="Calc cel 6 4 10 4" xfId="30062"/>
    <cellStyle name="Calc cel 6 4 10 5" xfId="49105"/>
    <cellStyle name="Calc cel 6 4 11" xfId="9892"/>
    <cellStyle name="Calc cel 6 4 11 2" xfId="18594"/>
    <cellStyle name="Calc cel 6 4 11 3" xfId="12908"/>
    <cellStyle name="Calc cel 6 4 11 4" xfId="30770"/>
    <cellStyle name="Calc cel 6 4 11 5" xfId="49813"/>
    <cellStyle name="Calc cel 6 4 12" xfId="11066"/>
    <cellStyle name="Calc cel 6 4 13" xfId="21781"/>
    <cellStyle name="Calc cel 6 4 14" xfId="22606"/>
    <cellStyle name="Calc cel 6 4 15" xfId="33063"/>
    <cellStyle name="Calc cel 6 4 16" xfId="34364"/>
    <cellStyle name="Calc cel 6 4 17" xfId="36110"/>
    <cellStyle name="Calc cel 6 4 18" xfId="38637"/>
    <cellStyle name="Calc cel 6 4 2" xfId="4851"/>
    <cellStyle name="Calc cel 6 4 2 10" xfId="25730"/>
    <cellStyle name="Calc cel 6 4 2 11" xfId="33669"/>
    <cellStyle name="Calc cel 6 4 2 12" xfId="34605"/>
    <cellStyle name="Calc cel 6 4 2 13" xfId="36716"/>
    <cellStyle name="Calc cel 6 4 2 14" xfId="39243"/>
    <cellStyle name="Calc cel 6 4 2 2" xfId="5600"/>
    <cellStyle name="Calc cel 6 4 2 2 2" xfId="14302"/>
    <cellStyle name="Calc cel 6 4 2 2 2 2" xfId="46421"/>
    <cellStyle name="Calc cel 6 4 2 2 3" xfId="25242"/>
    <cellStyle name="Calc cel 6 4 2 2 4" xfId="26479"/>
    <cellStyle name="Calc cel 6 4 2 2 5" xfId="39992"/>
    <cellStyle name="Calc cel 6 4 2 3" xfId="6942"/>
    <cellStyle name="Calc cel 6 4 2 3 2" xfId="15644"/>
    <cellStyle name="Calc cel 6 4 2 3 2 2" xfId="47620"/>
    <cellStyle name="Calc cel 6 4 2 3 3" xfId="13327"/>
    <cellStyle name="Calc cel 6 4 2 3 4" xfId="27820"/>
    <cellStyle name="Calc cel 6 4 2 3 5" xfId="41333"/>
    <cellStyle name="Calc cel 6 4 2 4" xfId="8607"/>
    <cellStyle name="Calc cel 6 4 2 4 2" xfId="17309"/>
    <cellStyle name="Calc cel 6 4 2 4 3" xfId="20853"/>
    <cellStyle name="Calc cel 6 4 2 4 4" xfId="29485"/>
    <cellStyle name="Calc cel 6 4 2 4 5" xfId="43259"/>
    <cellStyle name="Calc cel 6 4 2 5" xfId="9362"/>
    <cellStyle name="Calc cel 6 4 2 5 2" xfId="18064"/>
    <cellStyle name="Calc cel 6 4 2 5 3" xfId="21153"/>
    <cellStyle name="Calc cel 6 4 2 5 4" xfId="30240"/>
    <cellStyle name="Calc cel 6 4 2 5 5" xfId="49283"/>
    <cellStyle name="Calc cel 6 4 2 6" xfId="10056"/>
    <cellStyle name="Calc cel 6 4 2 6 2" xfId="18758"/>
    <cellStyle name="Calc cel 6 4 2 6 3" xfId="11167"/>
    <cellStyle name="Calc cel 6 4 2 6 4" xfId="30934"/>
    <cellStyle name="Calc cel 6 4 2 6 5" xfId="49977"/>
    <cellStyle name="Calc cel 6 4 2 7" xfId="10674"/>
    <cellStyle name="Calc cel 6 4 2 7 2" xfId="19376"/>
    <cellStyle name="Calc cel 6 4 2 7 3" xfId="4509"/>
    <cellStyle name="Calc cel 6 4 2 7 4" xfId="31552"/>
    <cellStyle name="Calc cel 6 4 2 7 5" xfId="50595"/>
    <cellStyle name="Calc cel 6 4 2 8" xfId="13553"/>
    <cellStyle name="Calc cel 6 4 2 9" xfId="22247"/>
    <cellStyle name="Calc cel 6 4 3" xfId="4810"/>
    <cellStyle name="Calc cel 6 4 3 10" xfId="25689"/>
    <cellStyle name="Calc cel 6 4 3 11" xfId="33628"/>
    <cellStyle name="Calc cel 6 4 3 12" xfId="34564"/>
    <cellStyle name="Calc cel 6 4 3 13" xfId="36675"/>
    <cellStyle name="Calc cel 6 4 3 14" xfId="39202"/>
    <cellStyle name="Calc cel 6 4 3 2" xfId="6023"/>
    <cellStyle name="Calc cel 6 4 3 2 2" xfId="14725"/>
    <cellStyle name="Calc cel 6 4 3 2 2 2" xfId="46808"/>
    <cellStyle name="Calc cel 6 4 3 2 3" xfId="11176"/>
    <cellStyle name="Calc cel 6 4 3 2 4" xfId="26902"/>
    <cellStyle name="Calc cel 6 4 3 2 5" xfId="40415"/>
    <cellStyle name="Calc cel 6 4 3 3" xfId="6901"/>
    <cellStyle name="Calc cel 6 4 3 3 2" xfId="15603"/>
    <cellStyle name="Calc cel 6 4 3 3 2 2" xfId="47579"/>
    <cellStyle name="Calc cel 6 4 3 3 3" xfId="19924"/>
    <cellStyle name="Calc cel 6 4 3 3 4" xfId="27779"/>
    <cellStyle name="Calc cel 6 4 3 3 5" xfId="41292"/>
    <cellStyle name="Calc cel 6 4 3 4" xfId="8566"/>
    <cellStyle name="Calc cel 6 4 3 4 2" xfId="17268"/>
    <cellStyle name="Calc cel 6 4 3 4 3" xfId="25362"/>
    <cellStyle name="Calc cel 6 4 3 4 4" xfId="29444"/>
    <cellStyle name="Calc cel 6 4 3 4 5" xfId="43218"/>
    <cellStyle name="Calc cel 6 4 3 5" xfId="9321"/>
    <cellStyle name="Calc cel 6 4 3 5 2" xfId="18023"/>
    <cellStyle name="Calc cel 6 4 3 5 3" xfId="2394"/>
    <cellStyle name="Calc cel 6 4 3 5 4" xfId="30199"/>
    <cellStyle name="Calc cel 6 4 3 5 5" xfId="49242"/>
    <cellStyle name="Calc cel 6 4 3 6" xfId="10015"/>
    <cellStyle name="Calc cel 6 4 3 6 2" xfId="18717"/>
    <cellStyle name="Calc cel 6 4 3 6 3" xfId="12792"/>
    <cellStyle name="Calc cel 6 4 3 6 4" xfId="30893"/>
    <cellStyle name="Calc cel 6 4 3 6 5" xfId="49936"/>
    <cellStyle name="Calc cel 6 4 3 7" xfId="10633"/>
    <cellStyle name="Calc cel 6 4 3 7 2" xfId="19335"/>
    <cellStyle name="Calc cel 6 4 3 7 3" xfId="11480"/>
    <cellStyle name="Calc cel 6 4 3 7 4" xfId="31511"/>
    <cellStyle name="Calc cel 6 4 3 7 5" xfId="50554"/>
    <cellStyle name="Calc cel 6 4 3 8" xfId="13512"/>
    <cellStyle name="Calc cel 6 4 3 9" xfId="21070"/>
    <cellStyle name="Calc cel 6 4 4" xfId="6285"/>
    <cellStyle name="Calc cel 6 4 4 2" xfId="14987"/>
    <cellStyle name="Calc cel 6 4 4 2 2" xfId="47046"/>
    <cellStyle name="Calc cel 6 4 4 3" xfId="24720"/>
    <cellStyle name="Calc cel 6 4 4 4" xfId="27164"/>
    <cellStyle name="Calc cel 6 4 4 5" xfId="40677"/>
    <cellStyle name="Calc cel 6 4 5" xfId="5239"/>
    <cellStyle name="Calc cel 6 4 5 2" xfId="13941"/>
    <cellStyle name="Calc cel 6 4 5 2 2" xfId="46083"/>
    <cellStyle name="Calc cel 6 4 5 3" xfId="21347"/>
    <cellStyle name="Calc cel 6 4 5 4" xfId="26118"/>
    <cellStyle name="Calc cel 6 4 5 5" xfId="39631"/>
    <cellStyle name="Calc cel 6 4 6" xfId="6658"/>
    <cellStyle name="Calc cel 6 4 6 2" xfId="15360"/>
    <cellStyle name="Calc cel 6 4 6 2 2" xfId="47368"/>
    <cellStyle name="Calc cel 6 4 6 3" xfId="12921"/>
    <cellStyle name="Calc cel 6 4 6 4" xfId="27536"/>
    <cellStyle name="Calc cel 6 4 6 5" xfId="41049"/>
    <cellStyle name="Calc cel 6 4 7" xfId="6484"/>
    <cellStyle name="Calc cel 6 4 7 2" xfId="15186"/>
    <cellStyle name="Calc cel 6 4 7 3" xfId="24697"/>
    <cellStyle name="Calc cel 6 4 7 4" xfId="27363"/>
    <cellStyle name="Calc cel 6 4 7 5" xfId="40876"/>
    <cellStyle name="Calc cel 6 4 8" xfId="8165"/>
    <cellStyle name="Calc cel 6 4 8 2" xfId="16867"/>
    <cellStyle name="Calc cel 6 4 8 3" xfId="20714"/>
    <cellStyle name="Calc cel 6 4 8 4" xfId="29043"/>
    <cellStyle name="Calc cel 6 4 8 5" xfId="48683"/>
    <cellStyle name="Calc cel 6 4 9" xfId="8421"/>
    <cellStyle name="Calc cel 6 4 9 2" xfId="17123"/>
    <cellStyle name="Calc cel 6 4 9 3" xfId="13313"/>
    <cellStyle name="Calc cel 6 4 9 4" xfId="29299"/>
    <cellStyle name="Calc cel 6 4 9 5" xfId="48879"/>
    <cellStyle name="Calc cel 6 5" xfId="3566"/>
    <cellStyle name="Calc cel 6 5 10" xfId="1835"/>
    <cellStyle name="Calc cel 6 5 11" xfId="32281"/>
    <cellStyle name="Calc cel 6 5 12" xfId="34184"/>
    <cellStyle name="Calc cel 6 5 13" xfId="35328"/>
    <cellStyle name="Calc cel 6 5 14" xfId="37864"/>
    <cellStyle name="Calc cel 6 5 2" xfId="3258"/>
    <cellStyle name="Calc cel 6 5 2 2" xfId="12073"/>
    <cellStyle name="Calc cel 6 5 2 2 2" xfId="44789"/>
    <cellStyle name="Calc cel 6 5 2 3" xfId="22144"/>
    <cellStyle name="Calc cel 6 5 2 4" xfId="21717"/>
    <cellStyle name="Calc cel 6 5 2 5" xfId="37556"/>
    <cellStyle name="Calc cel 6 5 3" xfId="5281"/>
    <cellStyle name="Calc cel 6 5 3 2" xfId="13983"/>
    <cellStyle name="Calc cel 6 5 3 2 2" xfId="46124"/>
    <cellStyle name="Calc cel 6 5 3 3" xfId="20932"/>
    <cellStyle name="Calc cel 6 5 3 4" xfId="26160"/>
    <cellStyle name="Calc cel 6 5 3 5" xfId="39673"/>
    <cellStyle name="Calc cel 6 5 4" xfId="7653"/>
    <cellStyle name="Calc cel 6 5 4 2" xfId="16355"/>
    <cellStyle name="Calc cel 6 5 4 3" xfId="21856"/>
    <cellStyle name="Calc cel 6 5 4 4" xfId="28531"/>
    <cellStyle name="Calc cel 6 5 4 5" xfId="42022"/>
    <cellStyle name="Calc cel 6 5 5" xfId="7752"/>
    <cellStyle name="Calc cel 6 5 5 2" xfId="16454"/>
    <cellStyle name="Calc cel 6 5 5 3" xfId="21251"/>
    <cellStyle name="Calc cel 6 5 5 4" xfId="28630"/>
    <cellStyle name="Calc cel 6 5 5 5" xfId="48281"/>
    <cellStyle name="Calc cel 6 5 6" xfId="8407"/>
    <cellStyle name="Calc cel 6 5 6 2" xfId="17109"/>
    <cellStyle name="Calc cel 6 5 6 3" xfId="24343"/>
    <cellStyle name="Calc cel 6 5 6 4" xfId="29285"/>
    <cellStyle name="Calc cel 6 5 6 5" xfId="48865"/>
    <cellStyle name="Calc cel 6 5 7" xfId="9174"/>
    <cellStyle name="Calc cel 6 5 7 2" xfId="17876"/>
    <cellStyle name="Calc cel 6 5 7 3" xfId="24341"/>
    <cellStyle name="Calc cel 6 5 7 4" xfId="30052"/>
    <cellStyle name="Calc cel 6 5 7 5" xfId="49095"/>
    <cellStyle name="Calc cel 6 5 8" xfId="12363"/>
    <cellStyle name="Calc cel 6 5 9" xfId="21136"/>
    <cellStyle name="Calc cel 6 6" xfId="5064"/>
    <cellStyle name="Calc cel 6 6 10" xfId="25943"/>
    <cellStyle name="Calc cel 6 6 11" xfId="33882"/>
    <cellStyle name="Calc cel 6 6 12" xfId="34818"/>
    <cellStyle name="Calc cel 6 6 13" xfId="36929"/>
    <cellStyle name="Calc cel 6 6 14" xfId="39456"/>
    <cellStyle name="Calc cel 6 6 2" xfId="5310"/>
    <cellStyle name="Calc cel 6 6 2 2" xfId="14012"/>
    <cellStyle name="Calc cel 6 6 2 2 2" xfId="46150"/>
    <cellStyle name="Calc cel 6 6 2 3" xfId="12987"/>
    <cellStyle name="Calc cel 6 6 2 4" xfId="26189"/>
    <cellStyle name="Calc cel 6 6 2 5" xfId="39702"/>
    <cellStyle name="Calc cel 6 6 3" xfId="7155"/>
    <cellStyle name="Calc cel 6 6 3 2" xfId="15857"/>
    <cellStyle name="Calc cel 6 6 3 2 2" xfId="47833"/>
    <cellStyle name="Calc cel 6 6 3 3" xfId="20955"/>
    <cellStyle name="Calc cel 6 6 3 4" xfId="28033"/>
    <cellStyle name="Calc cel 6 6 3 5" xfId="41546"/>
    <cellStyle name="Calc cel 6 6 4" xfId="8820"/>
    <cellStyle name="Calc cel 6 6 4 2" xfId="17522"/>
    <cellStyle name="Calc cel 6 6 4 3" xfId="20692"/>
    <cellStyle name="Calc cel 6 6 4 4" xfId="29698"/>
    <cellStyle name="Calc cel 6 6 4 5" xfId="43472"/>
    <cellStyle name="Calc cel 6 6 5" xfId="9575"/>
    <cellStyle name="Calc cel 6 6 5 2" xfId="18277"/>
    <cellStyle name="Calc cel 6 6 5 3" xfId="12656"/>
    <cellStyle name="Calc cel 6 6 5 4" xfId="30453"/>
    <cellStyle name="Calc cel 6 6 5 5" xfId="49496"/>
    <cellStyle name="Calc cel 6 6 6" xfId="10269"/>
    <cellStyle name="Calc cel 6 6 6 2" xfId="18971"/>
    <cellStyle name="Calc cel 6 6 6 3" xfId="12153"/>
    <cellStyle name="Calc cel 6 6 6 4" xfId="31147"/>
    <cellStyle name="Calc cel 6 6 6 5" xfId="50190"/>
    <cellStyle name="Calc cel 6 6 7" xfId="10887"/>
    <cellStyle name="Calc cel 6 6 7 2" xfId="19589"/>
    <cellStyle name="Calc cel 6 6 7 3" xfId="13073"/>
    <cellStyle name="Calc cel 6 6 7 4" xfId="31765"/>
    <cellStyle name="Calc cel 6 6 7 5" xfId="50808"/>
    <cellStyle name="Calc cel 6 6 8" xfId="13766"/>
    <cellStyle name="Calc cel 6 6 9" xfId="20267"/>
    <cellStyle name="Calc cel 6 7" xfId="6322"/>
    <cellStyle name="Calc cel 6 7 2" xfId="15024"/>
    <cellStyle name="Calc cel 6 7 2 2" xfId="47079"/>
    <cellStyle name="Calc cel 6 7 3" xfId="25337"/>
    <cellStyle name="Calc cel 6 7 4" xfId="27201"/>
    <cellStyle name="Calc cel 6 7 5" xfId="40714"/>
    <cellStyle name="Calc cel 6 8" xfId="6498"/>
    <cellStyle name="Calc cel 6 8 2" xfId="15200"/>
    <cellStyle name="Calc cel 6 8 2 2" xfId="47234"/>
    <cellStyle name="Calc cel 6 8 3" xfId="23156"/>
    <cellStyle name="Calc cel 6 8 4" xfId="27377"/>
    <cellStyle name="Calc cel 6 8 5" xfId="40890"/>
    <cellStyle name="Calc cel 6 9" xfId="6123"/>
    <cellStyle name="Calc cel 6 9 2" xfId="14825"/>
    <cellStyle name="Calc cel 6 9 2 2" xfId="46895"/>
    <cellStyle name="Calc cel 6 9 3" xfId="25196"/>
    <cellStyle name="Calc cel 6 9 4" xfId="27002"/>
    <cellStyle name="Calc cel 6 9 5" xfId="40515"/>
    <cellStyle name="Calc cel 7" xfId="640"/>
    <cellStyle name="Calc cel 7 10" xfId="6308"/>
    <cellStyle name="Calc cel 7 10 2" xfId="15010"/>
    <cellStyle name="Calc cel 7 10 3" xfId="24654"/>
    <cellStyle name="Calc cel 7 10 4" xfId="27187"/>
    <cellStyle name="Calc cel 7 10 5" xfId="40700"/>
    <cellStyle name="Calc cel 7 11" xfId="7559"/>
    <cellStyle name="Calc cel 7 11 2" xfId="16261"/>
    <cellStyle name="Calc cel 7 11 3" xfId="22982"/>
    <cellStyle name="Calc cel 7 11 4" xfId="28437"/>
    <cellStyle name="Calc cel 7 11 5" xfId="48168"/>
    <cellStyle name="Calc cel 7 12" xfId="8419"/>
    <cellStyle name="Calc cel 7 12 2" xfId="17121"/>
    <cellStyle name="Calc cel 7 12 3" xfId="22876"/>
    <cellStyle name="Calc cel 7 12 4" xfId="29297"/>
    <cellStyle name="Calc cel 7 12 5" xfId="48877"/>
    <cellStyle name="Calc cel 7 13" xfId="9182"/>
    <cellStyle name="Calc cel 7 13 2" xfId="17884"/>
    <cellStyle name="Calc cel 7 13 3" xfId="23763"/>
    <cellStyle name="Calc cel 7 13 4" xfId="30060"/>
    <cellStyle name="Calc cel 7 13 5" xfId="49103"/>
    <cellStyle name="Calc cel 7 14" xfId="9890"/>
    <cellStyle name="Calc cel 7 14 2" xfId="18592"/>
    <cellStyle name="Calc cel 7 14 3" xfId="12146"/>
    <cellStyle name="Calc cel 7 14 4" xfId="30768"/>
    <cellStyle name="Calc cel 7 14 5" xfId="49811"/>
    <cellStyle name="Calc cel 7 15" xfId="2120"/>
    <cellStyle name="Calc cel 7 16" xfId="20917"/>
    <cellStyle name="Calc cel 7 17" xfId="24585"/>
    <cellStyle name="Calc cel 7 18" xfId="32152"/>
    <cellStyle name="Calc cel 7 19" xfId="34130"/>
    <cellStyle name="Calc cel 7 2" xfId="752"/>
    <cellStyle name="Calc cel 7 2 10" xfId="7785"/>
    <cellStyle name="Calc cel 7 2 10 2" xfId="16487"/>
    <cellStyle name="Calc cel 7 2 10 3" xfId="22985"/>
    <cellStyle name="Calc cel 7 2 10 4" xfId="28663"/>
    <cellStyle name="Calc cel 7 2 10 5" xfId="48313"/>
    <cellStyle name="Calc cel 7 2 11" xfId="8111"/>
    <cellStyle name="Calc cel 7 2 11 2" xfId="16813"/>
    <cellStyle name="Calc cel 7 2 11 3" xfId="22195"/>
    <cellStyle name="Calc cel 7 2 11 4" xfId="28989"/>
    <cellStyle name="Calc cel 7 2 11 5" xfId="48629"/>
    <cellStyle name="Calc cel 7 2 12" xfId="7770"/>
    <cellStyle name="Calc cel 7 2 12 2" xfId="16472"/>
    <cellStyle name="Calc cel 7 2 12 3" xfId="23654"/>
    <cellStyle name="Calc cel 7 2 12 4" xfId="28648"/>
    <cellStyle name="Calc cel 7 2 12 5" xfId="48299"/>
    <cellStyle name="Calc cel 7 2 13" xfId="11300"/>
    <cellStyle name="Calc cel 7 2 14" xfId="12859"/>
    <cellStyle name="Calc cel 7 2 15" xfId="20447"/>
    <cellStyle name="Calc cel 7 2 16" xfId="32546"/>
    <cellStyle name="Calc cel 7 2 17" xfId="34248"/>
    <cellStyle name="Calc cel 7 2 18" xfId="35593"/>
    <cellStyle name="Calc cel 7 2 19" xfId="37393"/>
    <cellStyle name="Calc cel 7 2 2" xfId="1521"/>
    <cellStyle name="Calc cel 7 2 2 10" xfId="13218"/>
    <cellStyle name="Calc cel 7 2 2 11" xfId="24743"/>
    <cellStyle name="Calc cel 7 2 2 12" xfId="25557"/>
    <cellStyle name="Calc cel 7 2 2 13" xfId="33314"/>
    <cellStyle name="Calc cel 7 2 2 14" xfId="34432"/>
    <cellStyle name="Calc cel 7 2 2 15" xfId="36361"/>
    <cellStyle name="Calc cel 7 2 2 16" xfId="38888"/>
    <cellStyle name="Calc cel 7 2 2 2" xfId="4983"/>
    <cellStyle name="Calc cel 7 2 2 2 10" xfId="25862"/>
    <cellStyle name="Calc cel 7 2 2 2 11" xfId="33801"/>
    <cellStyle name="Calc cel 7 2 2 2 12" xfId="34737"/>
    <cellStyle name="Calc cel 7 2 2 2 13" xfId="36848"/>
    <cellStyle name="Calc cel 7 2 2 2 14" xfId="39375"/>
    <cellStyle name="Calc cel 7 2 2 2 2" xfId="5992"/>
    <cellStyle name="Calc cel 7 2 2 2 2 2" xfId="14694"/>
    <cellStyle name="Calc cel 7 2 2 2 2 2 2" xfId="46780"/>
    <cellStyle name="Calc cel 7 2 2 2 2 3" xfId="21298"/>
    <cellStyle name="Calc cel 7 2 2 2 2 4" xfId="26871"/>
    <cellStyle name="Calc cel 7 2 2 2 2 5" xfId="40384"/>
    <cellStyle name="Calc cel 7 2 2 2 3" xfId="7074"/>
    <cellStyle name="Calc cel 7 2 2 2 3 2" xfId="15776"/>
    <cellStyle name="Calc cel 7 2 2 2 3 2 2" xfId="47752"/>
    <cellStyle name="Calc cel 7 2 2 2 3 3" xfId="1900"/>
    <cellStyle name="Calc cel 7 2 2 2 3 4" xfId="27952"/>
    <cellStyle name="Calc cel 7 2 2 2 3 5" xfId="41465"/>
    <cellStyle name="Calc cel 7 2 2 2 4" xfId="8739"/>
    <cellStyle name="Calc cel 7 2 2 2 4 2" xfId="17441"/>
    <cellStyle name="Calc cel 7 2 2 2 4 3" xfId="21238"/>
    <cellStyle name="Calc cel 7 2 2 2 4 4" xfId="29617"/>
    <cellStyle name="Calc cel 7 2 2 2 4 5" xfId="43391"/>
    <cellStyle name="Calc cel 7 2 2 2 5" xfId="9494"/>
    <cellStyle name="Calc cel 7 2 2 2 5 2" xfId="18196"/>
    <cellStyle name="Calc cel 7 2 2 2 5 3" xfId="22258"/>
    <cellStyle name="Calc cel 7 2 2 2 5 4" xfId="30372"/>
    <cellStyle name="Calc cel 7 2 2 2 5 5" xfId="49415"/>
    <cellStyle name="Calc cel 7 2 2 2 6" xfId="10188"/>
    <cellStyle name="Calc cel 7 2 2 2 6 2" xfId="18890"/>
    <cellStyle name="Calc cel 7 2 2 2 6 3" xfId="20120"/>
    <cellStyle name="Calc cel 7 2 2 2 6 4" xfId="31066"/>
    <cellStyle name="Calc cel 7 2 2 2 6 5" xfId="50109"/>
    <cellStyle name="Calc cel 7 2 2 2 7" xfId="10806"/>
    <cellStyle name="Calc cel 7 2 2 2 7 2" xfId="19508"/>
    <cellStyle name="Calc cel 7 2 2 2 7 3" xfId="20078"/>
    <cellStyle name="Calc cel 7 2 2 2 7 4" xfId="31684"/>
    <cellStyle name="Calc cel 7 2 2 2 7 5" xfId="50727"/>
    <cellStyle name="Calc cel 7 2 2 2 8" xfId="13685"/>
    <cellStyle name="Calc cel 7 2 2 2 9" xfId="21985"/>
    <cellStyle name="Calc cel 7 2 2 3" xfId="5215"/>
    <cellStyle name="Calc cel 7 2 2 3 10" xfId="26094"/>
    <cellStyle name="Calc cel 7 2 2 3 11" xfId="34033"/>
    <cellStyle name="Calc cel 7 2 2 3 12" xfId="34969"/>
    <cellStyle name="Calc cel 7 2 2 3 13" xfId="37080"/>
    <cellStyle name="Calc cel 7 2 2 3 14" xfId="39607"/>
    <cellStyle name="Calc cel 7 2 2 3 2" xfId="6570"/>
    <cellStyle name="Calc cel 7 2 2 3 2 2" xfId="15272"/>
    <cellStyle name="Calc cel 7 2 2 3 2 2 2" xfId="47297"/>
    <cellStyle name="Calc cel 7 2 2 3 2 3" xfId="24229"/>
    <cellStyle name="Calc cel 7 2 2 3 2 4" xfId="27448"/>
    <cellStyle name="Calc cel 7 2 2 3 2 5" xfId="40961"/>
    <cellStyle name="Calc cel 7 2 2 3 3" xfId="7306"/>
    <cellStyle name="Calc cel 7 2 2 3 3 2" xfId="16008"/>
    <cellStyle name="Calc cel 7 2 2 3 3 2 2" xfId="47984"/>
    <cellStyle name="Calc cel 7 2 2 3 3 3" xfId="13262"/>
    <cellStyle name="Calc cel 7 2 2 3 3 4" xfId="28184"/>
    <cellStyle name="Calc cel 7 2 2 3 3 5" xfId="41697"/>
    <cellStyle name="Calc cel 7 2 2 3 4" xfId="8971"/>
    <cellStyle name="Calc cel 7 2 2 3 4 2" xfId="17673"/>
    <cellStyle name="Calc cel 7 2 2 3 4 3" xfId="24762"/>
    <cellStyle name="Calc cel 7 2 2 3 4 4" xfId="29849"/>
    <cellStyle name="Calc cel 7 2 2 3 4 5" xfId="43623"/>
    <cellStyle name="Calc cel 7 2 2 3 5" xfId="9726"/>
    <cellStyle name="Calc cel 7 2 2 3 5 2" xfId="18428"/>
    <cellStyle name="Calc cel 7 2 2 3 5 3" xfId="11340"/>
    <cellStyle name="Calc cel 7 2 2 3 5 4" xfId="30604"/>
    <cellStyle name="Calc cel 7 2 2 3 5 5" xfId="49647"/>
    <cellStyle name="Calc cel 7 2 2 3 6" xfId="10420"/>
    <cellStyle name="Calc cel 7 2 2 3 6 2" xfId="19122"/>
    <cellStyle name="Calc cel 7 2 2 3 6 3" xfId="12690"/>
    <cellStyle name="Calc cel 7 2 2 3 6 4" xfId="31298"/>
    <cellStyle name="Calc cel 7 2 2 3 6 5" xfId="50341"/>
    <cellStyle name="Calc cel 7 2 2 3 7" xfId="11038"/>
    <cellStyle name="Calc cel 7 2 2 3 7 2" xfId="19740"/>
    <cellStyle name="Calc cel 7 2 2 3 7 3" xfId="12703"/>
    <cellStyle name="Calc cel 7 2 2 3 7 4" xfId="31916"/>
    <cellStyle name="Calc cel 7 2 2 3 7 5" xfId="50959"/>
    <cellStyle name="Calc cel 7 2 2 3 8" xfId="13917"/>
    <cellStyle name="Calc cel 7 2 2 3 9" xfId="22213"/>
    <cellStyle name="Calc cel 7 2 2 4" xfId="5458"/>
    <cellStyle name="Calc cel 7 2 2 4 2" xfId="14160"/>
    <cellStyle name="Calc cel 7 2 2 4 2 2" xfId="46285"/>
    <cellStyle name="Calc cel 7 2 2 4 3" xfId="22082"/>
    <cellStyle name="Calc cel 7 2 2 4 4" xfId="26337"/>
    <cellStyle name="Calc cel 7 2 2 4 5" xfId="39850"/>
    <cellStyle name="Calc cel 7 2 2 5" xfId="6703"/>
    <cellStyle name="Calc cel 7 2 2 5 2" xfId="15405"/>
    <cellStyle name="Calc cel 7 2 2 5 2 2" xfId="47408"/>
    <cellStyle name="Calc cel 7 2 2 5 3" xfId="22624"/>
    <cellStyle name="Calc cel 7 2 2 5 4" xfId="27581"/>
    <cellStyle name="Calc cel 7 2 2 5 5" xfId="41094"/>
    <cellStyle name="Calc cel 7 2 2 6" xfId="8339"/>
    <cellStyle name="Calc cel 7 2 2 6 2" xfId="17041"/>
    <cellStyle name="Calc cel 7 2 2 6 3" xfId="20635"/>
    <cellStyle name="Calc cel 7 2 2 6 4" xfId="29217"/>
    <cellStyle name="Calc cel 7 2 2 6 5" xfId="42904"/>
    <cellStyle name="Calc cel 7 2 2 7" xfId="9114"/>
    <cellStyle name="Calc cel 7 2 2 7 2" xfId="17816"/>
    <cellStyle name="Calc cel 7 2 2 7 3" xfId="21335"/>
    <cellStyle name="Calc cel 7 2 2 7 4" xfId="29992"/>
    <cellStyle name="Calc cel 7 2 2 7 5" xfId="49035"/>
    <cellStyle name="Calc cel 7 2 2 8" xfId="9842"/>
    <cellStyle name="Calc cel 7 2 2 8 2" xfId="18544"/>
    <cellStyle name="Calc cel 7 2 2 8 3" xfId="20442"/>
    <cellStyle name="Calc cel 7 2 2 8 4" xfId="30720"/>
    <cellStyle name="Calc cel 7 2 2 8 5" xfId="49763"/>
    <cellStyle name="Calc cel 7 2 2 9" xfId="10501"/>
    <cellStyle name="Calc cel 7 2 2 9 2" xfId="19203"/>
    <cellStyle name="Calc cel 7 2 2 9 3" xfId="11159"/>
    <cellStyle name="Calc cel 7 2 2 9 4" xfId="31379"/>
    <cellStyle name="Calc cel 7 2 2 9 5" xfId="50422"/>
    <cellStyle name="Calc cel 7 2 3" xfId="3587"/>
    <cellStyle name="Calc cel 7 2 3 10" xfId="24689"/>
    <cellStyle name="Calc cel 7 2 3 11" xfId="32302"/>
    <cellStyle name="Calc cel 7 2 3 12" xfId="34205"/>
    <cellStyle name="Calc cel 7 2 3 13" xfId="35349"/>
    <cellStyle name="Calc cel 7 2 3 14" xfId="37885"/>
    <cellStyle name="Calc cel 7 2 3 2" xfId="6284"/>
    <cellStyle name="Calc cel 7 2 3 2 2" xfId="14986"/>
    <cellStyle name="Calc cel 7 2 3 2 2 2" xfId="47045"/>
    <cellStyle name="Calc cel 7 2 3 2 3" xfId="25222"/>
    <cellStyle name="Calc cel 7 2 3 2 4" xfId="27163"/>
    <cellStyle name="Calc cel 7 2 3 2 5" xfId="40676"/>
    <cellStyle name="Calc cel 7 2 3 3" xfId="6267"/>
    <cellStyle name="Calc cel 7 2 3 3 2" xfId="14969"/>
    <cellStyle name="Calc cel 7 2 3 3 2 2" xfId="47031"/>
    <cellStyle name="Calc cel 7 2 3 3 3" xfId="23697"/>
    <cellStyle name="Calc cel 7 2 3 3 4" xfId="27146"/>
    <cellStyle name="Calc cel 7 2 3 3 5" xfId="40659"/>
    <cellStyle name="Calc cel 7 2 3 4" xfId="7674"/>
    <cellStyle name="Calc cel 7 2 3 4 2" xfId="16376"/>
    <cellStyle name="Calc cel 7 2 3 4 3" xfId="21452"/>
    <cellStyle name="Calc cel 7 2 3 4 4" xfId="28552"/>
    <cellStyle name="Calc cel 7 2 3 4 5" xfId="42043"/>
    <cellStyle name="Calc cel 7 2 3 5" xfId="8397"/>
    <cellStyle name="Calc cel 7 2 3 5 2" xfId="17099"/>
    <cellStyle name="Calc cel 7 2 3 5 3" xfId="21555"/>
    <cellStyle name="Calc cel 7 2 3 5 4" xfId="29275"/>
    <cellStyle name="Calc cel 7 2 3 5 5" xfId="48855"/>
    <cellStyle name="Calc cel 7 2 3 6" xfId="9166"/>
    <cellStyle name="Calc cel 7 2 3 6 2" xfId="17868"/>
    <cellStyle name="Calc cel 7 2 3 6 3" xfId="22727"/>
    <cellStyle name="Calc cel 7 2 3 6 4" xfId="30044"/>
    <cellStyle name="Calc cel 7 2 3 6 5" xfId="49087"/>
    <cellStyle name="Calc cel 7 2 3 7" xfId="9881"/>
    <cellStyle name="Calc cel 7 2 3 7 2" xfId="18583"/>
    <cellStyle name="Calc cel 7 2 3 7 3" xfId="13348"/>
    <cellStyle name="Calc cel 7 2 3 7 4" xfId="30759"/>
    <cellStyle name="Calc cel 7 2 3 7 5" xfId="49802"/>
    <cellStyle name="Calc cel 7 2 3 8" xfId="12384"/>
    <cellStyle name="Calc cel 7 2 3 9" xfId="11787"/>
    <cellStyle name="Calc cel 7 2 4" xfId="5098"/>
    <cellStyle name="Calc cel 7 2 4 10" xfId="25977"/>
    <cellStyle name="Calc cel 7 2 4 11" xfId="33916"/>
    <cellStyle name="Calc cel 7 2 4 12" xfId="34852"/>
    <cellStyle name="Calc cel 7 2 4 13" xfId="36963"/>
    <cellStyle name="Calc cel 7 2 4 14" xfId="39490"/>
    <cellStyle name="Calc cel 7 2 4 2" xfId="5285"/>
    <cellStyle name="Calc cel 7 2 4 2 2" xfId="13987"/>
    <cellStyle name="Calc cel 7 2 4 2 2 2" xfId="46128"/>
    <cellStyle name="Calc cel 7 2 4 2 3" xfId="20012"/>
    <cellStyle name="Calc cel 7 2 4 2 4" xfId="26164"/>
    <cellStyle name="Calc cel 7 2 4 2 5" xfId="39677"/>
    <cellStyle name="Calc cel 7 2 4 3" xfId="7189"/>
    <cellStyle name="Calc cel 7 2 4 3 2" xfId="15891"/>
    <cellStyle name="Calc cel 7 2 4 3 2 2" xfId="47867"/>
    <cellStyle name="Calc cel 7 2 4 3 3" xfId="23881"/>
    <cellStyle name="Calc cel 7 2 4 3 4" xfId="28067"/>
    <cellStyle name="Calc cel 7 2 4 3 5" xfId="41580"/>
    <cellStyle name="Calc cel 7 2 4 4" xfId="8854"/>
    <cellStyle name="Calc cel 7 2 4 4 2" xfId="17556"/>
    <cellStyle name="Calc cel 7 2 4 4 3" xfId="21806"/>
    <cellStyle name="Calc cel 7 2 4 4 4" xfId="29732"/>
    <cellStyle name="Calc cel 7 2 4 4 5" xfId="43506"/>
    <cellStyle name="Calc cel 7 2 4 5" xfId="9609"/>
    <cellStyle name="Calc cel 7 2 4 5 2" xfId="18311"/>
    <cellStyle name="Calc cel 7 2 4 5 3" xfId="11967"/>
    <cellStyle name="Calc cel 7 2 4 5 4" xfId="30487"/>
    <cellStyle name="Calc cel 7 2 4 5 5" xfId="49530"/>
    <cellStyle name="Calc cel 7 2 4 6" xfId="10303"/>
    <cellStyle name="Calc cel 7 2 4 6 2" xfId="19005"/>
    <cellStyle name="Calc cel 7 2 4 6 3" xfId="13297"/>
    <cellStyle name="Calc cel 7 2 4 6 4" xfId="31181"/>
    <cellStyle name="Calc cel 7 2 4 6 5" xfId="50224"/>
    <cellStyle name="Calc cel 7 2 4 7" xfId="10921"/>
    <cellStyle name="Calc cel 7 2 4 7 2" xfId="19623"/>
    <cellStyle name="Calc cel 7 2 4 7 3" xfId="13312"/>
    <cellStyle name="Calc cel 7 2 4 7 4" xfId="31799"/>
    <cellStyle name="Calc cel 7 2 4 7 5" xfId="50842"/>
    <cellStyle name="Calc cel 7 2 4 8" xfId="13800"/>
    <cellStyle name="Calc cel 7 2 4 9" xfId="24476"/>
    <cellStyle name="Calc cel 7 2 5" xfId="6369"/>
    <cellStyle name="Calc cel 7 2 5 2" xfId="15071"/>
    <cellStyle name="Calc cel 7 2 5 2 2" xfId="47124"/>
    <cellStyle name="Calc cel 7 2 5 3" xfId="20925"/>
    <cellStyle name="Calc cel 7 2 5 4" xfId="27248"/>
    <cellStyle name="Calc cel 7 2 5 5" xfId="40761"/>
    <cellStyle name="Calc cel 7 2 6" xfId="3384"/>
    <cellStyle name="Calc cel 7 2 6 2" xfId="12191"/>
    <cellStyle name="Calc cel 7 2 6 2 2" xfId="44911"/>
    <cellStyle name="Calc cel 7 2 6 3" xfId="21463"/>
    <cellStyle name="Calc cel 7 2 6 4" xfId="1865"/>
    <cellStyle name="Calc cel 7 2 6 5" xfId="37682"/>
    <cellStyle name="Calc cel 7 2 7" xfId="6555"/>
    <cellStyle name="Calc cel 7 2 7 2" xfId="15257"/>
    <cellStyle name="Calc cel 7 2 7 2 2" xfId="47282"/>
    <cellStyle name="Calc cel 7 2 7 3" xfId="24550"/>
    <cellStyle name="Calc cel 7 2 7 4" xfId="27433"/>
    <cellStyle name="Calc cel 7 2 7 5" xfId="40946"/>
    <cellStyle name="Calc cel 7 2 8" xfId="3174"/>
    <cellStyle name="Calc cel 7 2 8 2" xfId="11989"/>
    <cellStyle name="Calc cel 7 2 8 3" xfId="22969"/>
    <cellStyle name="Calc cel 7 2 8 4" xfId="22602"/>
    <cellStyle name="Calc cel 7 2 8 5" xfId="37472"/>
    <cellStyle name="Calc cel 7 2 9" xfId="7832"/>
    <cellStyle name="Calc cel 7 2 9 2" xfId="16534"/>
    <cellStyle name="Calc cel 7 2 9 3" xfId="25469"/>
    <cellStyle name="Calc cel 7 2 9 4" xfId="28710"/>
    <cellStyle name="Calc cel 7 2 9 5" xfId="48350"/>
    <cellStyle name="Calc cel 7 20" xfId="35199"/>
    <cellStyle name="Calc cel 7 21" xfId="37281"/>
    <cellStyle name="Calc cel 7 3" xfId="908"/>
    <cellStyle name="Calc cel 7 3 10" xfId="2869"/>
    <cellStyle name="Calc cel 7 3 10 2" xfId="11705"/>
    <cellStyle name="Calc cel 7 3 10 3" xfId="25114"/>
    <cellStyle name="Calc cel 7 3 10 4" xfId="25452"/>
    <cellStyle name="Calc cel 7 3 10 5" xfId="44413"/>
    <cellStyle name="Calc cel 7 3 11" xfId="7768"/>
    <cellStyle name="Calc cel 7 3 11 2" xfId="16470"/>
    <cellStyle name="Calc cel 7 3 11 3" xfId="24809"/>
    <cellStyle name="Calc cel 7 3 11 4" xfId="28646"/>
    <cellStyle name="Calc cel 7 3 11 5" xfId="48297"/>
    <cellStyle name="Calc cel 7 3 12" xfId="11440"/>
    <cellStyle name="Calc cel 7 3 13" xfId="22648"/>
    <cellStyle name="Calc cel 7 3 14" xfId="21770"/>
    <cellStyle name="Calc cel 7 3 15" xfId="32701"/>
    <cellStyle name="Calc cel 7 3 16" xfId="34313"/>
    <cellStyle name="Calc cel 7 3 17" xfId="35748"/>
    <cellStyle name="Calc cel 7 3 18" xfId="38275"/>
    <cellStyle name="Calc cel 7 3 2" xfId="5031"/>
    <cellStyle name="Calc cel 7 3 2 10" xfId="25910"/>
    <cellStyle name="Calc cel 7 3 2 11" xfId="33849"/>
    <cellStyle name="Calc cel 7 3 2 12" xfId="34785"/>
    <cellStyle name="Calc cel 7 3 2 13" xfId="36896"/>
    <cellStyle name="Calc cel 7 3 2 14" xfId="39423"/>
    <cellStyle name="Calc cel 7 3 2 2" xfId="6189"/>
    <cellStyle name="Calc cel 7 3 2 2 2" xfId="14891"/>
    <cellStyle name="Calc cel 7 3 2 2 2 2" xfId="46956"/>
    <cellStyle name="Calc cel 7 3 2 2 3" xfId="24163"/>
    <cellStyle name="Calc cel 7 3 2 2 4" xfId="27068"/>
    <cellStyle name="Calc cel 7 3 2 2 5" xfId="40581"/>
    <cellStyle name="Calc cel 7 3 2 3" xfId="7122"/>
    <cellStyle name="Calc cel 7 3 2 3 2" xfId="15824"/>
    <cellStyle name="Calc cel 7 3 2 3 2 2" xfId="47800"/>
    <cellStyle name="Calc cel 7 3 2 3 3" xfId="20748"/>
    <cellStyle name="Calc cel 7 3 2 3 4" xfId="28000"/>
    <cellStyle name="Calc cel 7 3 2 3 5" xfId="41513"/>
    <cellStyle name="Calc cel 7 3 2 4" xfId="8787"/>
    <cellStyle name="Calc cel 7 3 2 4 2" xfId="17489"/>
    <cellStyle name="Calc cel 7 3 2 4 3" xfId="24262"/>
    <cellStyle name="Calc cel 7 3 2 4 4" xfId="29665"/>
    <cellStyle name="Calc cel 7 3 2 4 5" xfId="43439"/>
    <cellStyle name="Calc cel 7 3 2 5" xfId="9542"/>
    <cellStyle name="Calc cel 7 3 2 5 2" xfId="18244"/>
    <cellStyle name="Calc cel 7 3 2 5 3" xfId="15249"/>
    <cellStyle name="Calc cel 7 3 2 5 4" xfId="30420"/>
    <cellStyle name="Calc cel 7 3 2 5 5" xfId="49463"/>
    <cellStyle name="Calc cel 7 3 2 6" xfId="10236"/>
    <cellStyle name="Calc cel 7 3 2 6 2" xfId="18938"/>
    <cellStyle name="Calc cel 7 3 2 6 3" xfId="11789"/>
    <cellStyle name="Calc cel 7 3 2 6 4" xfId="31114"/>
    <cellStyle name="Calc cel 7 3 2 6 5" xfId="50157"/>
    <cellStyle name="Calc cel 7 3 2 7" xfId="10854"/>
    <cellStyle name="Calc cel 7 3 2 7 2" xfId="19556"/>
    <cellStyle name="Calc cel 7 3 2 7 3" xfId="11559"/>
    <cellStyle name="Calc cel 7 3 2 7 4" xfId="31732"/>
    <cellStyle name="Calc cel 7 3 2 7 5" xfId="50775"/>
    <cellStyle name="Calc cel 7 3 2 8" xfId="13733"/>
    <cellStyle name="Calc cel 7 3 2 9" xfId="24674"/>
    <cellStyle name="Calc cel 7 3 3" xfId="3826"/>
    <cellStyle name="Calc cel 7 3 3 10" xfId="21084"/>
    <cellStyle name="Calc cel 7 3 3 11" xfId="32541"/>
    <cellStyle name="Calc cel 7 3 3 12" xfId="34243"/>
    <cellStyle name="Calc cel 7 3 3 13" xfId="35588"/>
    <cellStyle name="Calc cel 7 3 3 14" xfId="38124"/>
    <cellStyle name="Calc cel 7 3 3 2" xfId="5560"/>
    <cellStyle name="Calc cel 7 3 3 2 2" xfId="14262"/>
    <cellStyle name="Calc cel 7 3 3 2 2 2" xfId="46385"/>
    <cellStyle name="Calc cel 7 3 3 2 3" xfId="24109"/>
    <cellStyle name="Calc cel 7 3 3 2 4" xfId="26439"/>
    <cellStyle name="Calc cel 7 3 3 2 5" xfId="39952"/>
    <cellStyle name="Calc cel 7 3 3 3" xfId="6326"/>
    <cellStyle name="Calc cel 7 3 3 3 2" xfId="15028"/>
    <cellStyle name="Calc cel 7 3 3 3 2 2" xfId="47083"/>
    <cellStyle name="Calc cel 7 3 3 3 3" xfId="22377"/>
    <cellStyle name="Calc cel 7 3 3 3 4" xfId="27205"/>
    <cellStyle name="Calc cel 7 3 3 3 5" xfId="40718"/>
    <cellStyle name="Calc cel 7 3 3 4" xfId="7827"/>
    <cellStyle name="Calc cel 7 3 3 4 2" xfId="16529"/>
    <cellStyle name="Calc cel 7 3 3 4 3" xfId="24505"/>
    <cellStyle name="Calc cel 7 3 3 4 4" xfId="28705"/>
    <cellStyle name="Calc cel 7 3 3 4 5" xfId="42282"/>
    <cellStyle name="Calc cel 7 3 3 5" xfId="8286"/>
    <cellStyle name="Calc cel 7 3 3 5 2" xfId="16988"/>
    <cellStyle name="Calc cel 7 3 3 5 3" xfId="24963"/>
    <cellStyle name="Calc cel 7 3 3 5 4" xfId="29164"/>
    <cellStyle name="Calc cel 7 3 3 5 5" xfId="48800"/>
    <cellStyle name="Calc cel 7 3 3 6" xfId="9065"/>
    <cellStyle name="Calc cel 7 3 3 6 2" xfId="17767"/>
    <cellStyle name="Calc cel 7 3 3 6 3" xfId="20626"/>
    <cellStyle name="Calc cel 7 3 3 6 4" xfId="29943"/>
    <cellStyle name="Calc cel 7 3 3 6 5" xfId="48986"/>
    <cellStyle name="Calc cel 7 3 3 7" xfId="9795"/>
    <cellStyle name="Calc cel 7 3 3 7 2" xfId="18497"/>
    <cellStyle name="Calc cel 7 3 3 7 3" xfId="19956"/>
    <cellStyle name="Calc cel 7 3 3 7 4" xfId="30673"/>
    <cellStyle name="Calc cel 7 3 3 7 5" xfId="49716"/>
    <cellStyle name="Calc cel 7 3 3 8" xfId="12605"/>
    <cellStyle name="Calc cel 7 3 3 9" xfId="21523"/>
    <cellStyle name="Calc cel 7 3 4" xfId="3170"/>
    <cellStyle name="Calc cel 7 3 4 2" xfId="11985"/>
    <cellStyle name="Calc cel 7 3 4 2 2" xfId="44710"/>
    <cellStyle name="Calc cel 7 3 4 3" xfId="20181"/>
    <cellStyle name="Calc cel 7 3 4 4" xfId="21038"/>
    <cellStyle name="Calc cel 7 3 4 5" xfId="37468"/>
    <cellStyle name="Calc cel 7 3 5" xfId="5299"/>
    <cellStyle name="Calc cel 7 3 5 2" xfId="14001"/>
    <cellStyle name="Calc cel 7 3 5 2 2" xfId="46140"/>
    <cellStyle name="Calc cel 7 3 5 3" xfId="21568"/>
    <cellStyle name="Calc cel 7 3 5 4" xfId="26178"/>
    <cellStyle name="Calc cel 7 3 5 5" xfId="39691"/>
    <cellStyle name="Calc cel 7 3 6" xfId="6483"/>
    <cellStyle name="Calc cel 7 3 6 2" xfId="15185"/>
    <cellStyle name="Calc cel 7 3 6 2 2" xfId="47223"/>
    <cellStyle name="Calc cel 7 3 6 3" xfId="25198"/>
    <cellStyle name="Calc cel 7 3 6 4" xfId="27362"/>
    <cellStyle name="Calc cel 7 3 6 5" xfId="40875"/>
    <cellStyle name="Calc cel 7 3 7" xfId="6615"/>
    <cellStyle name="Calc cel 7 3 7 2" xfId="15317"/>
    <cellStyle name="Calc cel 7 3 7 3" xfId="20876"/>
    <cellStyle name="Calc cel 7 3 7 4" xfId="27493"/>
    <cellStyle name="Calc cel 7 3 7 5" xfId="41006"/>
    <cellStyle name="Calc cel 7 3 8" xfId="7947"/>
    <cellStyle name="Calc cel 7 3 8 2" xfId="16649"/>
    <cellStyle name="Calc cel 7 3 8 3" xfId="25487"/>
    <cellStyle name="Calc cel 7 3 8 4" xfId="28825"/>
    <cellStyle name="Calc cel 7 3 8 5" xfId="48465"/>
    <cellStyle name="Calc cel 7 3 9" xfId="7818"/>
    <cellStyle name="Calc cel 7 3 9 2" xfId="16520"/>
    <cellStyle name="Calc cel 7 3 9 3" xfId="20515"/>
    <cellStyle name="Calc cel 7 3 9 4" xfId="28696"/>
    <cellStyle name="Calc cel 7 3 9 5" xfId="48340"/>
    <cellStyle name="Calc cel 7 4" xfId="1413"/>
    <cellStyle name="Calc cel 7 4 10" xfId="9774"/>
    <cellStyle name="Calc cel 7 4 10 2" xfId="18476"/>
    <cellStyle name="Calc cel 7 4 10 3" xfId="19851"/>
    <cellStyle name="Calc cel 7 4 10 4" xfId="30652"/>
    <cellStyle name="Calc cel 7 4 10 5" xfId="49695"/>
    <cellStyle name="Calc cel 7 4 11" xfId="10449"/>
    <cellStyle name="Calc cel 7 4 11 2" xfId="19151"/>
    <cellStyle name="Calc cel 7 4 11 3" xfId="20370"/>
    <cellStyle name="Calc cel 7 4 11 4" xfId="31327"/>
    <cellStyle name="Calc cel 7 4 11 5" xfId="50370"/>
    <cellStyle name="Calc cel 7 4 12" xfId="11195"/>
    <cellStyle name="Calc cel 7 4 13" xfId="20742"/>
    <cellStyle name="Calc cel 7 4 14" xfId="23150"/>
    <cellStyle name="Calc cel 7 4 15" xfId="33206"/>
    <cellStyle name="Calc cel 7 4 16" xfId="34380"/>
    <cellStyle name="Calc cel 7 4 17" xfId="36253"/>
    <cellStyle name="Calc cel 7 4 18" xfId="38780"/>
    <cellStyle name="Calc cel 7 4 2" xfId="5104"/>
    <cellStyle name="Calc cel 7 4 2 10" xfId="25983"/>
    <cellStyle name="Calc cel 7 4 2 11" xfId="33922"/>
    <cellStyle name="Calc cel 7 4 2 12" xfId="34858"/>
    <cellStyle name="Calc cel 7 4 2 13" xfId="36969"/>
    <cellStyle name="Calc cel 7 4 2 14" xfId="39496"/>
    <cellStyle name="Calc cel 7 4 2 2" xfId="6004"/>
    <cellStyle name="Calc cel 7 4 2 2 2" xfId="14706"/>
    <cellStyle name="Calc cel 7 4 2 2 2 2" xfId="46791"/>
    <cellStyle name="Calc cel 7 4 2 2 3" xfId="22101"/>
    <cellStyle name="Calc cel 7 4 2 2 4" xfId="26883"/>
    <cellStyle name="Calc cel 7 4 2 2 5" xfId="40396"/>
    <cellStyle name="Calc cel 7 4 2 3" xfId="7195"/>
    <cellStyle name="Calc cel 7 4 2 3 2" xfId="15897"/>
    <cellStyle name="Calc cel 7 4 2 3 2 2" xfId="47873"/>
    <cellStyle name="Calc cel 7 4 2 3 3" xfId="11168"/>
    <cellStyle name="Calc cel 7 4 2 3 4" xfId="28073"/>
    <cellStyle name="Calc cel 7 4 2 3 5" xfId="41586"/>
    <cellStyle name="Calc cel 7 4 2 4" xfId="8860"/>
    <cellStyle name="Calc cel 7 4 2 4 2" xfId="17562"/>
    <cellStyle name="Calc cel 7 4 2 4 3" xfId="20891"/>
    <cellStyle name="Calc cel 7 4 2 4 4" xfId="29738"/>
    <cellStyle name="Calc cel 7 4 2 4 5" xfId="43512"/>
    <cellStyle name="Calc cel 7 4 2 5" xfId="9615"/>
    <cellStyle name="Calc cel 7 4 2 5 2" xfId="18317"/>
    <cellStyle name="Calc cel 7 4 2 5 3" xfId="13366"/>
    <cellStyle name="Calc cel 7 4 2 5 4" xfId="30493"/>
    <cellStyle name="Calc cel 7 4 2 5 5" xfId="49536"/>
    <cellStyle name="Calc cel 7 4 2 6" xfId="10309"/>
    <cellStyle name="Calc cel 7 4 2 6 2" xfId="19011"/>
    <cellStyle name="Calc cel 7 4 2 6 3" xfId="19830"/>
    <cellStyle name="Calc cel 7 4 2 6 4" xfId="31187"/>
    <cellStyle name="Calc cel 7 4 2 6 5" xfId="50230"/>
    <cellStyle name="Calc cel 7 4 2 7" xfId="10927"/>
    <cellStyle name="Calc cel 7 4 2 7 2" xfId="19629"/>
    <cellStyle name="Calc cel 7 4 2 7 3" xfId="12790"/>
    <cellStyle name="Calc cel 7 4 2 7 4" xfId="31805"/>
    <cellStyle name="Calc cel 7 4 2 7 5" xfId="50848"/>
    <cellStyle name="Calc cel 7 4 2 8" xfId="13806"/>
    <cellStyle name="Calc cel 7 4 2 9" xfId="12283"/>
    <cellStyle name="Calc cel 7 4 3" xfId="5163"/>
    <cellStyle name="Calc cel 7 4 3 10" xfId="26042"/>
    <cellStyle name="Calc cel 7 4 3 11" xfId="33981"/>
    <cellStyle name="Calc cel 7 4 3 12" xfId="34917"/>
    <cellStyle name="Calc cel 7 4 3 13" xfId="37028"/>
    <cellStyle name="Calc cel 7 4 3 14" xfId="39555"/>
    <cellStyle name="Calc cel 7 4 3 2" xfId="5284"/>
    <cellStyle name="Calc cel 7 4 3 2 2" xfId="13986"/>
    <cellStyle name="Calc cel 7 4 3 2 2 2" xfId="46127"/>
    <cellStyle name="Calc cel 7 4 3 2 3" xfId="23015"/>
    <cellStyle name="Calc cel 7 4 3 2 4" xfId="26163"/>
    <cellStyle name="Calc cel 7 4 3 2 5" xfId="39676"/>
    <cellStyle name="Calc cel 7 4 3 3" xfId="7254"/>
    <cellStyle name="Calc cel 7 4 3 3 2" xfId="15956"/>
    <cellStyle name="Calc cel 7 4 3 3 2 2" xfId="47932"/>
    <cellStyle name="Calc cel 7 4 3 3 3" xfId="25184"/>
    <cellStyle name="Calc cel 7 4 3 3 4" xfId="28132"/>
    <cellStyle name="Calc cel 7 4 3 3 5" xfId="41645"/>
    <cellStyle name="Calc cel 7 4 3 4" xfId="8919"/>
    <cellStyle name="Calc cel 7 4 3 4 2" xfId="17621"/>
    <cellStyle name="Calc cel 7 4 3 4 3" xfId="11356"/>
    <cellStyle name="Calc cel 7 4 3 4 4" xfId="29797"/>
    <cellStyle name="Calc cel 7 4 3 4 5" xfId="43571"/>
    <cellStyle name="Calc cel 7 4 3 5" xfId="9674"/>
    <cellStyle name="Calc cel 7 4 3 5 2" xfId="18376"/>
    <cellStyle name="Calc cel 7 4 3 5 3" xfId="11962"/>
    <cellStyle name="Calc cel 7 4 3 5 4" xfId="30552"/>
    <cellStyle name="Calc cel 7 4 3 5 5" xfId="49595"/>
    <cellStyle name="Calc cel 7 4 3 6" xfId="10368"/>
    <cellStyle name="Calc cel 7 4 3 6 2" xfId="19070"/>
    <cellStyle name="Calc cel 7 4 3 6 3" xfId="11407"/>
    <cellStyle name="Calc cel 7 4 3 6 4" xfId="31246"/>
    <cellStyle name="Calc cel 7 4 3 6 5" xfId="50289"/>
    <cellStyle name="Calc cel 7 4 3 7" xfId="10986"/>
    <cellStyle name="Calc cel 7 4 3 7 2" xfId="19688"/>
    <cellStyle name="Calc cel 7 4 3 7 3" xfId="11796"/>
    <cellStyle name="Calc cel 7 4 3 7 4" xfId="31864"/>
    <cellStyle name="Calc cel 7 4 3 7 5" xfId="50907"/>
    <cellStyle name="Calc cel 7 4 3 8" xfId="13865"/>
    <cellStyle name="Calc cel 7 4 3 9" xfId="25462"/>
    <cellStyle name="Calc cel 7 4 4" xfId="6212"/>
    <cellStyle name="Calc cel 7 4 4 2" xfId="14914"/>
    <cellStyle name="Calc cel 7 4 4 2 2" xfId="46977"/>
    <cellStyle name="Calc cel 7 4 4 3" xfId="23575"/>
    <cellStyle name="Calc cel 7 4 4 4" xfId="27091"/>
    <cellStyle name="Calc cel 7 4 4 5" xfId="40604"/>
    <cellStyle name="Calc cel 7 4 5" xfId="6633"/>
    <cellStyle name="Calc cel 7 4 5 2" xfId="15335"/>
    <cellStyle name="Calc cel 7 4 5 2 2" xfId="47347"/>
    <cellStyle name="Calc cel 7 4 5 3" xfId="23225"/>
    <cellStyle name="Calc cel 7 4 5 4" xfId="27511"/>
    <cellStyle name="Calc cel 7 4 5 5" xfId="41024"/>
    <cellStyle name="Calc cel 7 4 6" xfId="3206"/>
    <cellStyle name="Calc cel 7 4 6 2" xfId="12021"/>
    <cellStyle name="Calc cel 7 4 6 2 2" xfId="44741"/>
    <cellStyle name="Calc cel 7 4 6 3" xfId="21219"/>
    <cellStyle name="Calc cel 7 4 6 4" xfId="23663"/>
    <cellStyle name="Calc cel 7 4 6 5" xfId="37504"/>
    <cellStyle name="Calc cel 7 4 7" xfId="6121"/>
    <cellStyle name="Calc cel 7 4 7 2" xfId="14823"/>
    <cellStyle name="Calc cel 7 4 7 3" xfId="21945"/>
    <cellStyle name="Calc cel 7 4 7 4" xfId="27000"/>
    <cellStyle name="Calc cel 7 4 7 5" xfId="40513"/>
    <cellStyle name="Calc cel 7 4 8" xfId="8259"/>
    <cellStyle name="Calc cel 7 4 8 2" xfId="16961"/>
    <cellStyle name="Calc cel 7 4 8 3" xfId="13400"/>
    <cellStyle name="Calc cel 7 4 8 4" xfId="29137"/>
    <cellStyle name="Calc cel 7 4 8 5" xfId="48773"/>
    <cellStyle name="Calc cel 7 4 9" xfId="9040"/>
    <cellStyle name="Calc cel 7 4 9 2" xfId="17742"/>
    <cellStyle name="Calc cel 7 4 9 3" xfId="24672"/>
    <cellStyle name="Calc cel 7 4 9 4" xfId="29918"/>
    <cellStyle name="Calc cel 7 4 9 5" xfId="48961"/>
    <cellStyle name="Calc cel 7 5" xfId="3744"/>
    <cellStyle name="Calc cel 7 5 10" xfId="24564"/>
    <cellStyle name="Calc cel 7 5 11" xfId="32459"/>
    <cellStyle name="Calc cel 7 5 12" xfId="34233"/>
    <cellStyle name="Calc cel 7 5 13" xfId="35506"/>
    <cellStyle name="Calc cel 7 5 14" xfId="38042"/>
    <cellStyle name="Calc cel 7 5 2" xfId="6330"/>
    <cellStyle name="Calc cel 7 5 2 2" xfId="15032"/>
    <cellStyle name="Calc cel 7 5 2 2 2" xfId="47087"/>
    <cellStyle name="Calc cel 7 5 2 3" xfId="24642"/>
    <cellStyle name="Calc cel 7 5 2 4" xfId="27209"/>
    <cellStyle name="Calc cel 7 5 2 5" xfId="40722"/>
    <cellStyle name="Calc cel 7 5 3" xfId="6300"/>
    <cellStyle name="Calc cel 7 5 3 2" xfId="15002"/>
    <cellStyle name="Calc cel 7 5 3 2 2" xfId="47059"/>
    <cellStyle name="Calc cel 7 5 3 3" xfId="25101"/>
    <cellStyle name="Calc cel 7 5 3 4" xfId="27179"/>
    <cellStyle name="Calc cel 7 5 3 5" xfId="40692"/>
    <cellStyle name="Calc cel 7 5 4" xfId="7777"/>
    <cellStyle name="Calc cel 7 5 4 2" xfId="16479"/>
    <cellStyle name="Calc cel 7 5 4 3" xfId="23450"/>
    <cellStyle name="Calc cel 7 5 4 4" xfId="28655"/>
    <cellStyle name="Calc cel 7 5 4 5" xfId="42200"/>
    <cellStyle name="Calc cel 7 5 5" xfId="7773"/>
    <cellStyle name="Calc cel 7 5 5 2" xfId="16475"/>
    <cellStyle name="Calc cel 7 5 5 3" xfId="20691"/>
    <cellStyle name="Calc cel 7 5 5 4" xfId="28651"/>
    <cellStyle name="Calc cel 7 5 5 5" xfId="48302"/>
    <cellStyle name="Calc cel 7 5 6" xfId="8194"/>
    <cellStyle name="Calc cel 7 5 6 2" xfId="16896"/>
    <cellStyle name="Calc cel 7 5 6 3" xfId="22627"/>
    <cellStyle name="Calc cel 7 5 6 4" xfId="29072"/>
    <cellStyle name="Calc cel 7 5 6 5" xfId="48712"/>
    <cellStyle name="Calc cel 7 5 7" xfId="8061"/>
    <cellStyle name="Calc cel 7 5 7 2" xfId="16763"/>
    <cellStyle name="Calc cel 7 5 7 3" xfId="24422"/>
    <cellStyle name="Calc cel 7 5 7 4" xfId="28939"/>
    <cellStyle name="Calc cel 7 5 7 5" xfId="48579"/>
    <cellStyle name="Calc cel 7 5 8" xfId="12529"/>
    <cellStyle name="Calc cel 7 5 9" xfId="21280"/>
    <cellStyle name="Calc cel 7 6" xfId="4872"/>
    <cellStyle name="Calc cel 7 6 10" xfId="25751"/>
    <cellStyle name="Calc cel 7 6 11" xfId="33690"/>
    <cellStyle name="Calc cel 7 6 12" xfId="34626"/>
    <cellStyle name="Calc cel 7 6 13" xfId="36737"/>
    <cellStyle name="Calc cel 7 6 14" xfId="39264"/>
    <cellStyle name="Calc cel 7 6 2" xfId="5806"/>
    <cellStyle name="Calc cel 7 6 2 2" xfId="14508"/>
    <cellStyle name="Calc cel 7 6 2 2 2" xfId="46608"/>
    <cellStyle name="Calc cel 7 6 2 3" xfId="23907"/>
    <cellStyle name="Calc cel 7 6 2 4" xfId="26685"/>
    <cellStyle name="Calc cel 7 6 2 5" xfId="40198"/>
    <cellStyle name="Calc cel 7 6 3" xfId="6963"/>
    <cellStyle name="Calc cel 7 6 3 2" xfId="15665"/>
    <cellStyle name="Calc cel 7 6 3 2 2" xfId="47641"/>
    <cellStyle name="Calc cel 7 6 3 3" xfId="11398"/>
    <cellStyle name="Calc cel 7 6 3 4" xfId="27841"/>
    <cellStyle name="Calc cel 7 6 3 5" xfId="41354"/>
    <cellStyle name="Calc cel 7 6 4" xfId="8628"/>
    <cellStyle name="Calc cel 7 6 4 2" xfId="17330"/>
    <cellStyle name="Calc cel 7 6 4 3" xfId="21716"/>
    <cellStyle name="Calc cel 7 6 4 4" xfId="29506"/>
    <cellStyle name="Calc cel 7 6 4 5" xfId="43280"/>
    <cellStyle name="Calc cel 7 6 5" xfId="9383"/>
    <cellStyle name="Calc cel 7 6 5 2" xfId="18085"/>
    <cellStyle name="Calc cel 7 6 5 3" xfId="20636"/>
    <cellStyle name="Calc cel 7 6 5 4" xfId="30261"/>
    <cellStyle name="Calc cel 7 6 5 5" xfId="49304"/>
    <cellStyle name="Calc cel 7 6 6" xfId="10077"/>
    <cellStyle name="Calc cel 7 6 6 2" xfId="18779"/>
    <cellStyle name="Calc cel 7 6 6 3" xfId="11562"/>
    <cellStyle name="Calc cel 7 6 6 4" xfId="30955"/>
    <cellStyle name="Calc cel 7 6 6 5" xfId="49998"/>
    <cellStyle name="Calc cel 7 6 7" xfId="10695"/>
    <cellStyle name="Calc cel 7 6 7 2" xfId="19397"/>
    <cellStyle name="Calc cel 7 6 7 3" xfId="2511"/>
    <cellStyle name="Calc cel 7 6 7 4" xfId="31573"/>
    <cellStyle name="Calc cel 7 6 7 5" xfId="50616"/>
    <cellStyle name="Calc cel 7 6 8" xfId="13574"/>
    <cellStyle name="Calc cel 7 6 9" xfId="21353"/>
    <cellStyle name="Calc cel 7 7" xfId="3225"/>
    <cellStyle name="Calc cel 7 7 2" xfId="12040"/>
    <cellStyle name="Calc cel 7 7 2 2" xfId="44757"/>
    <cellStyle name="Calc cel 7 7 3" xfId="22489"/>
    <cellStyle name="Calc cel 7 7 4" xfId="11350"/>
    <cellStyle name="Calc cel 7 7 5" xfId="37523"/>
    <cellStyle name="Calc cel 7 8" xfId="6223"/>
    <cellStyle name="Calc cel 7 8 2" xfId="14925"/>
    <cellStyle name="Calc cel 7 8 2 2" xfId="46988"/>
    <cellStyle name="Calc cel 7 8 3" xfId="25052"/>
    <cellStyle name="Calc cel 7 8 4" xfId="27102"/>
    <cellStyle name="Calc cel 7 8 5" xfId="40615"/>
    <cellStyle name="Calc cel 7 9" xfId="6781"/>
    <cellStyle name="Calc cel 7 9 2" xfId="15483"/>
    <cellStyle name="Calc cel 7 9 2 2" xfId="47462"/>
    <cellStyle name="Calc cel 7 9 3" xfId="11503"/>
    <cellStyle name="Calc cel 7 9 4" xfId="27659"/>
    <cellStyle name="Calc cel 7 9 5" xfId="41172"/>
    <cellStyle name="Calc cel 8" xfId="651"/>
    <cellStyle name="Calc cel 8 10" xfId="7569"/>
    <cellStyle name="Calc cel 8 10 2" xfId="16271"/>
    <cellStyle name="Calc cel 8 10 3" xfId="13122"/>
    <cellStyle name="Calc cel 8 10 4" xfId="28447"/>
    <cellStyle name="Calc cel 8 10 5" xfId="48178"/>
    <cellStyle name="Calc cel 8 11" xfId="7435"/>
    <cellStyle name="Calc cel 8 11 2" xfId="16137"/>
    <cellStyle name="Calc cel 8 11 3" xfId="25322"/>
    <cellStyle name="Calc cel 8 11 4" xfId="28313"/>
    <cellStyle name="Calc cel 8 11 5" xfId="48044"/>
    <cellStyle name="Calc cel 8 12" xfId="7965"/>
    <cellStyle name="Calc cel 8 12 2" xfId="16667"/>
    <cellStyle name="Calc cel 8 12 3" xfId="12817"/>
    <cellStyle name="Calc cel 8 12 4" xfId="28843"/>
    <cellStyle name="Calc cel 8 12 5" xfId="48483"/>
    <cellStyle name="Calc cel 8 13" xfId="7430"/>
    <cellStyle name="Calc cel 8 13 2" xfId="16132"/>
    <cellStyle name="Calc cel 8 13 3" xfId="24385"/>
    <cellStyle name="Calc cel 8 13 4" xfId="28308"/>
    <cellStyle name="Calc cel 8 13 5" xfId="48039"/>
    <cellStyle name="Calc cel 8 14" xfId="1813"/>
    <cellStyle name="Calc cel 8 15" xfId="23602"/>
    <cellStyle name="Calc cel 8 16" xfId="20913"/>
    <cellStyle name="Calc cel 8 17" xfId="32163"/>
    <cellStyle name="Calc cel 8 18" xfId="34139"/>
    <cellStyle name="Calc cel 8 19" xfId="35210"/>
    <cellStyle name="Calc cel 8 2" xfId="761"/>
    <cellStyle name="Calc cel 8 2 10" xfId="8388"/>
    <cellStyle name="Calc cel 8 2 10 2" xfId="17090"/>
    <cellStyle name="Calc cel 8 2 10 3" xfId="23559"/>
    <cellStyle name="Calc cel 8 2 10 4" xfId="29266"/>
    <cellStyle name="Calc cel 8 2 10 5" xfId="48846"/>
    <cellStyle name="Calc cel 8 2 11" xfId="9159"/>
    <cellStyle name="Calc cel 8 2 11 2" xfId="17861"/>
    <cellStyle name="Calc cel 8 2 11 3" xfId="23131"/>
    <cellStyle name="Calc cel 8 2 11 4" xfId="30037"/>
    <cellStyle name="Calc cel 8 2 11 5" xfId="49080"/>
    <cellStyle name="Calc cel 8 2 12" xfId="9878"/>
    <cellStyle name="Calc cel 8 2 12 2" xfId="18580"/>
    <cellStyle name="Calc cel 8 2 12 3" xfId="20157"/>
    <cellStyle name="Calc cel 8 2 12 4" xfId="30756"/>
    <cellStyle name="Calc cel 8 2 12 5" xfId="49799"/>
    <cellStyle name="Calc cel 8 2 13" xfId="11309"/>
    <cellStyle name="Calc cel 8 2 14" xfId="11731"/>
    <cellStyle name="Calc cel 8 2 15" xfId="2589"/>
    <cellStyle name="Calc cel 8 2 16" xfId="32555"/>
    <cellStyle name="Calc cel 8 2 17" xfId="34257"/>
    <cellStyle name="Calc cel 8 2 18" xfId="35602"/>
    <cellStyle name="Calc cel 8 2 19" xfId="37402"/>
    <cellStyle name="Calc cel 8 2 2" xfId="1530"/>
    <cellStyle name="Calc cel 8 2 2 10" xfId="13227"/>
    <cellStyle name="Calc cel 8 2 2 11" xfId="23330"/>
    <cellStyle name="Calc cel 8 2 2 12" xfId="25566"/>
    <cellStyle name="Calc cel 8 2 2 13" xfId="33323"/>
    <cellStyle name="Calc cel 8 2 2 14" xfId="34441"/>
    <cellStyle name="Calc cel 8 2 2 15" xfId="36370"/>
    <cellStyle name="Calc cel 8 2 2 16" xfId="38897"/>
    <cellStyle name="Calc cel 8 2 2 2" xfId="5090"/>
    <cellStyle name="Calc cel 8 2 2 2 10" xfId="25969"/>
    <cellStyle name="Calc cel 8 2 2 2 11" xfId="33908"/>
    <cellStyle name="Calc cel 8 2 2 2 12" xfId="34844"/>
    <cellStyle name="Calc cel 8 2 2 2 13" xfId="36955"/>
    <cellStyle name="Calc cel 8 2 2 2 14" xfId="39482"/>
    <cellStyle name="Calc cel 8 2 2 2 2" xfId="6215"/>
    <cellStyle name="Calc cel 8 2 2 2 2 2" xfId="14917"/>
    <cellStyle name="Calc cel 8 2 2 2 2 2 2" xfId="46980"/>
    <cellStyle name="Calc cel 8 2 2 2 2 3" xfId="20613"/>
    <cellStyle name="Calc cel 8 2 2 2 2 4" xfId="27094"/>
    <cellStyle name="Calc cel 8 2 2 2 2 5" xfId="40607"/>
    <cellStyle name="Calc cel 8 2 2 2 3" xfId="7181"/>
    <cellStyle name="Calc cel 8 2 2 2 3 2" xfId="15883"/>
    <cellStyle name="Calc cel 8 2 2 2 3 2 2" xfId="47859"/>
    <cellStyle name="Calc cel 8 2 2 2 3 3" xfId="12223"/>
    <cellStyle name="Calc cel 8 2 2 2 3 4" xfId="28059"/>
    <cellStyle name="Calc cel 8 2 2 2 3 5" xfId="41572"/>
    <cellStyle name="Calc cel 8 2 2 2 4" xfId="8846"/>
    <cellStyle name="Calc cel 8 2 2 2 4 2" xfId="17548"/>
    <cellStyle name="Calc cel 8 2 2 2 4 3" xfId="23095"/>
    <cellStyle name="Calc cel 8 2 2 2 4 4" xfId="29724"/>
    <cellStyle name="Calc cel 8 2 2 2 4 5" xfId="43498"/>
    <cellStyle name="Calc cel 8 2 2 2 5" xfId="9601"/>
    <cellStyle name="Calc cel 8 2 2 2 5 2" xfId="18303"/>
    <cellStyle name="Calc cel 8 2 2 2 5 3" xfId="20198"/>
    <cellStyle name="Calc cel 8 2 2 2 5 4" xfId="30479"/>
    <cellStyle name="Calc cel 8 2 2 2 5 5" xfId="49522"/>
    <cellStyle name="Calc cel 8 2 2 2 6" xfId="10295"/>
    <cellStyle name="Calc cel 8 2 2 2 6 2" xfId="18997"/>
    <cellStyle name="Calc cel 8 2 2 2 6 3" xfId="20039"/>
    <cellStyle name="Calc cel 8 2 2 2 6 4" xfId="31173"/>
    <cellStyle name="Calc cel 8 2 2 2 6 5" xfId="50216"/>
    <cellStyle name="Calc cel 8 2 2 2 7" xfId="10913"/>
    <cellStyle name="Calc cel 8 2 2 2 7 2" xfId="19615"/>
    <cellStyle name="Calc cel 8 2 2 2 7 3" xfId="11094"/>
    <cellStyle name="Calc cel 8 2 2 2 7 4" xfId="31791"/>
    <cellStyle name="Calc cel 8 2 2 2 7 5" xfId="50834"/>
    <cellStyle name="Calc cel 8 2 2 2 8" xfId="13792"/>
    <cellStyle name="Calc cel 8 2 2 2 9" xfId="21599"/>
    <cellStyle name="Calc cel 8 2 2 3" xfId="5224"/>
    <cellStyle name="Calc cel 8 2 2 3 10" xfId="26103"/>
    <cellStyle name="Calc cel 8 2 2 3 11" xfId="34042"/>
    <cellStyle name="Calc cel 8 2 2 3 12" xfId="34978"/>
    <cellStyle name="Calc cel 8 2 2 3 13" xfId="37089"/>
    <cellStyle name="Calc cel 8 2 2 3 14" xfId="39616"/>
    <cellStyle name="Calc cel 8 2 2 3 2" xfId="6579"/>
    <cellStyle name="Calc cel 8 2 2 3 2 2" xfId="15281"/>
    <cellStyle name="Calc cel 8 2 2 3 2 2 2" xfId="47306"/>
    <cellStyle name="Calc cel 8 2 2 3 2 3" xfId="21328"/>
    <cellStyle name="Calc cel 8 2 2 3 2 4" xfId="27457"/>
    <cellStyle name="Calc cel 8 2 2 3 2 5" xfId="40970"/>
    <cellStyle name="Calc cel 8 2 2 3 3" xfId="7315"/>
    <cellStyle name="Calc cel 8 2 2 3 3 2" xfId="16017"/>
    <cellStyle name="Calc cel 8 2 2 3 3 2 2" xfId="47993"/>
    <cellStyle name="Calc cel 8 2 2 3 3 3" xfId="25438"/>
    <cellStyle name="Calc cel 8 2 2 3 3 4" xfId="28193"/>
    <cellStyle name="Calc cel 8 2 2 3 3 5" xfId="41706"/>
    <cellStyle name="Calc cel 8 2 2 3 4" xfId="8980"/>
    <cellStyle name="Calc cel 8 2 2 3 4 2" xfId="17682"/>
    <cellStyle name="Calc cel 8 2 2 3 4 3" xfId="23516"/>
    <cellStyle name="Calc cel 8 2 2 3 4 4" xfId="29858"/>
    <cellStyle name="Calc cel 8 2 2 3 4 5" xfId="43632"/>
    <cellStyle name="Calc cel 8 2 2 3 5" xfId="9735"/>
    <cellStyle name="Calc cel 8 2 2 3 5 2" xfId="18437"/>
    <cellStyle name="Calc cel 8 2 2 3 5 3" xfId="19801"/>
    <cellStyle name="Calc cel 8 2 2 3 5 4" xfId="30613"/>
    <cellStyle name="Calc cel 8 2 2 3 5 5" xfId="49656"/>
    <cellStyle name="Calc cel 8 2 2 3 6" xfId="10429"/>
    <cellStyle name="Calc cel 8 2 2 3 6 2" xfId="19131"/>
    <cellStyle name="Calc cel 8 2 2 3 6 3" xfId="12720"/>
    <cellStyle name="Calc cel 8 2 2 3 6 4" xfId="31307"/>
    <cellStyle name="Calc cel 8 2 2 3 6 5" xfId="50350"/>
    <cellStyle name="Calc cel 8 2 2 3 7" xfId="11047"/>
    <cellStyle name="Calc cel 8 2 2 3 7 2" xfId="19749"/>
    <cellStyle name="Calc cel 8 2 2 3 7 3" xfId="12968"/>
    <cellStyle name="Calc cel 8 2 2 3 7 4" xfId="31925"/>
    <cellStyle name="Calc cel 8 2 2 3 7 5" xfId="50968"/>
    <cellStyle name="Calc cel 8 2 2 3 8" xfId="13926"/>
    <cellStyle name="Calc cel 8 2 2 3 9" xfId="20641"/>
    <cellStyle name="Calc cel 8 2 2 4" xfId="6222"/>
    <cellStyle name="Calc cel 8 2 2 4 2" xfId="14924"/>
    <cellStyle name="Calc cel 8 2 2 4 2 2" xfId="46987"/>
    <cellStyle name="Calc cel 8 2 2 4 3" xfId="20760"/>
    <cellStyle name="Calc cel 8 2 2 4 4" xfId="27101"/>
    <cellStyle name="Calc cel 8 2 2 4 5" xfId="40614"/>
    <cellStyle name="Calc cel 8 2 2 5" xfId="6712"/>
    <cellStyle name="Calc cel 8 2 2 5 2" xfId="15414"/>
    <cellStyle name="Calc cel 8 2 2 5 2 2" xfId="47417"/>
    <cellStyle name="Calc cel 8 2 2 5 3" xfId="21868"/>
    <cellStyle name="Calc cel 8 2 2 5 4" xfId="27590"/>
    <cellStyle name="Calc cel 8 2 2 5 5" xfId="41103"/>
    <cellStyle name="Calc cel 8 2 2 6" xfId="8348"/>
    <cellStyle name="Calc cel 8 2 2 6 2" xfId="17050"/>
    <cellStyle name="Calc cel 8 2 2 6 3" xfId="22994"/>
    <cellStyle name="Calc cel 8 2 2 6 4" xfId="29226"/>
    <cellStyle name="Calc cel 8 2 2 6 5" xfId="42913"/>
    <cellStyle name="Calc cel 8 2 2 7" xfId="9123"/>
    <cellStyle name="Calc cel 8 2 2 7 2" xfId="17825"/>
    <cellStyle name="Calc cel 8 2 2 7 3" xfId="21723"/>
    <cellStyle name="Calc cel 8 2 2 7 4" xfId="30001"/>
    <cellStyle name="Calc cel 8 2 2 7 5" xfId="49044"/>
    <cellStyle name="Calc cel 8 2 2 8" xfId="9851"/>
    <cellStyle name="Calc cel 8 2 2 8 2" xfId="18553"/>
    <cellStyle name="Calc cel 8 2 2 8 3" xfId="12876"/>
    <cellStyle name="Calc cel 8 2 2 8 4" xfId="30729"/>
    <cellStyle name="Calc cel 8 2 2 8 5" xfId="49772"/>
    <cellStyle name="Calc cel 8 2 2 9" xfId="10510"/>
    <cellStyle name="Calc cel 8 2 2 9 2" xfId="19212"/>
    <cellStyle name="Calc cel 8 2 2 9 3" xfId="11629"/>
    <cellStyle name="Calc cel 8 2 2 9 4" xfId="31388"/>
    <cellStyle name="Calc cel 8 2 2 9 5" xfId="50431"/>
    <cellStyle name="Calc cel 8 2 3" xfId="4708"/>
    <cellStyle name="Calc cel 8 2 3 10" xfId="25587"/>
    <cellStyle name="Calc cel 8 2 3 11" xfId="33526"/>
    <cellStyle name="Calc cel 8 2 3 12" xfId="34462"/>
    <cellStyle name="Calc cel 8 2 3 13" xfId="36573"/>
    <cellStyle name="Calc cel 8 2 3 14" xfId="39100"/>
    <cellStyle name="Calc cel 8 2 3 2" xfId="5291"/>
    <cellStyle name="Calc cel 8 2 3 2 2" xfId="13993"/>
    <cellStyle name="Calc cel 8 2 3 2 2 2" xfId="46134"/>
    <cellStyle name="Calc cel 8 2 3 2 3" xfId="22589"/>
    <cellStyle name="Calc cel 8 2 3 2 4" xfId="26170"/>
    <cellStyle name="Calc cel 8 2 3 2 5" xfId="39683"/>
    <cellStyle name="Calc cel 8 2 3 3" xfId="6799"/>
    <cellStyle name="Calc cel 8 2 3 3 2" xfId="15501"/>
    <cellStyle name="Calc cel 8 2 3 3 2 2" xfId="47477"/>
    <cellStyle name="Calc cel 8 2 3 3 3" xfId="20328"/>
    <cellStyle name="Calc cel 8 2 3 3 4" xfId="27677"/>
    <cellStyle name="Calc cel 8 2 3 3 5" xfId="41190"/>
    <cellStyle name="Calc cel 8 2 3 4" xfId="8464"/>
    <cellStyle name="Calc cel 8 2 3 4 2" xfId="17166"/>
    <cellStyle name="Calc cel 8 2 3 4 3" xfId="22934"/>
    <cellStyle name="Calc cel 8 2 3 4 4" xfId="29342"/>
    <cellStyle name="Calc cel 8 2 3 4 5" xfId="43116"/>
    <cellStyle name="Calc cel 8 2 3 5" xfId="9219"/>
    <cellStyle name="Calc cel 8 2 3 5 2" xfId="17921"/>
    <cellStyle name="Calc cel 8 2 3 5 3" xfId="22455"/>
    <cellStyle name="Calc cel 8 2 3 5 4" xfId="30097"/>
    <cellStyle name="Calc cel 8 2 3 5 5" xfId="49140"/>
    <cellStyle name="Calc cel 8 2 3 6" xfId="9913"/>
    <cellStyle name="Calc cel 8 2 3 6 2" xfId="18615"/>
    <cellStyle name="Calc cel 8 2 3 6 3" xfId="13380"/>
    <cellStyle name="Calc cel 8 2 3 6 4" xfId="30791"/>
    <cellStyle name="Calc cel 8 2 3 6 5" xfId="49834"/>
    <cellStyle name="Calc cel 8 2 3 7" xfId="10531"/>
    <cellStyle name="Calc cel 8 2 3 7 2" xfId="19233"/>
    <cellStyle name="Calc cel 8 2 3 7 3" xfId="19862"/>
    <cellStyle name="Calc cel 8 2 3 7 4" xfId="31409"/>
    <cellStyle name="Calc cel 8 2 3 7 5" xfId="50452"/>
    <cellStyle name="Calc cel 8 2 3 8" xfId="13410"/>
    <cellStyle name="Calc cel 8 2 3 9" xfId="13151"/>
    <cellStyle name="Calc cel 8 2 4" xfId="5060"/>
    <cellStyle name="Calc cel 8 2 4 10" xfId="25939"/>
    <cellStyle name="Calc cel 8 2 4 11" xfId="33878"/>
    <cellStyle name="Calc cel 8 2 4 12" xfId="34814"/>
    <cellStyle name="Calc cel 8 2 4 13" xfId="36925"/>
    <cellStyle name="Calc cel 8 2 4 14" xfId="39452"/>
    <cellStyle name="Calc cel 8 2 4 2" xfId="6056"/>
    <cellStyle name="Calc cel 8 2 4 2 2" xfId="14758"/>
    <cellStyle name="Calc cel 8 2 4 2 2 2" xfId="46836"/>
    <cellStyle name="Calc cel 8 2 4 2 3" xfId="21468"/>
    <cellStyle name="Calc cel 8 2 4 2 4" xfId="26935"/>
    <cellStyle name="Calc cel 8 2 4 2 5" xfId="40448"/>
    <cellStyle name="Calc cel 8 2 4 3" xfId="7151"/>
    <cellStyle name="Calc cel 8 2 4 3 2" xfId="15853"/>
    <cellStyle name="Calc cel 8 2 4 3 2 2" xfId="47829"/>
    <cellStyle name="Calc cel 8 2 4 3 3" xfId="12266"/>
    <cellStyle name="Calc cel 8 2 4 3 4" xfId="28029"/>
    <cellStyle name="Calc cel 8 2 4 3 5" xfId="41542"/>
    <cellStyle name="Calc cel 8 2 4 4" xfId="8816"/>
    <cellStyle name="Calc cel 8 2 4 4 2" xfId="17518"/>
    <cellStyle name="Calc cel 8 2 4 4 3" xfId="24256"/>
    <cellStyle name="Calc cel 8 2 4 4 4" xfId="29694"/>
    <cellStyle name="Calc cel 8 2 4 4 5" xfId="43468"/>
    <cellStyle name="Calc cel 8 2 4 5" xfId="9571"/>
    <cellStyle name="Calc cel 8 2 4 5 2" xfId="18273"/>
    <cellStyle name="Calc cel 8 2 4 5 3" xfId="19870"/>
    <cellStyle name="Calc cel 8 2 4 5 4" xfId="30449"/>
    <cellStyle name="Calc cel 8 2 4 5 5" xfId="49492"/>
    <cellStyle name="Calc cel 8 2 4 6" xfId="10265"/>
    <cellStyle name="Calc cel 8 2 4 6 2" xfId="18967"/>
    <cellStyle name="Calc cel 8 2 4 6 3" xfId="19779"/>
    <cellStyle name="Calc cel 8 2 4 6 4" xfId="31143"/>
    <cellStyle name="Calc cel 8 2 4 6 5" xfId="50186"/>
    <cellStyle name="Calc cel 8 2 4 7" xfId="10883"/>
    <cellStyle name="Calc cel 8 2 4 7 2" xfId="19585"/>
    <cellStyle name="Calc cel 8 2 4 7 3" xfId="11192"/>
    <cellStyle name="Calc cel 8 2 4 7 4" xfId="31761"/>
    <cellStyle name="Calc cel 8 2 4 7 5" xfId="50804"/>
    <cellStyle name="Calc cel 8 2 4 8" xfId="13762"/>
    <cellStyle name="Calc cel 8 2 4 9" xfId="23426"/>
    <cellStyle name="Calc cel 8 2 5" xfId="6119"/>
    <cellStyle name="Calc cel 8 2 5 2" xfId="14821"/>
    <cellStyle name="Calc cel 8 2 5 2 2" xfId="46892"/>
    <cellStyle name="Calc cel 8 2 5 3" xfId="23844"/>
    <cellStyle name="Calc cel 8 2 5 4" xfId="26998"/>
    <cellStyle name="Calc cel 8 2 5 5" xfId="40511"/>
    <cellStyle name="Calc cel 8 2 6" xfId="6542"/>
    <cellStyle name="Calc cel 8 2 6 2" xfId="15244"/>
    <cellStyle name="Calc cel 8 2 6 2 2" xfId="47271"/>
    <cellStyle name="Calc cel 8 2 6 3" xfId="12581"/>
    <cellStyle name="Calc cel 8 2 6 4" xfId="27421"/>
    <cellStyle name="Calc cel 8 2 6 5" xfId="40934"/>
    <cellStyle name="Calc cel 8 2 7" xfId="6508"/>
    <cellStyle name="Calc cel 8 2 7 2" xfId="15210"/>
    <cellStyle name="Calc cel 8 2 7 2 2" xfId="47242"/>
    <cellStyle name="Calc cel 8 2 7 3" xfId="20890"/>
    <cellStyle name="Calc cel 8 2 7 4" xfId="27387"/>
    <cellStyle name="Calc cel 8 2 7 5" xfId="40900"/>
    <cellStyle name="Calc cel 8 2 8" xfId="5418"/>
    <cellStyle name="Calc cel 8 2 8 2" xfId="14120"/>
    <cellStyle name="Calc cel 8 2 8 3" xfId="12889"/>
    <cellStyle name="Calc cel 8 2 8 4" xfId="26297"/>
    <cellStyle name="Calc cel 8 2 8 5" xfId="39810"/>
    <cellStyle name="Calc cel 8 2 9" xfId="7841"/>
    <cellStyle name="Calc cel 8 2 9 2" xfId="16543"/>
    <cellStyle name="Calc cel 8 2 9 3" xfId="24371"/>
    <cellStyle name="Calc cel 8 2 9 4" xfId="28719"/>
    <cellStyle name="Calc cel 8 2 9 5" xfId="48359"/>
    <cellStyle name="Calc cel 8 20" xfId="37292"/>
    <cellStyle name="Calc cel 8 3" xfId="919"/>
    <cellStyle name="Calc cel 8 3 10" xfId="8262"/>
    <cellStyle name="Calc cel 8 3 10 2" xfId="16964"/>
    <cellStyle name="Calc cel 8 3 10 3" xfId="21399"/>
    <cellStyle name="Calc cel 8 3 10 4" xfId="29140"/>
    <cellStyle name="Calc cel 8 3 10 5" xfId="48776"/>
    <cellStyle name="Calc cel 8 3 11" xfId="9043"/>
    <cellStyle name="Calc cel 8 3 11 2" xfId="17745"/>
    <cellStyle name="Calc cel 8 3 11 3" xfId="22217"/>
    <cellStyle name="Calc cel 8 3 11 4" xfId="29921"/>
    <cellStyle name="Calc cel 8 3 11 5" xfId="48964"/>
    <cellStyle name="Calc cel 8 3 12" xfId="11450"/>
    <cellStyle name="Calc cel 8 3 13" xfId="20809"/>
    <cellStyle name="Calc cel 8 3 14" xfId="21465"/>
    <cellStyle name="Calc cel 8 3 15" xfId="32712"/>
    <cellStyle name="Calc cel 8 3 16" xfId="34322"/>
    <cellStyle name="Calc cel 8 3 17" xfId="35759"/>
    <cellStyle name="Calc cel 8 3 18" xfId="38286"/>
    <cellStyle name="Calc cel 8 3 2" xfId="4809"/>
    <cellStyle name="Calc cel 8 3 2 10" xfId="25688"/>
    <cellStyle name="Calc cel 8 3 2 11" xfId="33627"/>
    <cellStyle name="Calc cel 8 3 2 12" xfId="34563"/>
    <cellStyle name="Calc cel 8 3 2 13" xfId="36674"/>
    <cellStyle name="Calc cel 8 3 2 14" xfId="39201"/>
    <cellStyle name="Calc cel 8 3 2 2" xfId="5641"/>
    <cellStyle name="Calc cel 8 3 2 2 2" xfId="14343"/>
    <cellStyle name="Calc cel 8 3 2 2 2 2" xfId="46460"/>
    <cellStyle name="Calc cel 8 3 2 2 3" xfId="25162"/>
    <cellStyle name="Calc cel 8 3 2 2 4" xfId="26520"/>
    <cellStyle name="Calc cel 8 3 2 2 5" xfId="40033"/>
    <cellStyle name="Calc cel 8 3 2 3" xfId="6900"/>
    <cellStyle name="Calc cel 8 3 2 3 2" xfId="15602"/>
    <cellStyle name="Calc cel 8 3 2 3 2 2" xfId="47578"/>
    <cellStyle name="Calc cel 8 3 2 3 3" xfId="11492"/>
    <cellStyle name="Calc cel 8 3 2 3 4" xfId="27778"/>
    <cellStyle name="Calc cel 8 3 2 3 5" xfId="41291"/>
    <cellStyle name="Calc cel 8 3 2 4" xfId="8565"/>
    <cellStyle name="Calc cel 8 3 2 4 2" xfId="17267"/>
    <cellStyle name="Calc cel 8 3 2 4 3" xfId="20660"/>
    <cellStyle name="Calc cel 8 3 2 4 4" xfId="29443"/>
    <cellStyle name="Calc cel 8 3 2 4 5" xfId="43217"/>
    <cellStyle name="Calc cel 8 3 2 5" xfId="9320"/>
    <cellStyle name="Calc cel 8 3 2 5 2" xfId="18022"/>
    <cellStyle name="Calc cel 8 3 2 5 3" xfId="23133"/>
    <cellStyle name="Calc cel 8 3 2 5 4" xfId="30198"/>
    <cellStyle name="Calc cel 8 3 2 5 5" xfId="49241"/>
    <cellStyle name="Calc cel 8 3 2 6" xfId="10014"/>
    <cellStyle name="Calc cel 8 3 2 6 2" xfId="18716"/>
    <cellStyle name="Calc cel 8 3 2 6 3" xfId="11881"/>
    <cellStyle name="Calc cel 8 3 2 6 4" xfId="30892"/>
    <cellStyle name="Calc cel 8 3 2 6 5" xfId="49935"/>
    <cellStyle name="Calc cel 8 3 2 7" xfId="10632"/>
    <cellStyle name="Calc cel 8 3 2 7 2" xfId="19334"/>
    <cellStyle name="Calc cel 8 3 2 7 3" xfId="13160"/>
    <cellStyle name="Calc cel 8 3 2 7 4" xfId="31510"/>
    <cellStyle name="Calc cel 8 3 2 7 5" xfId="50553"/>
    <cellStyle name="Calc cel 8 3 2 8" xfId="13511"/>
    <cellStyle name="Calc cel 8 3 2 9" xfId="22355"/>
    <cellStyle name="Calc cel 8 3 3" xfId="5134"/>
    <cellStyle name="Calc cel 8 3 3 10" xfId="26013"/>
    <cellStyle name="Calc cel 8 3 3 11" xfId="33952"/>
    <cellStyle name="Calc cel 8 3 3 12" xfId="34888"/>
    <cellStyle name="Calc cel 8 3 3 13" xfId="36999"/>
    <cellStyle name="Calc cel 8 3 3 14" xfId="39526"/>
    <cellStyle name="Calc cel 8 3 3 2" xfId="5636"/>
    <cellStyle name="Calc cel 8 3 3 2 2" xfId="14338"/>
    <cellStyle name="Calc cel 8 3 3 2 2 2" xfId="46455"/>
    <cellStyle name="Calc cel 8 3 3 2 3" xfId="23180"/>
    <cellStyle name="Calc cel 8 3 3 2 4" xfId="26515"/>
    <cellStyle name="Calc cel 8 3 3 2 5" xfId="40028"/>
    <cellStyle name="Calc cel 8 3 3 3" xfId="7225"/>
    <cellStyle name="Calc cel 8 3 3 3 2" xfId="15927"/>
    <cellStyle name="Calc cel 8 3 3 3 2 2" xfId="47903"/>
    <cellStyle name="Calc cel 8 3 3 3 3" xfId="23995"/>
    <cellStyle name="Calc cel 8 3 3 3 4" xfId="28103"/>
    <cellStyle name="Calc cel 8 3 3 3 5" xfId="41616"/>
    <cellStyle name="Calc cel 8 3 3 4" xfId="8890"/>
    <cellStyle name="Calc cel 8 3 3 4 2" xfId="17592"/>
    <cellStyle name="Calc cel 8 3 3 4 3" xfId="22858"/>
    <cellStyle name="Calc cel 8 3 3 4 4" xfId="29768"/>
    <cellStyle name="Calc cel 8 3 3 4 5" xfId="43542"/>
    <cellStyle name="Calc cel 8 3 3 5" xfId="9645"/>
    <cellStyle name="Calc cel 8 3 3 5 2" xfId="18347"/>
    <cellStyle name="Calc cel 8 3 3 5 3" xfId="13292"/>
    <cellStyle name="Calc cel 8 3 3 5 4" xfId="30523"/>
    <cellStyle name="Calc cel 8 3 3 5 5" xfId="49566"/>
    <cellStyle name="Calc cel 8 3 3 6" xfId="10339"/>
    <cellStyle name="Calc cel 8 3 3 6 2" xfId="19041"/>
    <cellStyle name="Calc cel 8 3 3 6 3" xfId="12545"/>
    <cellStyle name="Calc cel 8 3 3 6 4" xfId="31217"/>
    <cellStyle name="Calc cel 8 3 3 6 5" xfId="50260"/>
    <cellStyle name="Calc cel 8 3 3 7" xfId="10957"/>
    <cellStyle name="Calc cel 8 3 3 7 2" xfId="19659"/>
    <cellStyle name="Calc cel 8 3 3 7 3" xfId="20415"/>
    <cellStyle name="Calc cel 8 3 3 7 4" xfId="31835"/>
    <cellStyle name="Calc cel 8 3 3 7 5" xfId="50878"/>
    <cellStyle name="Calc cel 8 3 3 8" xfId="13836"/>
    <cellStyle name="Calc cel 8 3 3 9" xfId="20652"/>
    <cellStyle name="Calc cel 8 3 4" xfId="5666"/>
    <cellStyle name="Calc cel 8 3 4 2" xfId="14368"/>
    <cellStyle name="Calc cel 8 3 4 2 2" xfId="46483"/>
    <cellStyle name="Calc cel 8 3 4 3" xfId="13013"/>
    <cellStyle name="Calc cel 8 3 4 4" xfId="26545"/>
    <cellStyle name="Calc cel 8 3 4 5" xfId="40058"/>
    <cellStyle name="Calc cel 8 3 5" xfId="5587"/>
    <cellStyle name="Calc cel 8 3 5 2" xfId="14289"/>
    <cellStyle name="Calc cel 8 3 5 2 2" xfId="46410"/>
    <cellStyle name="Calc cel 8 3 5 3" xfId="25046"/>
    <cellStyle name="Calc cel 8 3 5 4" xfId="26466"/>
    <cellStyle name="Calc cel 8 3 5 5" xfId="39979"/>
    <cellStyle name="Calc cel 8 3 6" xfId="6272"/>
    <cellStyle name="Calc cel 8 3 6 2" xfId="14974"/>
    <cellStyle name="Calc cel 8 3 6 2 2" xfId="47035"/>
    <cellStyle name="Calc cel 8 3 6 3" xfId="23260"/>
    <cellStyle name="Calc cel 8 3 6 4" xfId="27151"/>
    <cellStyle name="Calc cel 8 3 6 5" xfId="40664"/>
    <cellStyle name="Calc cel 8 3 7" xfId="6763"/>
    <cellStyle name="Calc cel 8 3 7 2" xfId="15465"/>
    <cellStyle name="Calc cel 8 3 7 3" xfId="19994"/>
    <cellStyle name="Calc cel 8 3 7 4" xfId="27641"/>
    <cellStyle name="Calc cel 8 3 7 5" xfId="41154"/>
    <cellStyle name="Calc cel 8 3 8" xfId="7956"/>
    <cellStyle name="Calc cel 8 3 8 2" xfId="16658"/>
    <cellStyle name="Calc cel 8 3 8 3" xfId="24331"/>
    <cellStyle name="Calc cel 8 3 8 4" xfId="28834"/>
    <cellStyle name="Calc cel 8 3 8 5" xfId="48474"/>
    <cellStyle name="Calc cel 8 3 9" xfId="7581"/>
    <cellStyle name="Calc cel 8 3 9 2" xfId="16283"/>
    <cellStyle name="Calc cel 8 3 9 3" xfId="22673"/>
    <cellStyle name="Calc cel 8 3 9 4" xfId="28459"/>
    <cellStyle name="Calc cel 8 3 9 5" xfId="48190"/>
    <cellStyle name="Calc cel 8 4" xfId="5034"/>
    <cellStyle name="Calc cel 8 4 10" xfId="25913"/>
    <cellStyle name="Calc cel 8 4 11" xfId="33852"/>
    <cellStyle name="Calc cel 8 4 12" xfId="34788"/>
    <cellStyle name="Calc cel 8 4 13" xfId="36899"/>
    <cellStyle name="Calc cel 8 4 14" xfId="39426"/>
    <cellStyle name="Calc cel 8 4 2" xfId="5425"/>
    <cellStyle name="Calc cel 8 4 2 2" xfId="14127"/>
    <cellStyle name="Calc cel 8 4 2 2 2" xfId="46254"/>
    <cellStyle name="Calc cel 8 4 2 3" xfId="11602"/>
    <cellStyle name="Calc cel 8 4 2 4" xfId="26304"/>
    <cellStyle name="Calc cel 8 4 2 5" xfId="39817"/>
    <cellStyle name="Calc cel 8 4 3" xfId="7125"/>
    <cellStyle name="Calc cel 8 4 3 2" xfId="15827"/>
    <cellStyle name="Calc cel 8 4 3 2 2" xfId="47803"/>
    <cellStyle name="Calc cel 8 4 3 3" xfId="24190"/>
    <cellStyle name="Calc cel 8 4 3 4" xfId="28003"/>
    <cellStyle name="Calc cel 8 4 3 5" xfId="41516"/>
    <cellStyle name="Calc cel 8 4 4" xfId="8790"/>
    <cellStyle name="Calc cel 8 4 4 2" xfId="17492"/>
    <cellStyle name="Calc cel 8 4 4 3" xfId="21493"/>
    <cellStyle name="Calc cel 8 4 4 4" xfId="29668"/>
    <cellStyle name="Calc cel 8 4 4 5" xfId="43442"/>
    <cellStyle name="Calc cel 8 4 5" xfId="9545"/>
    <cellStyle name="Calc cel 8 4 5 2" xfId="18247"/>
    <cellStyle name="Calc cel 8 4 5 3" xfId="12534"/>
    <cellStyle name="Calc cel 8 4 5 4" xfId="30423"/>
    <cellStyle name="Calc cel 8 4 5 5" xfId="49466"/>
    <cellStyle name="Calc cel 8 4 6" xfId="10239"/>
    <cellStyle name="Calc cel 8 4 6 2" xfId="18941"/>
    <cellStyle name="Calc cel 8 4 6 3" xfId="11875"/>
    <cellStyle name="Calc cel 8 4 6 4" xfId="31117"/>
    <cellStyle name="Calc cel 8 4 6 5" xfId="50160"/>
    <cellStyle name="Calc cel 8 4 7" xfId="10857"/>
    <cellStyle name="Calc cel 8 4 7 2" xfId="19559"/>
    <cellStyle name="Calc cel 8 4 7 3" xfId="20164"/>
    <cellStyle name="Calc cel 8 4 7 4" xfId="31735"/>
    <cellStyle name="Calc cel 8 4 7 5" xfId="50778"/>
    <cellStyle name="Calc cel 8 4 8" xfId="13736"/>
    <cellStyle name="Calc cel 8 4 9" xfId="22219"/>
    <cellStyle name="Calc cel 8 5" xfId="4996"/>
    <cellStyle name="Calc cel 8 5 10" xfId="25875"/>
    <cellStyle name="Calc cel 8 5 11" xfId="33814"/>
    <cellStyle name="Calc cel 8 5 12" xfId="34750"/>
    <cellStyle name="Calc cel 8 5 13" xfId="36861"/>
    <cellStyle name="Calc cel 8 5 14" xfId="39388"/>
    <cellStyle name="Calc cel 8 5 2" xfId="5832"/>
    <cellStyle name="Calc cel 8 5 2 2" xfId="14534"/>
    <cellStyle name="Calc cel 8 5 2 2 2" xfId="46632"/>
    <cellStyle name="Calc cel 8 5 2 3" xfId="20757"/>
    <cellStyle name="Calc cel 8 5 2 4" xfId="26711"/>
    <cellStyle name="Calc cel 8 5 2 5" xfId="40224"/>
    <cellStyle name="Calc cel 8 5 3" xfId="7087"/>
    <cellStyle name="Calc cel 8 5 3 2" xfId="15789"/>
    <cellStyle name="Calc cel 8 5 3 2 2" xfId="47765"/>
    <cellStyle name="Calc cel 8 5 3 3" xfId="12982"/>
    <cellStyle name="Calc cel 8 5 3 4" xfId="27965"/>
    <cellStyle name="Calc cel 8 5 3 5" xfId="41478"/>
    <cellStyle name="Calc cel 8 5 4" xfId="8752"/>
    <cellStyle name="Calc cel 8 5 4 2" xfId="17454"/>
    <cellStyle name="Calc cel 8 5 4 3" xfId="23572"/>
    <cellStyle name="Calc cel 8 5 4 4" xfId="29630"/>
    <cellStyle name="Calc cel 8 5 4 5" xfId="43404"/>
    <cellStyle name="Calc cel 8 5 5" xfId="9507"/>
    <cellStyle name="Calc cel 8 5 5 2" xfId="18209"/>
    <cellStyle name="Calc cel 8 5 5 3" xfId="12166"/>
    <cellStyle name="Calc cel 8 5 5 4" xfId="30385"/>
    <cellStyle name="Calc cel 8 5 5 5" xfId="49428"/>
    <cellStyle name="Calc cel 8 5 6" xfId="10201"/>
    <cellStyle name="Calc cel 8 5 6 2" xfId="18903"/>
    <cellStyle name="Calc cel 8 5 6 3" xfId="19970"/>
    <cellStyle name="Calc cel 8 5 6 4" xfId="31079"/>
    <cellStyle name="Calc cel 8 5 6 5" xfId="50122"/>
    <cellStyle name="Calc cel 8 5 7" xfId="10819"/>
    <cellStyle name="Calc cel 8 5 7 2" xfId="19521"/>
    <cellStyle name="Calc cel 8 5 7 3" xfId="11613"/>
    <cellStyle name="Calc cel 8 5 7 4" xfId="31697"/>
    <cellStyle name="Calc cel 8 5 7 5" xfId="50740"/>
    <cellStyle name="Calc cel 8 5 8" xfId="13698"/>
    <cellStyle name="Calc cel 8 5 9" xfId="22422"/>
    <cellStyle name="Calc cel 8 6" xfId="3235"/>
    <cellStyle name="Calc cel 8 6 2" xfId="12050"/>
    <cellStyle name="Calc cel 8 6 2 2" xfId="44767"/>
    <cellStyle name="Calc cel 8 6 3" xfId="20236"/>
    <cellStyle name="Calc cel 8 6 4" xfId="23976"/>
    <cellStyle name="Calc cel 8 6 5" xfId="37533"/>
    <cellStyle name="Calc cel 8 7" xfId="5375"/>
    <cellStyle name="Calc cel 8 7 2" xfId="14077"/>
    <cellStyle name="Calc cel 8 7 2 2" xfId="46214"/>
    <cellStyle name="Calc cel 8 7 3" xfId="20489"/>
    <cellStyle name="Calc cel 8 7 4" xfId="26254"/>
    <cellStyle name="Calc cel 8 7 5" xfId="39767"/>
    <cellStyle name="Calc cel 8 8" xfId="6368"/>
    <cellStyle name="Calc cel 8 8 2" xfId="15070"/>
    <cellStyle name="Calc cel 8 8 2 2" xfId="47123"/>
    <cellStyle name="Calc cel 8 8 3" xfId="20957"/>
    <cellStyle name="Calc cel 8 8 4" xfId="27247"/>
    <cellStyle name="Calc cel 8 8 5" xfId="40760"/>
    <cellStyle name="Calc cel 8 9" xfId="3118"/>
    <cellStyle name="Calc cel 8 9 2" xfId="11937"/>
    <cellStyle name="Calc cel 8 9 3" xfId="23678"/>
    <cellStyle name="Calc cel 8 9 4" xfId="23347"/>
    <cellStyle name="Calc cel 8 9 5" xfId="37416"/>
    <cellStyle name="Calculation 2" xfId="249"/>
    <cellStyle name="Calculation 3" xfId="250"/>
    <cellStyle name="Calculation 3 10" xfId="4704"/>
    <cellStyle name="Calculation 3 10 10" xfId="25583"/>
    <cellStyle name="Calculation 3 10 11" xfId="33522"/>
    <cellStyle name="Calculation 3 10 12" xfId="34458"/>
    <cellStyle name="Calculation 3 10 13" xfId="36569"/>
    <cellStyle name="Calculation 3 10 14" xfId="39096"/>
    <cellStyle name="Calculation 3 10 2" xfId="6038"/>
    <cellStyle name="Calculation 3 10 2 2" xfId="14740"/>
    <cellStyle name="Calculation 3 10 2 2 2" xfId="46820"/>
    <cellStyle name="Calculation 3 10 2 3" xfId="25278"/>
    <cellStyle name="Calculation 3 10 2 4" xfId="26917"/>
    <cellStyle name="Calculation 3 10 2 5" xfId="40430"/>
    <cellStyle name="Calculation 3 10 3" xfId="6795"/>
    <cellStyle name="Calculation 3 10 3 2" xfId="15497"/>
    <cellStyle name="Calculation 3 10 3 2 2" xfId="47473"/>
    <cellStyle name="Calculation 3 10 3 3" xfId="12911"/>
    <cellStyle name="Calculation 3 10 3 4" xfId="27673"/>
    <cellStyle name="Calculation 3 10 3 5" xfId="41186"/>
    <cellStyle name="Calculation 3 10 4" xfId="8460"/>
    <cellStyle name="Calculation 3 10 4 2" xfId="17162"/>
    <cellStyle name="Calculation 3 10 4 3" xfId="20669"/>
    <cellStyle name="Calculation 3 10 4 4" xfId="29338"/>
    <cellStyle name="Calculation 3 10 4 5" xfId="43112"/>
    <cellStyle name="Calculation 3 10 5" xfId="9215"/>
    <cellStyle name="Calculation 3 10 5 2" xfId="17917"/>
    <cellStyle name="Calculation 3 10 5 3" xfId="25414"/>
    <cellStyle name="Calculation 3 10 5 4" xfId="30093"/>
    <cellStyle name="Calculation 3 10 5 5" xfId="49136"/>
    <cellStyle name="Calculation 3 10 6" xfId="9909"/>
    <cellStyle name="Calculation 3 10 6 2" xfId="18611"/>
    <cellStyle name="Calculation 3 10 6 3" xfId="11691"/>
    <cellStyle name="Calculation 3 10 6 4" xfId="30787"/>
    <cellStyle name="Calculation 3 10 6 5" xfId="49830"/>
    <cellStyle name="Calculation 3 10 7" xfId="10527"/>
    <cellStyle name="Calculation 3 10 7 2" xfId="19229"/>
    <cellStyle name="Calculation 3 10 7 3" xfId="11076"/>
    <cellStyle name="Calculation 3 10 7 4" xfId="31405"/>
    <cellStyle name="Calculation 3 10 7 5" xfId="50448"/>
    <cellStyle name="Calculation 3 10 8" xfId="13406"/>
    <cellStyle name="Calculation 3 10 9" xfId="21473"/>
    <cellStyle name="Calculation 3 11" xfId="3557"/>
    <cellStyle name="Calculation 3 11 10" xfId="25315"/>
    <cellStyle name="Calculation 3 11 11" xfId="32272"/>
    <cellStyle name="Calculation 3 11 12" xfId="34175"/>
    <cellStyle name="Calculation 3 11 13" xfId="35319"/>
    <cellStyle name="Calculation 3 11 14" xfId="37855"/>
    <cellStyle name="Calculation 3 11 2" xfId="3251"/>
    <cellStyle name="Calculation 3 11 2 2" xfId="12066"/>
    <cellStyle name="Calculation 3 11 2 2 2" xfId="44782"/>
    <cellStyle name="Calculation 3 11 2 3" xfId="21590"/>
    <cellStyle name="Calculation 3 11 2 4" xfId="21388"/>
    <cellStyle name="Calculation 3 11 2 5" xfId="37549"/>
    <cellStyle name="Calculation 3 11 3" xfId="5457"/>
    <cellStyle name="Calculation 3 11 3 2" xfId="14159"/>
    <cellStyle name="Calculation 3 11 3 2 2" xfId="46284"/>
    <cellStyle name="Calculation 3 11 3 3" xfId="22579"/>
    <cellStyle name="Calculation 3 11 3 4" xfId="26336"/>
    <cellStyle name="Calculation 3 11 3 5" xfId="39849"/>
    <cellStyle name="Calculation 3 11 4" xfId="7644"/>
    <cellStyle name="Calculation 3 11 4 2" xfId="16346"/>
    <cellStyle name="Calculation 3 11 4 3" xfId="22789"/>
    <cellStyle name="Calculation 3 11 4 4" xfId="28522"/>
    <cellStyle name="Calculation 3 11 4 5" xfId="42013"/>
    <cellStyle name="Calculation 3 11 5" xfId="7921"/>
    <cellStyle name="Calculation 3 11 5 2" xfId="16623"/>
    <cellStyle name="Calculation 3 11 5 3" xfId="11902"/>
    <cellStyle name="Calculation 3 11 5 4" xfId="28799"/>
    <cellStyle name="Calculation 3 11 5 5" xfId="48439"/>
    <cellStyle name="Calculation 3 11 6" xfId="8132"/>
    <cellStyle name="Calculation 3 11 6 2" xfId="16834"/>
    <cellStyle name="Calculation 3 11 6 3" xfId="24297"/>
    <cellStyle name="Calculation 3 11 6 4" xfId="29010"/>
    <cellStyle name="Calculation 3 11 6 5" xfId="48650"/>
    <cellStyle name="Calculation 3 11 7" xfId="8040"/>
    <cellStyle name="Calculation 3 11 7 2" xfId="16742"/>
    <cellStyle name="Calculation 3 11 7 3" xfId="24894"/>
    <cellStyle name="Calculation 3 11 7 4" xfId="28918"/>
    <cellStyle name="Calculation 3 11 7 5" xfId="48558"/>
    <cellStyle name="Calculation 3 11 8" xfId="12354"/>
    <cellStyle name="Calculation 3 11 9" xfId="22997"/>
    <cellStyle name="Calculation 3 12" xfId="3193"/>
    <cellStyle name="Calculation 3 12 2" xfId="12008"/>
    <cellStyle name="Calculation 3 12 2 2" xfId="44731"/>
    <cellStyle name="Calculation 3 12 3" xfId="23211"/>
    <cellStyle name="Calculation 3 12 4" xfId="1852"/>
    <cellStyle name="Calculation 3 12 5" xfId="37491"/>
    <cellStyle name="Calculation 3 13" xfId="5922"/>
    <cellStyle name="Calculation 3 13 2" xfId="14624"/>
    <cellStyle name="Calculation 3 13 2 2" xfId="46717"/>
    <cellStyle name="Calculation 3 13 3" xfId="23608"/>
    <cellStyle name="Calculation 3 13 4" xfId="26801"/>
    <cellStyle name="Calculation 3 13 5" xfId="40314"/>
    <cellStyle name="Calculation 3 14" xfId="6366"/>
    <cellStyle name="Calculation 3 14 2" xfId="15068"/>
    <cellStyle name="Calculation 3 14 2 2" xfId="47121"/>
    <cellStyle name="Calculation 3 14 3" xfId="11497"/>
    <cellStyle name="Calculation 3 14 4" xfId="27245"/>
    <cellStyle name="Calculation 3 14 5" xfId="40758"/>
    <cellStyle name="Calculation 3 15" xfId="6759"/>
    <cellStyle name="Calculation 3 15 2" xfId="15461"/>
    <cellStyle name="Calculation 3 15 3" xfId="11843"/>
    <cellStyle name="Calculation 3 15 4" xfId="27637"/>
    <cellStyle name="Calculation 3 15 5" xfId="41150"/>
    <cellStyle name="Calculation 3 16" xfId="2918"/>
    <cellStyle name="Calculation 3 16 2" xfId="11751"/>
    <cellStyle name="Calculation 3 16 3" xfId="22867"/>
    <cellStyle name="Calculation 3 16 4" xfId="23143"/>
    <cellStyle name="Calculation 3 16 5" xfId="44462"/>
    <cellStyle name="Calculation 3 17" xfId="4269"/>
    <cellStyle name="Calculation 3 17 2" xfId="13001"/>
    <cellStyle name="Calculation 3 17 3" xfId="12771"/>
    <cellStyle name="Calculation 3 17 4" xfId="25505"/>
    <cellStyle name="Calculation 3 17 5" xfId="45702"/>
    <cellStyle name="Calculation 3 18" xfId="7485"/>
    <cellStyle name="Calculation 3 18 2" xfId="16187"/>
    <cellStyle name="Calculation 3 18 3" xfId="21678"/>
    <cellStyle name="Calculation 3 18 4" xfId="28363"/>
    <cellStyle name="Calculation 3 18 5" xfId="48094"/>
    <cellStyle name="Calculation 3 19" xfId="8429"/>
    <cellStyle name="Calculation 3 19 2" xfId="17131"/>
    <cellStyle name="Calculation 3 19 3" xfId="24094"/>
    <cellStyle name="Calculation 3 19 4" xfId="29307"/>
    <cellStyle name="Calculation 3 19 5" xfId="48887"/>
    <cellStyle name="Calculation 3 2" xfId="491"/>
    <cellStyle name="Calculation 3 2 10" xfId="5527"/>
    <cellStyle name="Calculation 3 2 10 2" xfId="14229"/>
    <cellStyle name="Calculation 3 2 10 3" xfId="21295"/>
    <cellStyle name="Calculation 3 2 10 4" xfId="26406"/>
    <cellStyle name="Calculation 3 2 10 5" xfId="39919"/>
    <cellStyle name="Calculation 3 2 11" xfId="7457"/>
    <cellStyle name="Calculation 3 2 11 2" xfId="16159"/>
    <cellStyle name="Calculation 3 2 11 3" xfId="20627"/>
    <cellStyle name="Calculation 3 2 11 4" xfId="28335"/>
    <cellStyle name="Calculation 3 2 11 5" xfId="48066"/>
    <cellStyle name="Calculation 3 2 12" xfId="3083"/>
    <cellStyle name="Calculation 3 2 12 2" xfId="11904"/>
    <cellStyle name="Calculation 3 2 12 3" xfId="22681"/>
    <cellStyle name="Calculation 3 2 12 4" xfId="25092"/>
    <cellStyle name="Calculation 3 2 12 5" xfId="44627"/>
    <cellStyle name="Calculation 3 2 13" xfId="2877"/>
    <cellStyle name="Calculation 3 2 13 2" xfId="11711"/>
    <cellStyle name="Calculation 3 2 13 3" xfId="24526"/>
    <cellStyle name="Calculation 3 2 13 4" xfId="23649"/>
    <cellStyle name="Calculation 3 2 13 5" xfId="44421"/>
    <cellStyle name="Calculation 3 2 14" xfId="3110"/>
    <cellStyle name="Calculation 3 2 14 2" xfId="11929"/>
    <cellStyle name="Calculation 3 2 14 3" xfId="24418"/>
    <cellStyle name="Calculation 3 2 14 4" xfId="25209"/>
    <cellStyle name="Calculation 3 2 14 5" xfId="44654"/>
    <cellStyle name="Calculation 3 2 15" xfId="1931"/>
    <cellStyle name="Calculation 3 2 16" xfId="21990"/>
    <cellStyle name="Calculation 3 2 17" xfId="21662"/>
    <cellStyle name="Calculation 3 2 18" xfId="32011"/>
    <cellStyle name="Calculation 3 2 19" xfId="34079"/>
    <cellStyle name="Calculation 3 2 2" xfId="739"/>
    <cellStyle name="Calculation 3 2 2 10" xfId="8250"/>
    <cellStyle name="Calculation 3 2 2 10 2" xfId="16952"/>
    <cellStyle name="Calculation 3 2 2 10 3" xfId="25286"/>
    <cellStyle name="Calculation 3 2 2 10 4" xfId="29128"/>
    <cellStyle name="Calculation 3 2 2 10 5" xfId="48764"/>
    <cellStyle name="Calculation 3 2 2 11" xfId="9032"/>
    <cellStyle name="Calculation 3 2 2 11 2" xfId="17734"/>
    <cellStyle name="Calculation 3 2 2 11 3" xfId="25477"/>
    <cellStyle name="Calculation 3 2 2 11 4" xfId="29910"/>
    <cellStyle name="Calculation 3 2 2 11 5" xfId="48953"/>
    <cellStyle name="Calculation 3 2 2 12" xfId="9770"/>
    <cellStyle name="Calculation 3 2 2 12 2" xfId="18472"/>
    <cellStyle name="Calculation 3 2 2 12 3" xfId="11461"/>
    <cellStyle name="Calculation 3 2 2 12 4" xfId="30648"/>
    <cellStyle name="Calculation 3 2 2 12 5" xfId="49691"/>
    <cellStyle name="Calculation 3 2 2 13" xfId="11287"/>
    <cellStyle name="Calculation 3 2 2 14" xfId="13399"/>
    <cellStyle name="Calculation 3 2 2 15" xfId="23915"/>
    <cellStyle name="Calculation 3 2 2 16" xfId="32086"/>
    <cellStyle name="Calculation 3 2 2 17" xfId="34117"/>
    <cellStyle name="Calculation 3 2 2 18" xfId="35133"/>
    <cellStyle name="Calculation 3 2 2 19" xfId="37380"/>
    <cellStyle name="Calculation 3 2 2 2" xfId="1508"/>
    <cellStyle name="Calculation 3 2 2 2 10" xfId="13205"/>
    <cellStyle name="Calculation 3 2 2 2 11" xfId="22939"/>
    <cellStyle name="Calculation 3 2 2 2 12" xfId="25544"/>
    <cellStyle name="Calculation 3 2 2 2 13" xfId="33301"/>
    <cellStyle name="Calculation 3 2 2 2 14" xfId="34419"/>
    <cellStyle name="Calculation 3 2 2 2 15" xfId="36348"/>
    <cellStyle name="Calculation 3 2 2 2 16" xfId="38875"/>
    <cellStyle name="Calculation 3 2 2 2 2" xfId="5148"/>
    <cellStyle name="Calculation 3 2 2 2 2 10" xfId="26027"/>
    <cellStyle name="Calculation 3 2 2 2 2 11" xfId="33966"/>
    <cellStyle name="Calculation 3 2 2 2 2 12" xfId="34902"/>
    <cellStyle name="Calculation 3 2 2 2 2 13" xfId="37013"/>
    <cellStyle name="Calculation 3 2 2 2 2 14" xfId="39540"/>
    <cellStyle name="Calculation 3 2 2 2 2 2" xfId="5868"/>
    <cellStyle name="Calculation 3 2 2 2 2 2 2" xfId="14570"/>
    <cellStyle name="Calculation 3 2 2 2 2 2 2 2" xfId="46665"/>
    <cellStyle name="Calculation 3 2 2 2 2 2 3" xfId="24565"/>
    <cellStyle name="Calculation 3 2 2 2 2 2 4" xfId="26747"/>
    <cellStyle name="Calculation 3 2 2 2 2 2 5" xfId="40260"/>
    <cellStyle name="Calculation 3 2 2 2 2 3" xfId="7239"/>
    <cellStyle name="Calculation 3 2 2 2 2 3 2" xfId="15941"/>
    <cellStyle name="Calculation 3 2 2 2 2 3 2 2" xfId="47917"/>
    <cellStyle name="Calculation 3 2 2 2 2 3 3" xfId="23141"/>
    <cellStyle name="Calculation 3 2 2 2 2 3 4" xfId="28117"/>
    <cellStyle name="Calculation 3 2 2 2 2 3 5" xfId="41630"/>
    <cellStyle name="Calculation 3 2 2 2 2 4" xfId="8904"/>
    <cellStyle name="Calculation 3 2 2 2 2 4 2" xfId="17606"/>
    <cellStyle name="Calculation 3 2 2 2 2 4 3" xfId="11912"/>
    <cellStyle name="Calculation 3 2 2 2 2 4 4" xfId="29782"/>
    <cellStyle name="Calculation 3 2 2 2 2 4 5" xfId="43556"/>
    <cellStyle name="Calculation 3 2 2 2 2 5" xfId="9659"/>
    <cellStyle name="Calculation 3 2 2 2 2 5 2" xfId="18361"/>
    <cellStyle name="Calculation 3 2 2 2 2 5 3" xfId="11515"/>
    <cellStyle name="Calculation 3 2 2 2 2 5 4" xfId="30537"/>
    <cellStyle name="Calculation 3 2 2 2 2 5 5" xfId="49580"/>
    <cellStyle name="Calculation 3 2 2 2 2 6" xfId="10353"/>
    <cellStyle name="Calculation 3 2 2 2 2 6 2" xfId="19055"/>
    <cellStyle name="Calculation 3 2 2 2 2 6 3" xfId="13249"/>
    <cellStyle name="Calculation 3 2 2 2 2 6 4" xfId="31231"/>
    <cellStyle name="Calculation 3 2 2 2 2 6 5" xfId="50274"/>
    <cellStyle name="Calculation 3 2 2 2 2 7" xfId="10971"/>
    <cellStyle name="Calculation 3 2 2 2 2 7 2" xfId="19673"/>
    <cellStyle name="Calculation 3 2 2 2 2 7 3" xfId="12812"/>
    <cellStyle name="Calculation 3 2 2 2 2 7 4" xfId="31849"/>
    <cellStyle name="Calculation 3 2 2 2 2 7 5" xfId="50892"/>
    <cellStyle name="Calculation 3 2 2 2 2 8" xfId="13850"/>
    <cellStyle name="Calculation 3 2 2 2 2 9" xfId="21549"/>
    <cellStyle name="Calculation 3 2 2 2 3" xfId="5202"/>
    <cellStyle name="Calculation 3 2 2 2 3 10" xfId="26081"/>
    <cellStyle name="Calculation 3 2 2 2 3 11" xfId="34020"/>
    <cellStyle name="Calculation 3 2 2 2 3 12" xfId="34956"/>
    <cellStyle name="Calculation 3 2 2 2 3 13" xfId="37067"/>
    <cellStyle name="Calculation 3 2 2 2 3 14" xfId="39594"/>
    <cellStyle name="Calculation 3 2 2 2 3 2" xfId="5267"/>
    <cellStyle name="Calculation 3 2 2 2 3 2 2" xfId="13969"/>
    <cellStyle name="Calculation 3 2 2 2 3 2 2 2" xfId="46111"/>
    <cellStyle name="Calculation 3 2 2 2 3 2 3" xfId="22244"/>
    <cellStyle name="Calculation 3 2 2 2 3 2 4" xfId="26146"/>
    <cellStyle name="Calculation 3 2 2 2 3 2 5" xfId="39659"/>
    <cellStyle name="Calculation 3 2 2 2 3 3" xfId="7293"/>
    <cellStyle name="Calculation 3 2 2 2 3 3 2" xfId="15995"/>
    <cellStyle name="Calculation 3 2 2 2 3 3 2 2" xfId="47971"/>
    <cellStyle name="Calculation 3 2 2 2 3 3 3" xfId="21865"/>
    <cellStyle name="Calculation 3 2 2 2 3 3 4" xfId="28171"/>
    <cellStyle name="Calculation 3 2 2 2 3 3 5" xfId="41684"/>
    <cellStyle name="Calculation 3 2 2 2 3 4" xfId="8958"/>
    <cellStyle name="Calculation 3 2 2 2 3 4 2" xfId="17660"/>
    <cellStyle name="Calculation 3 2 2 2 3 4 3" xfId="13113"/>
    <cellStyle name="Calculation 3 2 2 2 3 4 4" xfId="29836"/>
    <cellStyle name="Calculation 3 2 2 2 3 4 5" xfId="43610"/>
    <cellStyle name="Calculation 3 2 2 2 3 5" xfId="9713"/>
    <cellStyle name="Calculation 3 2 2 2 3 5 2" xfId="18415"/>
    <cellStyle name="Calculation 3 2 2 2 3 5 3" xfId="13022"/>
    <cellStyle name="Calculation 3 2 2 2 3 5 4" xfId="30591"/>
    <cellStyle name="Calculation 3 2 2 2 3 5 5" xfId="49634"/>
    <cellStyle name="Calculation 3 2 2 2 3 6" xfId="10407"/>
    <cellStyle name="Calculation 3 2 2 2 3 6 2" xfId="19109"/>
    <cellStyle name="Calculation 3 2 2 2 3 6 3" xfId="11413"/>
    <cellStyle name="Calculation 3 2 2 2 3 6 4" xfId="31285"/>
    <cellStyle name="Calculation 3 2 2 2 3 6 5" xfId="50328"/>
    <cellStyle name="Calculation 3 2 2 2 3 7" xfId="11025"/>
    <cellStyle name="Calculation 3 2 2 2 3 7 2" xfId="19727"/>
    <cellStyle name="Calculation 3 2 2 2 3 7 3" xfId="2330"/>
    <cellStyle name="Calculation 3 2 2 2 3 7 4" xfId="31903"/>
    <cellStyle name="Calculation 3 2 2 2 3 7 5" xfId="50946"/>
    <cellStyle name="Calculation 3 2 2 2 3 8" xfId="13904"/>
    <cellStyle name="Calculation 3 2 2 2 3 9" xfId="22359"/>
    <cellStyle name="Calculation 3 2 2 2 4" xfId="6183"/>
    <cellStyle name="Calculation 3 2 2 2 4 2" xfId="14885"/>
    <cellStyle name="Calculation 3 2 2 2 4 2 2" xfId="46950"/>
    <cellStyle name="Calculation 3 2 2 2 4 3" xfId="22538"/>
    <cellStyle name="Calculation 3 2 2 2 4 4" xfId="27062"/>
    <cellStyle name="Calculation 3 2 2 2 4 5" xfId="40575"/>
    <cellStyle name="Calculation 3 2 2 2 5" xfId="6690"/>
    <cellStyle name="Calculation 3 2 2 2 5 2" xfId="15392"/>
    <cellStyle name="Calculation 3 2 2 2 5 2 2" xfId="47395"/>
    <cellStyle name="Calculation 3 2 2 2 5 3" xfId="24324"/>
    <cellStyle name="Calculation 3 2 2 2 5 4" xfId="27568"/>
    <cellStyle name="Calculation 3 2 2 2 5 5" xfId="41081"/>
    <cellStyle name="Calculation 3 2 2 2 6" xfId="8326"/>
    <cellStyle name="Calculation 3 2 2 2 6 2" xfId="17028"/>
    <cellStyle name="Calculation 3 2 2 2 6 3" xfId="20556"/>
    <cellStyle name="Calculation 3 2 2 2 6 4" xfId="29204"/>
    <cellStyle name="Calculation 3 2 2 2 6 5" xfId="42891"/>
    <cellStyle name="Calculation 3 2 2 2 7" xfId="9101"/>
    <cellStyle name="Calculation 3 2 2 2 7 2" xfId="17803"/>
    <cellStyle name="Calculation 3 2 2 2 7 3" xfId="21180"/>
    <cellStyle name="Calculation 3 2 2 2 7 4" xfId="29979"/>
    <cellStyle name="Calculation 3 2 2 2 7 5" xfId="49022"/>
    <cellStyle name="Calculation 3 2 2 2 8" xfId="9829"/>
    <cellStyle name="Calculation 3 2 2 2 8 2" xfId="18531"/>
    <cellStyle name="Calculation 3 2 2 2 8 3" xfId="19868"/>
    <cellStyle name="Calculation 3 2 2 2 8 4" xfId="30707"/>
    <cellStyle name="Calculation 3 2 2 2 8 5" xfId="49750"/>
    <cellStyle name="Calculation 3 2 2 2 9" xfId="10488"/>
    <cellStyle name="Calculation 3 2 2 2 9 2" xfId="19190"/>
    <cellStyle name="Calculation 3 2 2 2 9 3" xfId="19810"/>
    <cellStyle name="Calculation 3 2 2 2 9 4" xfId="31366"/>
    <cellStyle name="Calculation 3 2 2 2 9 5" xfId="50409"/>
    <cellStyle name="Calculation 3 2 2 3" xfId="4916"/>
    <cellStyle name="Calculation 3 2 2 3 10" xfId="25795"/>
    <cellStyle name="Calculation 3 2 2 3 11" xfId="33734"/>
    <cellStyle name="Calculation 3 2 2 3 12" xfId="34670"/>
    <cellStyle name="Calculation 3 2 2 3 13" xfId="36781"/>
    <cellStyle name="Calculation 3 2 2 3 14" xfId="39308"/>
    <cellStyle name="Calculation 3 2 2 3 2" xfId="5599"/>
    <cellStyle name="Calculation 3 2 2 3 2 2" xfId="14301"/>
    <cellStyle name="Calculation 3 2 2 3 2 2 2" xfId="46420"/>
    <cellStyle name="Calculation 3 2 2 3 2 3" xfId="20852"/>
    <cellStyle name="Calculation 3 2 2 3 2 4" xfId="26478"/>
    <cellStyle name="Calculation 3 2 2 3 2 5" xfId="39991"/>
    <cellStyle name="Calculation 3 2 2 3 3" xfId="7007"/>
    <cellStyle name="Calculation 3 2 2 3 3 2" xfId="15709"/>
    <cellStyle name="Calculation 3 2 2 3 3 2 2" xfId="47685"/>
    <cellStyle name="Calculation 3 2 2 3 3 3" xfId="4475"/>
    <cellStyle name="Calculation 3 2 2 3 3 4" xfId="27885"/>
    <cellStyle name="Calculation 3 2 2 3 3 5" xfId="41398"/>
    <cellStyle name="Calculation 3 2 2 3 4" xfId="8672"/>
    <cellStyle name="Calculation 3 2 2 3 4 2" xfId="17374"/>
    <cellStyle name="Calculation 3 2 2 3 4 3" xfId="25333"/>
    <cellStyle name="Calculation 3 2 2 3 4 4" xfId="29550"/>
    <cellStyle name="Calculation 3 2 2 3 4 5" xfId="43324"/>
    <cellStyle name="Calculation 3 2 2 3 5" xfId="9427"/>
    <cellStyle name="Calculation 3 2 2 3 5 2" xfId="18129"/>
    <cellStyle name="Calculation 3 2 2 3 5 3" xfId="24290"/>
    <cellStyle name="Calculation 3 2 2 3 5 4" xfId="30305"/>
    <cellStyle name="Calculation 3 2 2 3 5 5" xfId="49348"/>
    <cellStyle name="Calculation 3 2 2 3 6" xfId="10121"/>
    <cellStyle name="Calculation 3 2 2 3 6 2" xfId="18823"/>
    <cellStyle name="Calculation 3 2 2 3 6 3" xfId="13138"/>
    <cellStyle name="Calculation 3 2 2 3 6 4" xfId="30999"/>
    <cellStyle name="Calculation 3 2 2 3 6 5" xfId="50042"/>
    <cellStyle name="Calculation 3 2 2 3 7" xfId="10739"/>
    <cellStyle name="Calculation 3 2 2 3 7 2" xfId="19441"/>
    <cellStyle name="Calculation 3 2 2 3 7 3" xfId="13158"/>
    <cellStyle name="Calculation 3 2 2 3 7 4" xfId="31617"/>
    <cellStyle name="Calculation 3 2 2 3 7 5" xfId="50660"/>
    <cellStyle name="Calculation 3 2 2 3 8" xfId="13618"/>
    <cellStyle name="Calculation 3 2 2 3 9" xfId="20966"/>
    <cellStyle name="Calculation 3 2 2 4" xfId="4786"/>
    <cellStyle name="Calculation 3 2 2 4 10" xfId="25665"/>
    <cellStyle name="Calculation 3 2 2 4 11" xfId="33604"/>
    <cellStyle name="Calculation 3 2 2 4 12" xfId="34540"/>
    <cellStyle name="Calculation 3 2 2 4 13" xfId="36651"/>
    <cellStyle name="Calculation 3 2 2 4 14" xfId="39178"/>
    <cellStyle name="Calculation 3 2 2 4 2" xfId="5601"/>
    <cellStyle name="Calculation 3 2 2 4 2 2" xfId="14303"/>
    <cellStyle name="Calculation 3 2 2 4 2 2 2" xfId="46422"/>
    <cellStyle name="Calculation 3 2 2 4 2 3" xfId="24740"/>
    <cellStyle name="Calculation 3 2 2 4 2 4" xfId="26480"/>
    <cellStyle name="Calculation 3 2 2 4 2 5" xfId="39993"/>
    <cellStyle name="Calculation 3 2 2 4 3" xfId="6877"/>
    <cellStyle name="Calculation 3 2 2 4 3 2" xfId="15579"/>
    <cellStyle name="Calculation 3 2 2 4 3 2 2" xfId="47555"/>
    <cellStyle name="Calculation 3 2 2 4 3 3" xfId="20105"/>
    <cellStyle name="Calculation 3 2 2 4 3 4" xfId="27755"/>
    <cellStyle name="Calculation 3 2 2 4 3 5" xfId="41268"/>
    <cellStyle name="Calculation 3 2 2 4 4" xfId="8542"/>
    <cellStyle name="Calculation 3 2 2 4 4 2" xfId="17244"/>
    <cellStyle name="Calculation 3 2 2 4 4 3" xfId="20817"/>
    <cellStyle name="Calculation 3 2 2 4 4 4" xfId="29420"/>
    <cellStyle name="Calculation 3 2 2 4 4 5" xfId="43194"/>
    <cellStyle name="Calculation 3 2 2 4 5" xfId="9297"/>
    <cellStyle name="Calculation 3 2 2 4 5 2" xfId="17999"/>
    <cellStyle name="Calculation 3 2 2 4 5 3" xfId="21851"/>
    <cellStyle name="Calculation 3 2 2 4 5 4" xfId="30175"/>
    <cellStyle name="Calculation 3 2 2 4 5 5" xfId="49218"/>
    <cellStyle name="Calculation 3 2 2 4 6" xfId="9991"/>
    <cellStyle name="Calculation 3 2 2 4 6 2" xfId="18693"/>
    <cellStyle name="Calculation 3 2 2 4 6 3" xfId="11253"/>
    <cellStyle name="Calculation 3 2 2 4 6 4" xfId="30869"/>
    <cellStyle name="Calculation 3 2 2 4 6 5" xfId="49912"/>
    <cellStyle name="Calculation 3 2 2 4 7" xfId="10609"/>
    <cellStyle name="Calculation 3 2 2 4 7 2" xfId="19311"/>
    <cellStyle name="Calculation 3 2 2 4 7 3" xfId="11590"/>
    <cellStyle name="Calculation 3 2 2 4 7 4" xfId="31487"/>
    <cellStyle name="Calculation 3 2 2 4 7 5" xfId="50530"/>
    <cellStyle name="Calculation 3 2 2 4 8" xfId="13488"/>
    <cellStyle name="Calculation 3 2 2 4 9" xfId="22154"/>
    <cellStyle name="Calculation 3 2 2 5" xfId="3324"/>
    <cellStyle name="Calculation 3 2 2 5 2" xfId="12136"/>
    <cellStyle name="Calculation 3 2 2 5 2 2" xfId="44851"/>
    <cellStyle name="Calculation 3 2 2 5 3" xfId="20793"/>
    <cellStyle name="Calculation 3 2 2 5 4" xfId="23937"/>
    <cellStyle name="Calculation 3 2 2 5 5" xfId="37622"/>
    <cellStyle name="Calculation 3 2 2 6" xfId="5496"/>
    <cellStyle name="Calculation 3 2 2 6 2" xfId="14198"/>
    <cellStyle name="Calculation 3 2 2 6 2 2" xfId="46323"/>
    <cellStyle name="Calculation 3 2 2 6 3" xfId="23397"/>
    <cellStyle name="Calculation 3 2 2 6 4" xfId="26375"/>
    <cellStyle name="Calculation 3 2 2 6 5" xfId="39888"/>
    <cellStyle name="Calculation 3 2 2 7" xfId="3223"/>
    <cellStyle name="Calculation 3 2 2 7 2" xfId="12038"/>
    <cellStyle name="Calculation 3 2 2 7 2 2" xfId="44755"/>
    <cellStyle name="Calculation 3 2 2 7 3" xfId="24397"/>
    <cellStyle name="Calculation 3 2 2 7 4" xfId="23983"/>
    <cellStyle name="Calculation 3 2 2 7 5" xfId="37521"/>
    <cellStyle name="Calculation 3 2 2 8" xfId="7388"/>
    <cellStyle name="Calculation 3 2 2 8 2" xfId="16090"/>
    <cellStyle name="Calculation 3 2 2 8 3" xfId="24729"/>
    <cellStyle name="Calculation 3 2 2 8 4" xfId="28266"/>
    <cellStyle name="Calculation 3 2 2 8 5" xfId="41779"/>
    <cellStyle name="Calculation 3 2 2 9" xfId="7514"/>
    <cellStyle name="Calculation 3 2 2 9 2" xfId="16216"/>
    <cellStyle name="Calculation 3 2 2 9 3" xfId="22734"/>
    <cellStyle name="Calculation 3 2 2 9 4" xfId="28392"/>
    <cellStyle name="Calculation 3 2 2 9 5" xfId="48123"/>
    <cellStyle name="Calculation 3 2 20" xfId="35058"/>
    <cellStyle name="Calculation 3 2 21" xfId="37169"/>
    <cellStyle name="Calculation 3 2 3" xfId="842"/>
    <cellStyle name="Calculation 3 2 3 10" xfId="7578"/>
    <cellStyle name="Calculation 3 2 3 10 2" xfId="16280"/>
    <cellStyle name="Calculation 3 2 3 10 3" xfId="23078"/>
    <cellStyle name="Calculation 3 2 3 10 4" xfId="28456"/>
    <cellStyle name="Calculation 3 2 3 10 5" xfId="48187"/>
    <cellStyle name="Calculation 3 2 3 11" xfId="7478"/>
    <cellStyle name="Calculation 3 2 3 11 2" xfId="16180"/>
    <cellStyle name="Calculation 3 2 3 11 3" xfId="21873"/>
    <cellStyle name="Calculation 3 2 3 11 4" xfId="28356"/>
    <cellStyle name="Calculation 3 2 3 11 5" xfId="48087"/>
    <cellStyle name="Calculation 3 2 3 12" xfId="11385"/>
    <cellStyle name="Calculation 3 2 3 13" xfId="22958"/>
    <cellStyle name="Calculation 3 2 3 14" xfId="12161"/>
    <cellStyle name="Calculation 3 2 3 15" xfId="32635"/>
    <cellStyle name="Calculation 3 2 3 16" xfId="34300"/>
    <cellStyle name="Calculation 3 2 3 17" xfId="35682"/>
    <cellStyle name="Calculation 3 2 3 18" xfId="38209"/>
    <cellStyle name="Calculation 3 2 3 2" xfId="4869"/>
    <cellStyle name="Calculation 3 2 3 2 10" xfId="25748"/>
    <cellStyle name="Calculation 3 2 3 2 11" xfId="33687"/>
    <cellStyle name="Calculation 3 2 3 2 12" xfId="34623"/>
    <cellStyle name="Calculation 3 2 3 2 13" xfId="36734"/>
    <cellStyle name="Calculation 3 2 3 2 14" xfId="39261"/>
    <cellStyle name="Calculation 3 2 3 2 2" xfId="5313"/>
    <cellStyle name="Calculation 3 2 3 2 2 2" xfId="14015"/>
    <cellStyle name="Calculation 3 2 3 2 2 2 2" xfId="46153"/>
    <cellStyle name="Calculation 3 2 3 2 2 3" xfId="24111"/>
    <cellStyle name="Calculation 3 2 3 2 2 4" xfId="26192"/>
    <cellStyle name="Calculation 3 2 3 2 2 5" xfId="39705"/>
    <cellStyle name="Calculation 3 2 3 2 3" xfId="6960"/>
    <cellStyle name="Calculation 3 2 3 2 3 2" xfId="15662"/>
    <cellStyle name="Calculation 3 2 3 2 3 2 2" xfId="47638"/>
    <cellStyle name="Calculation 3 2 3 2 3 3" xfId="13023"/>
    <cellStyle name="Calculation 3 2 3 2 3 4" xfId="27838"/>
    <cellStyle name="Calculation 3 2 3 2 3 5" xfId="41351"/>
    <cellStyle name="Calculation 3 2 3 2 4" xfId="8625"/>
    <cellStyle name="Calculation 3 2 3 2 4 2" xfId="17327"/>
    <cellStyle name="Calculation 3 2 3 2 4 3" xfId="12820"/>
    <cellStyle name="Calculation 3 2 3 2 4 4" xfId="29503"/>
    <cellStyle name="Calculation 3 2 3 2 4 5" xfId="43277"/>
    <cellStyle name="Calculation 3 2 3 2 5" xfId="9380"/>
    <cellStyle name="Calculation 3 2 3 2 5 2" xfId="18082"/>
    <cellStyle name="Calculation 3 2 3 2 5 3" xfId="23598"/>
    <cellStyle name="Calculation 3 2 3 2 5 4" xfId="30258"/>
    <cellStyle name="Calculation 3 2 3 2 5 5" xfId="49301"/>
    <cellStyle name="Calculation 3 2 3 2 6" xfId="10074"/>
    <cellStyle name="Calculation 3 2 3 2 6 2" xfId="18776"/>
    <cellStyle name="Calculation 3 2 3 2 6 3" xfId="11699"/>
    <cellStyle name="Calculation 3 2 3 2 6 4" xfId="30952"/>
    <cellStyle name="Calculation 3 2 3 2 6 5" xfId="49995"/>
    <cellStyle name="Calculation 3 2 3 2 7" xfId="10692"/>
    <cellStyle name="Calculation 3 2 3 2 7 2" xfId="19394"/>
    <cellStyle name="Calculation 3 2 3 2 7 3" xfId="1985"/>
    <cellStyle name="Calculation 3 2 3 2 7 4" xfId="31570"/>
    <cellStyle name="Calculation 3 2 3 2 7 5" xfId="50613"/>
    <cellStyle name="Calculation 3 2 3 2 8" xfId="13571"/>
    <cellStyle name="Calculation 3 2 3 2 9" xfId="11190"/>
    <cellStyle name="Calculation 3 2 3 3" xfId="5120"/>
    <cellStyle name="Calculation 3 2 3 3 10" xfId="25999"/>
    <cellStyle name="Calculation 3 2 3 3 11" xfId="33938"/>
    <cellStyle name="Calculation 3 2 3 3 12" xfId="34874"/>
    <cellStyle name="Calculation 3 2 3 3 13" xfId="36985"/>
    <cellStyle name="Calculation 3 2 3 3 14" xfId="39512"/>
    <cellStyle name="Calculation 3 2 3 3 2" xfId="5858"/>
    <cellStyle name="Calculation 3 2 3 3 2 2" xfId="14560"/>
    <cellStyle name="Calculation 3 2 3 3 2 2 2" xfId="46655"/>
    <cellStyle name="Calculation 3 2 3 3 2 3" xfId="22428"/>
    <cellStyle name="Calculation 3 2 3 3 2 4" xfId="26737"/>
    <cellStyle name="Calculation 3 2 3 3 2 5" xfId="40250"/>
    <cellStyle name="Calculation 3 2 3 3 3" xfId="7211"/>
    <cellStyle name="Calculation 3 2 3 3 3 2" xfId="15913"/>
    <cellStyle name="Calculation 3 2 3 3 3 2 2" xfId="47889"/>
    <cellStyle name="Calculation 3 2 3 3 3 3" xfId="24347"/>
    <cellStyle name="Calculation 3 2 3 3 3 4" xfId="28089"/>
    <cellStyle name="Calculation 3 2 3 3 3 5" xfId="41602"/>
    <cellStyle name="Calculation 3 2 3 3 4" xfId="8876"/>
    <cellStyle name="Calculation 3 2 3 3 4 2" xfId="17578"/>
    <cellStyle name="Calculation 3 2 3 3 4 3" xfId="24815"/>
    <cellStyle name="Calculation 3 2 3 3 4 4" xfId="29754"/>
    <cellStyle name="Calculation 3 2 3 3 4 5" xfId="43528"/>
    <cellStyle name="Calculation 3 2 3 3 5" xfId="9631"/>
    <cellStyle name="Calculation 3 2 3 3 5 2" xfId="18333"/>
    <cellStyle name="Calculation 3 2 3 3 5 3" xfId="12806"/>
    <cellStyle name="Calculation 3 2 3 3 5 4" xfId="30509"/>
    <cellStyle name="Calculation 3 2 3 3 5 5" xfId="49552"/>
    <cellStyle name="Calculation 3 2 3 3 6" xfId="10325"/>
    <cellStyle name="Calculation 3 2 3 3 6 2" xfId="19027"/>
    <cellStyle name="Calculation 3 2 3 3 6 3" xfId="11632"/>
    <cellStyle name="Calculation 3 2 3 3 6 4" xfId="31203"/>
    <cellStyle name="Calculation 3 2 3 3 6 5" xfId="50246"/>
    <cellStyle name="Calculation 3 2 3 3 7" xfId="10943"/>
    <cellStyle name="Calculation 3 2 3 3 7 2" xfId="19645"/>
    <cellStyle name="Calculation 3 2 3 3 7 3" xfId="12324"/>
    <cellStyle name="Calculation 3 2 3 3 7 4" xfId="31821"/>
    <cellStyle name="Calculation 3 2 3 3 7 5" xfId="50864"/>
    <cellStyle name="Calculation 3 2 3 3 8" xfId="13822"/>
    <cellStyle name="Calculation 3 2 3 3 9" xfId="21286"/>
    <cellStyle name="Calculation 3 2 3 4" xfId="5738"/>
    <cellStyle name="Calculation 3 2 3 4 2" xfId="14440"/>
    <cellStyle name="Calculation 3 2 3 4 2 2" xfId="46547"/>
    <cellStyle name="Calculation 3 2 3 4 3" xfId="22211"/>
    <cellStyle name="Calculation 3 2 3 4 4" xfId="26617"/>
    <cellStyle name="Calculation 3 2 3 4 5" xfId="40130"/>
    <cellStyle name="Calculation 3 2 3 5" xfId="6506"/>
    <cellStyle name="Calculation 3 2 3 5 2" xfId="15208"/>
    <cellStyle name="Calculation 3 2 3 5 2 2" xfId="47240"/>
    <cellStyle name="Calculation 3 2 3 5 3" xfId="23581"/>
    <cellStyle name="Calculation 3 2 3 5 4" xfId="27385"/>
    <cellStyle name="Calculation 3 2 3 5 5" xfId="40898"/>
    <cellStyle name="Calculation 3 2 3 6" xfId="6729"/>
    <cellStyle name="Calculation 3 2 3 6 2" xfId="15431"/>
    <cellStyle name="Calculation 3 2 3 6 2 2" xfId="47431"/>
    <cellStyle name="Calculation 3 2 3 6 3" xfId="12202"/>
    <cellStyle name="Calculation 3 2 3 6 4" xfId="27607"/>
    <cellStyle name="Calculation 3 2 3 6 5" xfId="41120"/>
    <cellStyle name="Calculation 3 2 3 7" xfId="6599"/>
    <cellStyle name="Calculation 3 2 3 7 2" xfId="15301"/>
    <cellStyle name="Calculation 3 2 3 7 3" xfId="23447"/>
    <cellStyle name="Calculation 3 2 3 7 4" xfId="27477"/>
    <cellStyle name="Calculation 3 2 3 7 5" xfId="40990"/>
    <cellStyle name="Calculation 3 2 3 8" xfId="7903"/>
    <cellStyle name="Calculation 3 2 3 8 2" xfId="16605"/>
    <cellStyle name="Calculation 3 2 3 8 3" xfId="21144"/>
    <cellStyle name="Calculation 3 2 3 8 4" xfId="28781"/>
    <cellStyle name="Calculation 3 2 3 8 5" xfId="48421"/>
    <cellStyle name="Calculation 3 2 3 9" xfId="7490"/>
    <cellStyle name="Calculation 3 2 3 9 2" xfId="16192"/>
    <cellStyle name="Calculation 3 2 3 9 3" xfId="23319"/>
    <cellStyle name="Calculation 3 2 3 9 4" xfId="28368"/>
    <cellStyle name="Calculation 3 2 3 9 5" xfId="48099"/>
    <cellStyle name="Calculation 3 2 4" xfId="1271"/>
    <cellStyle name="Calculation 3 2 4 10" xfId="8254"/>
    <cellStyle name="Calculation 3 2 4 10 2" xfId="16956"/>
    <cellStyle name="Calculation 3 2 4 10 3" xfId="22326"/>
    <cellStyle name="Calculation 3 2 4 10 4" xfId="29132"/>
    <cellStyle name="Calculation 3 2 4 10 5" xfId="48768"/>
    <cellStyle name="Calculation 3 2 4 11" xfId="9035"/>
    <cellStyle name="Calculation 3 2 4 11 2" xfId="17737"/>
    <cellStyle name="Calculation 3 2 4 11 3" xfId="23829"/>
    <cellStyle name="Calculation 3 2 4 11 4" xfId="29913"/>
    <cellStyle name="Calculation 3 2 4 11 5" xfId="48956"/>
    <cellStyle name="Calculation 3 2 4 12" xfId="11067"/>
    <cellStyle name="Calculation 3 2 4 13" xfId="21113"/>
    <cellStyle name="Calculation 3 2 4 14" xfId="24187"/>
    <cellStyle name="Calculation 3 2 4 15" xfId="33064"/>
    <cellStyle name="Calculation 3 2 4 16" xfId="34365"/>
    <cellStyle name="Calculation 3 2 4 17" xfId="36111"/>
    <cellStyle name="Calculation 3 2 4 18" xfId="38638"/>
    <cellStyle name="Calculation 3 2 4 2" xfId="4753"/>
    <cellStyle name="Calculation 3 2 4 2 10" xfId="25632"/>
    <cellStyle name="Calculation 3 2 4 2 11" xfId="33571"/>
    <cellStyle name="Calculation 3 2 4 2 12" xfId="34507"/>
    <cellStyle name="Calculation 3 2 4 2 13" xfId="36618"/>
    <cellStyle name="Calculation 3 2 4 2 14" xfId="39145"/>
    <cellStyle name="Calculation 3 2 4 2 2" xfId="5761"/>
    <cellStyle name="Calculation 3 2 4 2 2 2" xfId="14463"/>
    <cellStyle name="Calculation 3 2 4 2 2 2 2" xfId="46570"/>
    <cellStyle name="Calculation 3 2 4 2 2 3" xfId="25120"/>
    <cellStyle name="Calculation 3 2 4 2 2 4" xfId="26640"/>
    <cellStyle name="Calculation 3 2 4 2 2 5" xfId="40153"/>
    <cellStyle name="Calculation 3 2 4 2 3" xfId="6844"/>
    <cellStyle name="Calculation 3 2 4 2 3 2" xfId="15546"/>
    <cellStyle name="Calculation 3 2 4 2 3 2 2" xfId="47522"/>
    <cellStyle name="Calculation 3 2 4 2 3 3" xfId="12273"/>
    <cellStyle name="Calculation 3 2 4 2 3 4" xfId="27722"/>
    <cellStyle name="Calculation 3 2 4 2 3 5" xfId="41235"/>
    <cellStyle name="Calculation 3 2 4 2 4" xfId="8509"/>
    <cellStyle name="Calculation 3 2 4 2 4 2" xfId="17211"/>
    <cellStyle name="Calculation 3 2 4 2 4 3" xfId="22874"/>
    <cellStyle name="Calculation 3 2 4 2 4 4" xfId="29387"/>
    <cellStyle name="Calculation 3 2 4 2 4 5" xfId="43161"/>
    <cellStyle name="Calculation 3 2 4 2 5" xfId="9264"/>
    <cellStyle name="Calculation 3 2 4 2 5 2" xfId="17966"/>
    <cellStyle name="Calculation 3 2 4 2 5 3" xfId="25246"/>
    <cellStyle name="Calculation 3 2 4 2 5 4" xfId="30142"/>
    <cellStyle name="Calculation 3 2 4 2 5 5" xfId="49185"/>
    <cellStyle name="Calculation 3 2 4 2 6" xfId="9958"/>
    <cellStyle name="Calculation 3 2 4 2 6 2" xfId="18660"/>
    <cellStyle name="Calculation 3 2 4 2 6 3" xfId="19833"/>
    <cellStyle name="Calculation 3 2 4 2 6 4" xfId="30836"/>
    <cellStyle name="Calculation 3 2 4 2 6 5" xfId="49879"/>
    <cellStyle name="Calculation 3 2 4 2 7" xfId="10576"/>
    <cellStyle name="Calculation 3 2 4 2 7 2" xfId="19278"/>
    <cellStyle name="Calculation 3 2 4 2 7 3" xfId="1929"/>
    <cellStyle name="Calculation 3 2 4 2 7 4" xfId="31454"/>
    <cellStyle name="Calculation 3 2 4 2 7 5" xfId="50497"/>
    <cellStyle name="Calculation 3 2 4 2 8" xfId="13455"/>
    <cellStyle name="Calculation 3 2 4 2 9" xfId="11098"/>
    <cellStyle name="Calculation 3 2 4 3" xfId="4998"/>
    <cellStyle name="Calculation 3 2 4 3 10" xfId="25877"/>
    <cellStyle name="Calculation 3 2 4 3 11" xfId="33816"/>
    <cellStyle name="Calculation 3 2 4 3 12" xfId="34752"/>
    <cellStyle name="Calculation 3 2 4 3 13" xfId="36863"/>
    <cellStyle name="Calculation 3 2 4 3 14" xfId="39390"/>
    <cellStyle name="Calculation 3 2 4 3 2" xfId="5683"/>
    <cellStyle name="Calculation 3 2 4 3 2 2" xfId="14385"/>
    <cellStyle name="Calculation 3 2 4 3 2 2 2" xfId="46499"/>
    <cellStyle name="Calculation 3 2 4 3 2 3" xfId="2123"/>
    <cellStyle name="Calculation 3 2 4 3 2 4" xfId="26562"/>
    <cellStyle name="Calculation 3 2 4 3 2 5" xfId="40075"/>
    <cellStyle name="Calculation 3 2 4 3 3" xfId="7089"/>
    <cellStyle name="Calculation 3 2 4 3 3 2" xfId="15791"/>
    <cellStyle name="Calculation 3 2 4 3 3 2 2" xfId="47767"/>
    <cellStyle name="Calculation 3 2 4 3 3 3" xfId="1784"/>
    <cellStyle name="Calculation 3 2 4 3 3 4" xfId="27967"/>
    <cellStyle name="Calculation 3 2 4 3 3 5" xfId="41480"/>
    <cellStyle name="Calculation 3 2 4 3 4" xfId="8754"/>
    <cellStyle name="Calculation 3 2 4 3 4 2" xfId="17456"/>
    <cellStyle name="Calculation 3 2 4 3 4 3" xfId="21081"/>
    <cellStyle name="Calculation 3 2 4 3 4 4" xfId="29632"/>
    <cellStyle name="Calculation 3 2 4 3 4 5" xfId="43406"/>
    <cellStyle name="Calculation 3 2 4 3 5" xfId="9509"/>
    <cellStyle name="Calculation 3 2 4 3 5 2" xfId="18211"/>
    <cellStyle name="Calculation 3 2 4 3 5 3" xfId="12147"/>
    <cellStyle name="Calculation 3 2 4 3 5 4" xfId="30387"/>
    <cellStyle name="Calculation 3 2 4 3 5 5" xfId="49430"/>
    <cellStyle name="Calculation 3 2 4 3 6" xfId="10203"/>
    <cellStyle name="Calculation 3 2 4 3 6 2" xfId="18905"/>
    <cellStyle name="Calculation 3 2 4 3 6 3" xfId="19797"/>
    <cellStyle name="Calculation 3 2 4 3 6 4" xfId="31081"/>
    <cellStyle name="Calculation 3 2 4 3 6 5" xfId="50124"/>
    <cellStyle name="Calculation 3 2 4 3 7" xfId="10821"/>
    <cellStyle name="Calculation 3 2 4 3 7 2" xfId="19523"/>
    <cellStyle name="Calculation 3 2 4 3 7 3" xfId="1901"/>
    <cellStyle name="Calculation 3 2 4 3 7 4" xfId="31699"/>
    <cellStyle name="Calculation 3 2 4 3 7 5" xfId="50742"/>
    <cellStyle name="Calculation 3 2 4 3 8" xfId="13700"/>
    <cellStyle name="Calculation 3 2 4 3 9" xfId="20764"/>
    <cellStyle name="Calculation 3 2 4 4" xfId="6433"/>
    <cellStyle name="Calculation 3 2 4 4 2" xfId="15135"/>
    <cellStyle name="Calculation 3 2 4 4 2 2" xfId="47180"/>
    <cellStyle name="Calculation 3 2 4 4 3" xfId="21670"/>
    <cellStyle name="Calculation 3 2 4 4 4" xfId="27312"/>
    <cellStyle name="Calculation 3 2 4 4 5" xfId="40825"/>
    <cellStyle name="Calculation 3 2 4 5" xfId="3457"/>
    <cellStyle name="Calculation 3 2 4 5 2" xfId="12259"/>
    <cellStyle name="Calculation 3 2 4 5 2 2" xfId="44983"/>
    <cellStyle name="Calculation 3 2 4 5 3" xfId="11506"/>
    <cellStyle name="Calculation 3 2 4 5 4" xfId="20943"/>
    <cellStyle name="Calculation 3 2 4 5 5" xfId="37755"/>
    <cellStyle name="Calculation 3 2 4 6" xfId="5497"/>
    <cellStyle name="Calculation 3 2 4 6 2" xfId="14199"/>
    <cellStyle name="Calculation 3 2 4 6 2 2" xfId="46324"/>
    <cellStyle name="Calculation 3 2 4 6 3" xfId="22856"/>
    <cellStyle name="Calculation 3 2 4 6 4" xfId="26376"/>
    <cellStyle name="Calculation 3 2 4 6 5" xfId="39889"/>
    <cellStyle name="Calculation 3 2 4 7" xfId="6454"/>
    <cellStyle name="Calculation 3 2 4 7 2" xfId="15156"/>
    <cellStyle name="Calculation 3 2 4 7 3" xfId="21224"/>
    <cellStyle name="Calculation 3 2 4 7 4" xfId="27333"/>
    <cellStyle name="Calculation 3 2 4 7 5" xfId="40846"/>
    <cellStyle name="Calculation 3 2 4 8" xfId="8166"/>
    <cellStyle name="Calculation 3 2 4 8 2" xfId="16868"/>
    <cellStyle name="Calculation 3 2 4 8 3" xfId="25038"/>
    <cellStyle name="Calculation 3 2 4 8 4" xfId="29044"/>
    <cellStyle name="Calculation 3 2 4 8 5" xfId="48684"/>
    <cellStyle name="Calculation 3 2 4 9" xfId="7976"/>
    <cellStyle name="Calculation 3 2 4 9 2" xfId="16678"/>
    <cellStyle name="Calculation 3 2 4 9 3" xfId="24157"/>
    <cellStyle name="Calculation 3 2 4 9 4" xfId="28854"/>
    <cellStyle name="Calculation 3 2 4 9 5" xfId="48494"/>
    <cellStyle name="Calculation 3 2 5" xfId="3567"/>
    <cellStyle name="Calculation 3 2 5 10" xfId="12909"/>
    <cellStyle name="Calculation 3 2 5 11" xfId="32282"/>
    <cellStyle name="Calculation 3 2 5 12" xfId="34185"/>
    <cellStyle name="Calculation 3 2 5 13" xfId="35329"/>
    <cellStyle name="Calculation 3 2 5 14" xfId="37865"/>
    <cellStyle name="Calculation 3 2 5 2" xfId="3259"/>
    <cellStyle name="Calculation 3 2 5 2 2" xfId="12074"/>
    <cellStyle name="Calculation 3 2 5 2 2 2" xfId="44790"/>
    <cellStyle name="Calculation 3 2 5 2 3" xfId="20903"/>
    <cellStyle name="Calculation 3 2 5 2 4" xfId="22870"/>
    <cellStyle name="Calculation 3 2 5 2 5" xfId="37557"/>
    <cellStyle name="Calculation 3 2 5 3" xfId="3212"/>
    <cellStyle name="Calculation 3 2 5 3 2" xfId="12027"/>
    <cellStyle name="Calculation 3 2 5 3 2 2" xfId="44745"/>
    <cellStyle name="Calculation 3 2 5 3 3" xfId="21734"/>
    <cellStyle name="Calculation 3 2 5 3 4" xfId="20978"/>
    <cellStyle name="Calculation 3 2 5 3 5" xfId="37510"/>
    <cellStyle name="Calculation 3 2 5 4" xfId="7654"/>
    <cellStyle name="Calculation 3 2 5 4 2" xfId="16356"/>
    <cellStyle name="Calculation 3 2 5 4 3" xfId="25081"/>
    <cellStyle name="Calculation 3 2 5 4 4" xfId="28532"/>
    <cellStyle name="Calculation 3 2 5 4 5" xfId="42023"/>
    <cellStyle name="Calculation 3 2 5 5" xfId="8222"/>
    <cellStyle name="Calculation 3 2 5 5 2" xfId="16924"/>
    <cellStyle name="Calculation 3 2 5 5 3" xfId="24296"/>
    <cellStyle name="Calculation 3 2 5 5 4" xfId="29100"/>
    <cellStyle name="Calculation 3 2 5 5 5" xfId="48736"/>
    <cellStyle name="Calculation 3 2 5 6" xfId="9014"/>
    <cellStyle name="Calculation 3 2 5 6 2" xfId="17716"/>
    <cellStyle name="Calculation 3 2 5 6 3" xfId="24209"/>
    <cellStyle name="Calculation 3 2 5 6 4" xfId="29892"/>
    <cellStyle name="Calculation 3 2 5 6 5" xfId="48935"/>
    <cellStyle name="Calculation 3 2 5 7" xfId="9760"/>
    <cellStyle name="Calculation 3 2 5 7 2" xfId="18462"/>
    <cellStyle name="Calculation 3 2 5 7 3" xfId="11118"/>
    <cellStyle name="Calculation 3 2 5 7 4" xfId="30638"/>
    <cellStyle name="Calculation 3 2 5 7 5" xfId="49681"/>
    <cellStyle name="Calculation 3 2 5 8" xfId="12364"/>
    <cellStyle name="Calculation 3 2 5 9" xfId="2667"/>
    <cellStyle name="Calculation 3 2 6" xfId="4955"/>
    <cellStyle name="Calculation 3 2 6 10" xfId="25834"/>
    <cellStyle name="Calculation 3 2 6 11" xfId="33773"/>
    <cellStyle name="Calculation 3 2 6 12" xfId="34709"/>
    <cellStyle name="Calculation 3 2 6 13" xfId="36820"/>
    <cellStyle name="Calculation 3 2 6 14" xfId="39347"/>
    <cellStyle name="Calculation 3 2 6 2" xfId="5727"/>
    <cellStyle name="Calculation 3 2 6 2 2" xfId="14429"/>
    <cellStyle name="Calculation 3 2 6 2 2 2" xfId="46538"/>
    <cellStyle name="Calculation 3 2 6 2 3" xfId="11521"/>
    <cellStyle name="Calculation 3 2 6 2 4" xfId="26606"/>
    <cellStyle name="Calculation 3 2 6 2 5" xfId="40119"/>
    <cellStyle name="Calculation 3 2 6 3" xfId="7046"/>
    <cellStyle name="Calculation 3 2 6 3 2" xfId="15748"/>
    <cellStyle name="Calculation 3 2 6 3 2 2" xfId="47724"/>
    <cellStyle name="Calculation 3 2 6 3 3" xfId="20010"/>
    <cellStyle name="Calculation 3 2 6 3 4" xfId="27924"/>
    <cellStyle name="Calculation 3 2 6 3 5" xfId="41437"/>
    <cellStyle name="Calculation 3 2 6 4" xfId="8711"/>
    <cellStyle name="Calculation 3 2 6 4 2" xfId="17413"/>
    <cellStyle name="Calculation 3 2 6 4 3" xfId="23304"/>
    <cellStyle name="Calculation 3 2 6 4 4" xfId="29589"/>
    <cellStyle name="Calculation 3 2 6 4 5" xfId="43363"/>
    <cellStyle name="Calculation 3 2 6 5" xfId="9466"/>
    <cellStyle name="Calculation 3 2 6 5 2" xfId="18168"/>
    <cellStyle name="Calculation 3 2 6 5 3" xfId="23643"/>
    <cellStyle name="Calculation 3 2 6 5 4" xfId="30344"/>
    <cellStyle name="Calculation 3 2 6 5 5" xfId="49387"/>
    <cellStyle name="Calculation 3 2 6 6" xfId="10160"/>
    <cellStyle name="Calculation 3 2 6 6 2" xfId="18862"/>
    <cellStyle name="Calculation 3 2 6 6 3" xfId="20354"/>
    <cellStyle name="Calculation 3 2 6 6 4" xfId="31038"/>
    <cellStyle name="Calculation 3 2 6 6 5" xfId="50081"/>
    <cellStyle name="Calculation 3 2 6 7" xfId="10778"/>
    <cellStyle name="Calculation 3 2 6 7 2" xfId="19480"/>
    <cellStyle name="Calculation 3 2 6 7 3" xfId="20434"/>
    <cellStyle name="Calculation 3 2 6 7 4" xfId="31656"/>
    <cellStyle name="Calculation 3 2 6 7 5" xfId="50699"/>
    <cellStyle name="Calculation 3 2 6 8" xfId="13657"/>
    <cellStyle name="Calculation 3 2 6 9" xfId="22832"/>
    <cellStyle name="Calculation 3 2 7" xfId="5924"/>
    <cellStyle name="Calculation 3 2 7 2" xfId="14626"/>
    <cellStyle name="Calculation 3 2 7 2 2" xfId="46719"/>
    <cellStyle name="Calculation 3 2 7 3" xfId="20901"/>
    <cellStyle name="Calculation 3 2 7 4" xfId="26803"/>
    <cellStyle name="Calculation 3 2 7 5" xfId="40316"/>
    <cellStyle name="Calculation 3 2 8" xfId="6085"/>
    <cellStyle name="Calculation 3 2 8 2" xfId="14787"/>
    <cellStyle name="Calculation 3 2 8 2 2" xfId="46861"/>
    <cellStyle name="Calculation 3 2 8 3" xfId="22163"/>
    <cellStyle name="Calculation 3 2 8 4" xfId="26964"/>
    <cellStyle name="Calculation 3 2 8 5" xfId="40477"/>
    <cellStyle name="Calculation 3 2 9" xfId="5567"/>
    <cellStyle name="Calculation 3 2 9 2" xfId="14269"/>
    <cellStyle name="Calculation 3 2 9 2 2" xfId="46392"/>
    <cellStyle name="Calculation 3 2 9 3" xfId="2059"/>
    <cellStyle name="Calculation 3 2 9 4" xfId="26446"/>
    <cellStyle name="Calculation 3 2 9 5" xfId="39959"/>
    <cellStyle name="Calculation 3 20" xfId="1946"/>
    <cellStyle name="Calculation 3 21" xfId="23407"/>
    <cellStyle name="Calculation 3 22" xfId="21386"/>
    <cellStyle name="Calculation 3 23" xfId="31960"/>
    <cellStyle name="Calculation 3 24" xfId="31965"/>
    <cellStyle name="Calculation 3 25" xfId="35013"/>
    <cellStyle name="Calculation 3 26" xfId="37124"/>
    <cellStyle name="Calculation 3 3" xfId="498"/>
    <cellStyle name="Calculation 3 3 10" xfId="6291"/>
    <cellStyle name="Calculation 3 3 10 2" xfId="14993"/>
    <cellStyle name="Calculation 3 3 10 3" xfId="25012"/>
    <cellStyle name="Calculation 3 3 10 4" xfId="27170"/>
    <cellStyle name="Calculation 3 3 10 5" xfId="40683"/>
    <cellStyle name="Calculation 3 3 11" xfId="7464"/>
    <cellStyle name="Calculation 3 3 11 2" xfId="16166"/>
    <cellStyle name="Calculation 3 3 11 3" xfId="20746"/>
    <cellStyle name="Calculation 3 3 11 4" xfId="28342"/>
    <cellStyle name="Calculation 3 3 11 5" xfId="48073"/>
    <cellStyle name="Calculation 3 3 12" xfId="3864"/>
    <cellStyle name="Calculation 3 3 12 2" xfId="12642"/>
    <cellStyle name="Calculation 3 3 12 3" xfId="21516"/>
    <cellStyle name="Calculation 3 3 12 4" xfId="22838"/>
    <cellStyle name="Calculation 3 3 12 5" xfId="45297"/>
    <cellStyle name="Calculation 3 3 13" xfId="7402"/>
    <cellStyle name="Calculation 3 3 13 2" xfId="16104"/>
    <cellStyle name="Calculation 3 3 13 3" xfId="22714"/>
    <cellStyle name="Calculation 3 3 13 4" xfId="28280"/>
    <cellStyle name="Calculation 3 3 13 5" xfId="48011"/>
    <cellStyle name="Calculation 3 3 14" xfId="4407"/>
    <cellStyle name="Calculation 3 3 14 2" xfId="13129"/>
    <cellStyle name="Calculation 3 3 14 3" xfId="22514"/>
    <cellStyle name="Calculation 3 3 14 4" xfId="25517"/>
    <cellStyle name="Calculation 3 3 14 5" xfId="45837"/>
    <cellStyle name="Calculation 3 3 15" xfId="2554"/>
    <cellStyle name="Calculation 3 3 16" xfId="21150"/>
    <cellStyle name="Calculation 3 3 17" xfId="20539"/>
    <cellStyle name="Calculation 3 3 18" xfId="32018"/>
    <cellStyle name="Calculation 3 3 19" xfId="34086"/>
    <cellStyle name="Calculation 3 3 2" xfId="746"/>
    <cellStyle name="Calculation 3 3 2 10" xfId="8050"/>
    <cellStyle name="Calculation 3 3 2 10 2" xfId="16752"/>
    <cellStyle name="Calculation 3 3 2 10 3" xfId="21693"/>
    <cellStyle name="Calculation 3 3 2 10 4" xfId="28928"/>
    <cellStyle name="Calculation 3 3 2 10 5" xfId="48568"/>
    <cellStyle name="Calculation 3 3 2 11" xfId="8199"/>
    <cellStyle name="Calculation 3 3 2 11 2" xfId="16901"/>
    <cellStyle name="Calculation 3 3 2 11 3" xfId="21209"/>
    <cellStyle name="Calculation 3 3 2 11 4" xfId="29077"/>
    <cellStyle name="Calculation 3 3 2 11 5" xfId="48717"/>
    <cellStyle name="Calculation 3 3 2 12" xfId="8995"/>
    <cellStyle name="Calculation 3 3 2 12 2" xfId="17697"/>
    <cellStyle name="Calculation 3 3 2 12 3" xfId="21785"/>
    <cellStyle name="Calculation 3 3 2 12 4" xfId="29873"/>
    <cellStyle name="Calculation 3 3 2 12 5" xfId="48916"/>
    <cellStyle name="Calculation 3 3 2 13" xfId="11294"/>
    <cellStyle name="Calculation 3 3 2 14" xfId="19928"/>
    <cellStyle name="Calculation 3 3 2 15" xfId="21526"/>
    <cellStyle name="Calculation 3 3 2 16" xfId="32093"/>
    <cellStyle name="Calculation 3 3 2 17" xfId="34124"/>
    <cellStyle name="Calculation 3 3 2 18" xfId="35140"/>
    <cellStyle name="Calculation 3 3 2 19" xfId="37387"/>
    <cellStyle name="Calculation 3 3 2 2" xfId="1515"/>
    <cellStyle name="Calculation 3 3 2 2 10" xfId="13212"/>
    <cellStyle name="Calculation 3 3 2 2 11" xfId="24134"/>
    <cellStyle name="Calculation 3 3 2 2 12" xfId="25551"/>
    <cellStyle name="Calculation 3 3 2 2 13" xfId="33308"/>
    <cellStyle name="Calculation 3 3 2 2 14" xfId="34426"/>
    <cellStyle name="Calculation 3 3 2 2 15" xfId="36355"/>
    <cellStyle name="Calculation 3 3 2 2 16" xfId="38882"/>
    <cellStyle name="Calculation 3 3 2 2 2" xfId="4760"/>
    <cellStyle name="Calculation 3 3 2 2 2 10" xfId="25639"/>
    <cellStyle name="Calculation 3 3 2 2 2 11" xfId="33578"/>
    <cellStyle name="Calculation 3 3 2 2 2 12" xfId="34514"/>
    <cellStyle name="Calculation 3 3 2 2 2 13" xfId="36625"/>
    <cellStyle name="Calculation 3 3 2 2 2 14" xfId="39152"/>
    <cellStyle name="Calculation 3 3 2 2 2 2" xfId="5730"/>
    <cellStyle name="Calculation 3 3 2 2 2 2 2" xfId="14432"/>
    <cellStyle name="Calculation 3 3 2 2 2 2 2 2" xfId="46541"/>
    <cellStyle name="Calculation 3 3 2 2 2 2 3" xfId="1873"/>
    <cellStyle name="Calculation 3 3 2 2 2 2 4" xfId="26609"/>
    <cellStyle name="Calculation 3 3 2 2 2 2 5" xfId="40122"/>
    <cellStyle name="Calculation 3 3 2 2 2 3" xfId="6851"/>
    <cellStyle name="Calculation 3 3 2 2 2 3 2" xfId="15553"/>
    <cellStyle name="Calculation 3 3 2 2 2 3 2 2" xfId="47529"/>
    <cellStyle name="Calculation 3 3 2 2 2 3 3" xfId="11234"/>
    <cellStyle name="Calculation 3 3 2 2 2 3 4" xfId="27729"/>
    <cellStyle name="Calculation 3 3 2 2 2 3 5" xfId="41242"/>
    <cellStyle name="Calculation 3 3 2 2 2 4" xfId="8516"/>
    <cellStyle name="Calculation 3 3 2 2 2 4 2" xfId="17218"/>
    <cellStyle name="Calculation 3 3 2 2 2 4 3" xfId="25121"/>
    <cellStyle name="Calculation 3 3 2 2 2 4 4" xfId="29394"/>
    <cellStyle name="Calculation 3 3 2 2 2 4 5" xfId="43168"/>
    <cellStyle name="Calculation 3 3 2 2 2 5" xfId="9271"/>
    <cellStyle name="Calculation 3 3 2 2 2 5 2" xfId="17973"/>
    <cellStyle name="Calculation 3 3 2 2 2 5 3" xfId="20235"/>
    <cellStyle name="Calculation 3 3 2 2 2 5 4" xfId="30149"/>
    <cellStyle name="Calculation 3 3 2 2 2 5 5" xfId="49192"/>
    <cellStyle name="Calculation 3 3 2 2 2 6" xfId="9965"/>
    <cellStyle name="Calculation 3 3 2 2 2 6 2" xfId="18667"/>
    <cellStyle name="Calculation 3 3 2 2 2 6 3" xfId="20229"/>
    <cellStyle name="Calculation 3 3 2 2 2 6 4" xfId="30843"/>
    <cellStyle name="Calculation 3 3 2 2 2 6 5" xfId="49886"/>
    <cellStyle name="Calculation 3 3 2 2 2 7" xfId="10583"/>
    <cellStyle name="Calculation 3 3 2 2 2 7 2" xfId="19285"/>
    <cellStyle name="Calculation 3 3 2 2 2 7 3" xfId="12577"/>
    <cellStyle name="Calculation 3 3 2 2 2 7 4" xfId="31461"/>
    <cellStyle name="Calculation 3 3 2 2 2 7 5" xfId="50504"/>
    <cellStyle name="Calculation 3 3 2 2 2 8" xfId="13462"/>
    <cellStyle name="Calculation 3 3 2 2 2 9" xfId="21710"/>
    <cellStyle name="Calculation 3 3 2 2 3" xfId="5209"/>
    <cellStyle name="Calculation 3 3 2 2 3 10" xfId="26088"/>
    <cellStyle name="Calculation 3 3 2 2 3 11" xfId="34027"/>
    <cellStyle name="Calculation 3 3 2 2 3 12" xfId="34963"/>
    <cellStyle name="Calculation 3 3 2 2 3 13" xfId="37074"/>
    <cellStyle name="Calculation 3 3 2 2 3 14" xfId="39601"/>
    <cellStyle name="Calculation 3 3 2 2 3 2" xfId="6564"/>
    <cellStyle name="Calculation 3 3 2 2 3 2 2" xfId="15266"/>
    <cellStyle name="Calculation 3 3 2 2 3 2 2 2" xfId="47291"/>
    <cellStyle name="Calculation 3 3 2 2 3 2 3" xfId="23854"/>
    <cellStyle name="Calculation 3 3 2 2 3 2 4" xfId="27442"/>
    <cellStyle name="Calculation 3 3 2 2 3 2 5" xfId="40955"/>
    <cellStyle name="Calculation 3 3 2 2 3 3" xfId="7300"/>
    <cellStyle name="Calculation 3 3 2 2 3 3 2" xfId="16002"/>
    <cellStyle name="Calculation 3 3 2 2 3 3 2 2" xfId="47978"/>
    <cellStyle name="Calculation 3 3 2 2 3 3 3" xfId="21040"/>
    <cellStyle name="Calculation 3 3 2 2 3 3 4" xfId="28178"/>
    <cellStyle name="Calculation 3 3 2 2 3 3 5" xfId="41691"/>
    <cellStyle name="Calculation 3 3 2 2 3 4" xfId="8965"/>
    <cellStyle name="Calculation 3 3 2 2 3 4 2" xfId="17667"/>
    <cellStyle name="Calculation 3 3 2 2 3 4 3" xfId="12464"/>
    <cellStyle name="Calculation 3 3 2 2 3 4 4" xfId="29843"/>
    <cellStyle name="Calculation 3 3 2 2 3 4 5" xfId="43617"/>
    <cellStyle name="Calculation 3 3 2 2 3 5" xfId="9720"/>
    <cellStyle name="Calculation 3 3 2 2 3 5 2" xfId="18422"/>
    <cellStyle name="Calculation 3 3 2 2 3 5 3" xfId="20124"/>
    <cellStyle name="Calculation 3 3 2 2 3 5 4" xfId="30598"/>
    <cellStyle name="Calculation 3 3 2 2 3 5 5" xfId="49641"/>
    <cellStyle name="Calculation 3 3 2 2 3 6" xfId="10414"/>
    <cellStyle name="Calculation 3 3 2 2 3 6 2" xfId="19116"/>
    <cellStyle name="Calculation 3 3 2 2 3 6 3" xfId="19863"/>
    <cellStyle name="Calculation 3 3 2 2 3 6 4" xfId="31292"/>
    <cellStyle name="Calculation 3 3 2 2 3 6 5" xfId="50335"/>
    <cellStyle name="Calculation 3 3 2 2 3 7" xfId="11032"/>
    <cellStyle name="Calculation 3 3 2 2 3 7 2" xfId="19734"/>
    <cellStyle name="Calculation 3 3 2 2 3 7 3" xfId="12524"/>
    <cellStyle name="Calculation 3 3 2 2 3 7 4" xfId="31910"/>
    <cellStyle name="Calculation 3 3 2 2 3 7 5" xfId="50953"/>
    <cellStyle name="Calculation 3 3 2 2 3 8" xfId="13911"/>
    <cellStyle name="Calculation 3 3 2 2 3 9" xfId="21874"/>
    <cellStyle name="Calculation 3 3 2 2 4" xfId="3286"/>
    <cellStyle name="Calculation 3 3 2 2 4 2" xfId="12101"/>
    <cellStyle name="Calculation 3 3 2 2 4 2 2" xfId="44815"/>
    <cellStyle name="Calculation 3 3 2 2 4 3" xfId="23434"/>
    <cellStyle name="Calculation 3 3 2 2 4 4" xfId="23716"/>
    <cellStyle name="Calculation 3 3 2 2 4 5" xfId="37584"/>
    <cellStyle name="Calculation 3 3 2 2 5" xfId="6697"/>
    <cellStyle name="Calculation 3 3 2 2 5 2" xfId="15399"/>
    <cellStyle name="Calculation 3 3 2 2 5 2 2" xfId="47402"/>
    <cellStyle name="Calculation 3 3 2 2 5 3" xfId="24001"/>
    <cellStyle name="Calculation 3 3 2 2 5 4" xfId="27575"/>
    <cellStyle name="Calculation 3 3 2 2 5 5" xfId="41088"/>
    <cellStyle name="Calculation 3 3 2 2 6" xfId="8333"/>
    <cellStyle name="Calculation 3 3 2 2 6 2" xfId="17035"/>
    <cellStyle name="Calculation 3 3 2 2 6 3" xfId="25253"/>
    <cellStyle name="Calculation 3 3 2 2 6 4" xfId="29211"/>
    <cellStyle name="Calculation 3 3 2 2 6 5" xfId="42898"/>
    <cellStyle name="Calculation 3 3 2 2 7" xfId="9108"/>
    <cellStyle name="Calculation 3 3 2 2 7 2" xfId="17810"/>
    <cellStyle name="Calculation 3 3 2 2 7 3" xfId="20457"/>
    <cellStyle name="Calculation 3 3 2 2 7 4" xfId="29986"/>
    <cellStyle name="Calculation 3 3 2 2 7 5" xfId="49029"/>
    <cellStyle name="Calculation 3 3 2 2 8" xfId="9836"/>
    <cellStyle name="Calculation 3 3 2 2 8 2" xfId="18538"/>
    <cellStyle name="Calculation 3 3 2 2 8 3" xfId="11631"/>
    <cellStyle name="Calculation 3 3 2 2 8 4" xfId="30714"/>
    <cellStyle name="Calculation 3 3 2 2 8 5" xfId="49757"/>
    <cellStyle name="Calculation 3 3 2 2 9" xfId="10495"/>
    <cellStyle name="Calculation 3 3 2 2 9 2" xfId="19197"/>
    <cellStyle name="Calculation 3 3 2 2 9 3" xfId="20206"/>
    <cellStyle name="Calculation 3 3 2 2 9 4" xfId="31373"/>
    <cellStyle name="Calculation 3 3 2 2 9 5" xfId="50416"/>
    <cellStyle name="Calculation 3 3 2 3" xfId="4815"/>
    <cellStyle name="Calculation 3 3 2 3 10" xfId="25694"/>
    <cellStyle name="Calculation 3 3 2 3 11" xfId="33633"/>
    <cellStyle name="Calculation 3 3 2 3 12" xfId="34569"/>
    <cellStyle name="Calculation 3 3 2 3 13" xfId="36680"/>
    <cellStyle name="Calculation 3 3 2 3 14" xfId="39207"/>
    <cellStyle name="Calculation 3 3 2 3 2" xfId="3838"/>
    <cellStyle name="Calculation 3 3 2 3 2 2" xfId="12617"/>
    <cellStyle name="Calculation 3 3 2 3 2 2 2" xfId="45272"/>
    <cellStyle name="Calculation 3 3 2 3 2 3" xfId="24661"/>
    <cellStyle name="Calculation 3 3 2 3 2 4" xfId="20598"/>
    <cellStyle name="Calculation 3 3 2 3 2 5" xfId="38136"/>
    <cellStyle name="Calculation 3 3 2 3 3" xfId="6906"/>
    <cellStyle name="Calculation 3 3 2 3 3 2" xfId="15608"/>
    <cellStyle name="Calculation 3 3 2 3 3 2 2" xfId="47584"/>
    <cellStyle name="Calculation 3 3 2 3 3 3" xfId="11659"/>
    <cellStyle name="Calculation 3 3 2 3 3 4" xfId="27784"/>
    <cellStyle name="Calculation 3 3 2 3 3 5" xfId="41297"/>
    <cellStyle name="Calculation 3 3 2 3 4" xfId="8571"/>
    <cellStyle name="Calculation 3 3 2 3 4 2" xfId="17273"/>
    <cellStyle name="Calculation 3 3 2 3 4 3" xfId="21443"/>
    <cellStyle name="Calculation 3 3 2 3 4 4" xfId="29449"/>
    <cellStyle name="Calculation 3 3 2 3 4 5" xfId="43223"/>
    <cellStyle name="Calculation 3 3 2 3 5" xfId="9326"/>
    <cellStyle name="Calculation 3 3 2 3 5 2" xfId="18028"/>
    <cellStyle name="Calculation 3 3 2 3 5 3" xfId="21799"/>
    <cellStyle name="Calculation 3 3 2 3 5 4" xfId="30204"/>
    <cellStyle name="Calculation 3 3 2 3 5 5" xfId="49247"/>
    <cellStyle name="Calculation 3 3 2 3 6" xfId="10020"/>
    <cellStyle name="Calculation 3 3 2 3 6 2" xfId="18722"/>
    <cellStyle name="Calculation 3 3 2 3 6 3" xfId="19814"/>
    <cellStyle name="Calculation 3 3 2 3 6 4" xfId="30898"/>
    <cellStyle name="Calculation 3 3 2 3 6 5" xfId="49941"/>
    <cellStyle name="Calculation 3 3 2 3 7" xfId="10638"/>
    <cellStyle name="Calculation 3 3 2 3 7 2" xfId="19340"/>
    <cellStyle name="Calculation 3 3 2 3 7 3" xfId="4483"/>
    <cellStyle name="Calculation 3 3 2 3 7 4" xfId="31516"/>
    <cellStyle name="Calculation 3 3 2 3 7 5" xfId="50559"/>
    <cellStyle name="Calculation 3 3 2 3 8" xfId="13517"/>
    <cellStyle name="Calculation 3 3 2 3 9" xfId="23738"/>
    <cellStyle name="Calculation 3 3 2 4" xfId="4761"/>
    <cellStyle name="Calculation 3 3 2 4 10" xfId="25640"/>
    <cellStyle name="Calculation 3 3 2 4 11" xfId="33579"/>
    <cellStyle name="Calculation 3 3 2 4 12" xfId="34515"/>
    <cellStyle name="Calculation 3 3 2 4 13" xfId="36626"/>
    <cellStyle name="Calculation 3 3 2 4 14" xfId="39153"/>
    <cellStyle name="Calculation 3 3 2 4 2" xfId="3175"/>
    <cellStyle name="Calculation 3 3 2 4 2 2" xfId="11990"/>
    <cellStyle name="Calculation 3 3 2 4 2 2 2" xfId="44714"/>
    <cellStyle name="Calculation 3 3 2 4 2 3" xfId="21765"/>
    <cellStyle name="Calculation 3 3 2 4 2 4" xfId="21379"/>
    <cellStyle name="Calculation 3 3 2 4 2 5" xfId="37473"/>
    <cellStyle name="Calculation 3 3 2 4 3" xfId="6852"/>
    <cellStyle name="Calculation 3 3 2 4 3 2" xfId="15554"/>
    <cellStyle name="Calculation 3 3 2 4 3 2 2" xfId="47530"/>
    <cellStyle name="Calculation 3 3 2 4 3 3" xfId="20058"/>
    <cellStyle name="Calculation 3 3 2 4 3 4" xfId="27730"/>
    <cellStyle name="Calculation 3 3 2 4 3 5" xfId="41243"/>
    <cellStyle name="Calculation 3 3 2 4 4" xfId="8517"/>
    <cellStyle name="Calculation 3 3 2 4 4 2" xfId="17219"/>
    <cellStyle name="Calculation 3 3 2 4 4 3" xfId="24619"/>
    <cellStyle name="Calculation 3 3 2 4 4 4" xfId="29395"/>
    <cellStyle name="Calculation 3 3 2 4 4 5" xfId="43169"/>
    <cellStyle name="Calculation 3 3 2 4 5" xfId="9272"/>
    <cellStyle name="Calculation 3 3 2 4 5 2" xfId="17974"/>
    <cellStyle name="Calculation 3 3 2 4 5 3" xfId="24005"/>
    <cellStyle name="Calculation 3 3 2 4 5 4" xfId="30150"/>
    <cellStyle name="Calculation 3 3 2 4 5 5" xfId="49193"/>
    <cellStyle name="Calculation 3 3 2 4 6" xfId="9966"/>
    <cellStyle name="Calculation 3 3 2 4 6 2" xfId="18668"/>
    <cellStyle name="Calculation 3 3 2 4 6 3" xfId="11475"/>
    <cellStyle name="Calculation 3 3 2 4 6 4" xfId="30844"/>
    <cellStyle name="Calculation 3 3 2 4 6 5" xfId="49887"/>
    <cellStyle name="Calculation 3 3 2 4 7" xfId="10584"/>
    <cellStyle name="Calculation 3 3 2 4 7 2" xfId="19286"/>
    <cellStyle name="Calculation 3 3 2 4 7 3" xfId="11588"/>
    <cellStyle name="Calculation 3 3 2 4 7 4" xfId="31462"/>
    <cellStyle name="Calculation 3 3 2 4 7 5" xfId="50505"/>
    <cellStyle name="Calculation 3 3 2 4 8" xfId="13463"/>
    <cellStyle name="Calculation 3 3 2 4 9" xfId="21787"/>
    <cellStyle name="Calculation 3 3 2 5" xfId="3834"/>
    <cellStyle name="Calculation 3 3 2 5 2" xfId="12613"/>
    <cellStyle name="Calculation 3 3 2 5 2 2" xfId="45268"/>
    <cellStyle name="Calculation 3 3 2 5 3" xfId="21510"/>
    <cellStyle name="Calculation 3 3 2 5 4" xfId="21951"/>
    <cellStyle name="Calculation 3 3 2 5 5" xfId="38132"/>
    <cellStyle name="Calculation 3 3 2 6" xfId="6142"/>
    <cellStyle name="Calculation 3 3 2 6 2" xfId="14844"/>
    <cellStyle name="Calculation 3 3 2 6 2 2" xfId="46912"/>
    <cellStyle name="Calculation 3 3 2 6 3" xfId="21804"/>
    <cellStyle name="Calculation 3 3 2 6 4" xfId="27021"/>
    <cellStyle name="Calculation 3 3 2 6 5" xfId="40534"/>
    <cellStyle name="Calculation 3 3 2 7" xfId="6444"/>
    <cellStyle name="Calculation 3 3 2 7 2" xfId="15146"/>
    <cellStyle name="Calculation 3 3 2 7 2 2" xfId="47190"/>
    <cellStyle name="Calculation 3 3 2 7 3" xfId="24202"/>
    <cellStyle name="Calculation 3 3 2 7 4" xfId="27323"/>
    <cellStyle name="Calculation 3 3 2 7 5" xfId="40836"/>
    <cellStyle name="Calculation 3 3 2 8" xfId="5810"/>
    <cellStyle name="Calculation 3 3 2 8 2" xfId="14512"/>
    <cellStyle name="Calculation 3 3 2 8 3" xfId="20992"/>
    <cellStyle name="Calculation 3 3 2 8 4" xfId="26689"/>
    <cellStyle name="Calculation 3 3 2 8 5" xfId="40202"/>
    <cellStyle name="Calculation 3 3 2 9" xfId="7521"/>
    <cellStyle name="Calculation 3 3 2 9 2" xfId="16223"/>
    <cellStyle name="Calculation 3 3 2 9 3" xfId="25073"/>
    <cellStyle name="Calculation 3 3 2 9 4" xfId="28399"/>
    <cellStyle name="Calculation 3 3 2 9 5" xfId="48130"/>
    <cellStyle name="Calculation 3 3 20" xfId="35065"/>
    <cellStyle name="Calculation 3 3 21" xfId="37176"/>
    <cellStyle name="Calculation 3 3 3" xfId="849"/>
    <cellStyle name="Calculation 3 3 3 10" xfId="8233"/>
    <cellStyle name="Calculation 3 3 3 10 2" xfId="16935"/>
    <cellStyle name="Calculation 3 3 3 10 3" xfId="20812"/>
    <cellStyle name="Calculation 3 3 3 10 4" xfId="29111"/>
    <cellStyle name="Calculation 3 3 3 10 5" xfId="48747"/>
    <cellStyle name="Calculation 3 3 3 11" xfId="9018"/>
    <cellStyle name="Calculation 3 3 3 11 2" xfId="17720"/>
    <cellStyle name="Calculation 3 3 3 11 3" xfId="20640"/>
    <cellStyle name="Calculation 3 3 3 11 4" xfId="29896"/>
    <cellStyle name="Calculation 3 3 3 11 5" xfId="48939"/>
    <cellStyle name="Calculation 3 3 3 12" xfId="11392"/>
    <cellStyle name="Calculation 3 3 3 13" xfId="22882"/>
    <cellStyle name="Calculation 3 3 3 14" xfId="21499"/>
    <cellStyle name="Calculation 3 3 3 15" xfId="32642"/>
    <cellStyle name="Calculation 3 3 3 16" xfId="34307"/>
    <cellStyle name="Calculation 3 3 3 17" xfId="35689"/>
    <cellStyle name="Calculation 3 3 3 18" xfId="38216"/>
    <cellStyle name="Calculation 3 3 3 2" xfId="4997"/>
    <cellStyle name="Calculation 3 3 3 2 10" xfId="25876"/>
    <cellStyle name="Calculation 3 3 3 2 11" xfId="33815"/>
    <cellStyle name="Calculation 3 3 3 2 12" xfId="34751"/>
    <cellStyle name="Calculation 3 3 3 2 13" xfId="36862"/>
    <cellStyle name="Calculation 3 3 3 2 14" xfId="39389"/>
    <cellStyle name="Calculation 3 3 3 2 2" xfId="6205"/>
    <cellStyle name="Calculation 3 3 3 2 2 2" xfId="14907"/>
    <cellStyle name="Calculation 3 3 3 2 2 2 2" xfId="46971"/>
    <cellStyle name="Calculation 3 3 3 2 2 3" xfId="22094"/>
    <cellStyle name="Calculation 3 3 3 2 2 4" xfId="27084"/>
    <cellStyle name="Calculation 3 3 3 2 2 5" xfId="40597"/>
    <cellStyle name="Calculation 3 3 3 2 3" xfId="7088"/>
    <cellStyle name="Calculation 3 3 3 2 3 2" xfId="15790"/>
    <cellStyle name="Calculation 3 3 3 2 3 2 2" xfId="47766"/>
    <cellStyle name="Calculation 3 3 3 2 3 3" xfId="12245"/>
    <cellStyle name="Calculation 3 3 3 2 3 4" xfId="27966"/>
    <cellStyle name="Calculation 3 3 3 2 3 5" xfId="41479"/>
    <cellStyle name="Calculation 3 3 3 2 4" xfId="8753"/>
    <cellStyle name="Calculation 3 3 3 2 4 2" xfId="17455"/>
    <cellStyle name="Calculation 3 3 3 2 4 3" xfId="22269"/>
    <cellStyle name="Calculation 3 3 3 2 4 4" xfId="29631"/>
    <cellStyle name="Calculation 3 3 3 2 4 5" xfId="43405"/>
    <cellStyle name="Calculation 3 3 3 2 5" xfId="9508"/>
    <cellStyle name="Calculation 3 3 3 2 5 2" xfId="18210"/>
    <cellStyle name="Calculation 3 3 3 2 5 3" xfId="2373"/>
    <cellStyle name="Calculation 3 3 3 2 5 4" xfId="30386"/>
    <cellStyle name="Calculation 3 3 3 2 5 5" xfId="49429"/>
    <cellStyle name="Calculation 3 3 3 2 6" xfId="10202"/>
    <cellStyle name="Calculation 3 3 3 2 6 2" xfId="18904"/>
    <cellStyle name="Calculation 3 3 3 2 6 3" xfId="12541"/>
    <cellStyle name="Calculation 3 3 3 2 6 4" xfId="31080"/>
    <cellStyle name="Calculation 3 3 3 2 6 5" xfId="50123"/>
    <cellStyle name="Calculation 3 3 3 2 7" xfId="10820"/>
    <cellStyle name="Calculation 3 3 3 2 7 2" xfId="19522"/>
    <cellStyle name="Calculation 3 3 3 2 7 3" xfId="12272"/>
    <cellStyle name="Calculation 3 3 3 2 7 4" xfId="31698"/>
    <cellStyle name="Calculation 3 3 3 2 7 5" xfId="50741"/>
    <cellStyle name="Calculation 3 3 3 2 8" xfId="13699"/>
    <cellStyle name="Calculation 3 3 3 2 9" xfId="20946"/>
    <cellStyle name="Calculation 3 3 3 3" xfId="4835"/>
    <cellStyle name="Calculation 3 3 3 3 10" xfId="25714"/>
    <cellStyle name="Calculation 3 3 3 3 11" xfId="33653"/>
    <cellStyle name="Calculation 3 3 3 3 12" xfId="34589"/>
    <cellStyle name="Calculation 3 3 3 3 13" xfId="36700"/>
    <cellStyle name="Calculation 3 3 3 3 14" xfId="39227"/>
    <cellStyle name="Calculation 3 3 3 3 2" xfId="5819"/>
    <cellStyle name="Calculation 3 3 3 3 2 2" xfId="14521"/>
    <cellStyle name="Calculation 3 3 3 3 2 2 2" xfId="46619"/>
    <cellStyle name="Calculation 3 3 3 3 2 3" xfId="25141"/>
    <cellStyle name="Calculation 3 3 3 3 2 4" xfId="26698"/>
    <cellStyle name="Calculation 3 3 3 3 2 5" xfId="40211"/>
    <cellStyle name="Calculation 3 3 3 3 3" xfId="6926"/>
    <cellStyle name="Calculation 3 3 3 3 3 2" xfId="15628"/>
    <cellStyle name="Calculation 3 3 3 3 3 2 2" xfId="47604"/>
    <cellStyle name="Calculation 3 3 3 3 3 3" xfId="13308"/>
    <cellStyle name="Calculation 3 3 3 3 3 4" xfId="27804"/>
    <cellStyle name="Calculation 3 3 3 3 3 5" xfId="41317"/>
    <cellStyle name="Calculation 3 3 3 3 4" xfId="8591"/>
    <cellStyle name="Calculation 3 3 3 3 4 2" xfId="17293"/>
    <cellStyle name="Calculation 3 3 3 3 4 3" xfId="22775"/>
    <cellStyle name="Calculation 3 3 3 3 4 4" xfId="29469"/>
    <cellStyle name="Calculation 3 3 3 3 4 5" xfId="43243"/>
    <cellStyle name="Calculation 3 3 3 3 5" xfId="9346"/>
    <cellStyle name="Calculation 3 3 3 3 5 2" xfId="18048"/>
    <cellStyle name="Calculation 3 3 3 3 5 3" xfId="22568"/>
    <cellStyle name="Calculation 3 3 3 3 5 4" xfId="30224"/>
    <cellStyle name="Calculation 3 3 3 3 5 5" xfId="49267"/>
    <cellStyle name="Calculation 3 3 3 3 6" xfId="10040"/>
    <cellStyle name="Calculation 3 3 3 3 6 2" xfId="18742"/>
    <cellStyle name="Calculation 3 3 3 3 6 3" xfId="19919"/>
    <cellStyle name="Calculation 3 3 3 3 6 4" xfId="30918"/>
    <cellStyle name="Calculation 3 3 3 3 6 5" xfId="49961"/>
    <cellStyle name="Calculation 3 3 3 3 7" xfId="10658"/>
    <cellStyle name="Calculation 3 3 3 3 7 2" xfId="19360"/>
    <cellStyle name="Calculation 3 3 3 3 7 3" xfId="19999"/>
    <cellStyle name="Calculation 3 3 3 3 7 4" xfId="31536"/>
    <cellStyle name="Calculation 3 3 3 3 7 5" xfId="50579"/>
    <cellStyle name="Calculation 3 3 3 3 8" xfId="13537"/>
    <cellStyle name="Calculation 3 3 3 3 9" xfId="22593"/>
    <cellStyle name="Calculation 3 3 3 4" xfId="5337"/>
    <cellStyle name="Calculation 3 3 3 4 2" xfId="14039"/>
    <cellStyle name="Calculation 3 3 3 4 2 2" xfId="46177"/>
    <cellStyle name="Calculation 3 3 3 4 3" xfId="20737"/>
    <cellStyle name="Calculation 3 3 3 4 4" xfId="26216"/>
    <cellStyle name="Calculation 3 3 3 4 5" xfId="39729"/>
    <cellStyle name="Calculation 3 3 3 5" xfId="6418"/>
    <cellStyle name="Calculation 3 3 3 5 2" xfId="15120"/>
    <cellStyle name="Calculation 3 3 3 5 2 2" xfId="47165"/>
    <cellStyle name="Calculation 3 3 3 5 3" xfId="21105"/>
    <cellStyle name="Calculation 3 3 3 5 4" xfId="27297"/>
    <cellStyle name="Calculation 3 3 3 5 5" xfId="40810"/>
    <cellStyle name="Calculation 3 3 3 6" xfId="5971"/>
    <cellStyle name="Calculation 3 3 3 6 2" xfId="14673"/>
    <cellStyle name="Calculation 3 3 3 6 2 2" xfId="46760"/>
    <cellStyle name="Calculation 3 3 3 6 3" xfId="20563"/>
    <cellStyle name="Calculation 3 3 3 6 4" xfId="26850"/>
    <cellStyle name="Calculation 3 3 3 6 5" xfId="40363"/>
    <cellStyle name="Calculation 3 3 3 7" xfId="6299"/>
    <cellStyle name="Calculation 3 3 3 7 2" xfId="15001"/>
    <cellStyle name="Calculation 3 3 3 7 3" xfId="20954"/>
    <cellStyle name="Calculation 3 3 3 7 4" xfId="27178"/>
    <cellStyle name="Calculation 3 3 3 7 5" xfId="40691"/>
    <cellStyle name="Calculation 3 3 3 8" xfId="7910"/>
    <cellStyle name="Calculation 3 3 3 8 2" xfId="16612"/>
    <cellStyle name="Calculation 3 3 3 8 3" xfId="21183"/>
    <cellStyle name="Calculation 3 3 3 8 4" xfId="28788"/>
    <cellStyle name="Calculation 3 3 3 8 5" xfId="48428"/>
    <cellStyle name="Calculation 3 3 3 9" xfId="7800"/>
    <cellStyle name="Calculation 3 3 3 9 2" xfId="16502"/>
    <cellStyle name="Calculation 3 3 3 9 3" xfId="23547"/>
    <cellStyle name="Calculation 3 3 3 9 4" xfId="28678"/>
    <cellStyle name="Calculation 3 3 3 9 5" xfId="48324"/>
    <cellStyle name="Calculation 3 3 4" xfId="1278"/>
    <cellStyle name="Calculation 3 3 4 10" xfId="8120"/>
    <cellStyle name="Calculation 3 3 4 10 2" xfId="16822"/>
    <cellStyle name="Calculation 3 3 4 10 3" xfId="20573"/>
    <cellStyle name="Calculation 3 3 4 10 4" xfId="28998"/>
    <cellStyle name="Calculation 3 3 4 10 5" xfId="48638"/>
    <cellStyle name="Calculation 3 3 4 11" xfId="7781"/>
    <cellStyle name="Calculation 3 3 4 11 2" xfId="16483"/>
    <cellStyle name="Calculation 3 3 4 11 3" xfId="23883"/>
    <cellStyle name="Calculation 3 3 4 11 4" xfId="28659"/>
    <cellStyle name="Calculation 3 3 4 11 5" xfId="48309"/>
    <cellStyle name="Calculation 3 3 4 12" xfId="11074"/>
    <cellStyle name="Calculation 3 3 4 13" xfId="20577"/>
    <cellStyle name="Calculation 3 3 4 14" xfId="22796"/>
    <cellStyle name="Calculation 3 3 4 15" xfId="33071"/>
    <cellStyle name="Calculation 3 3 4 16" xfId="34372"/>
    <cellStyle name="Calculation 3 3 4 17" xfId="36118"/>
    <cellStyle name="Calculation 3 3 4 18" xfId="38645"/>
    <cellStyle name="Calculation 3 3 4 2" xfId="3528"/>
    <cellStyle name="Calculation 3 3 4 2 10" xfId="23390"/>
    <cellStyle name="Calculation 3 3 4 2 11" xfId="32243"/>
    <cellStyle name="Calculation 3 3 4 2 12" xfId="34160"/>
    <cellStyle name="Calculation 3 3 4 2 13" xfId="35290"/>
    <cellStyle name="Calculation 3 3 4 2 14" xfId="37826"/>
    <cellStyle name="Calculation 3 3 4 2 2" xfId="6143"/>
    <cellStyle name="Calculation 3 3 4 2 2 2" xfId="14845"/>
    <cellStyle name="Calculation 3 3 4 2 2 2 2" xfId="46913"/>
    <cellStyle name="Calculation 3 3 4 2 2 3" xfId="12269"/>
    <cellStyle name="Calculation 3 3 4 2 2 4" xfId="27022"/>
    <cellStyle name="Calculation 3 3 4 2 2 5" xfId="40535"/>
    <cellStyle name="Calculation 3 3 4 2 3" xfId="3224"/>
    <cellStyle name="Calculation 3 3 4 2 3 2" xfId="12039"/>
    <cellStyle name="Calculation 3 3 4 2 3 2 2" xfId="44756"/>
    <cellStyle name="Calculation 3 3 4 2 3 3" xfId="23806"/>
    <cellStyle name="Calculation 3 3 4 2 3 4" xfId="22392"/>
    <cellStyle name="Calculation 3 3 4 2 3 5" xfId="37522"/>
    <cellStyle name="Calculation 3 3 4 2 4" xfId="7621"/>
    <cellStyle name="Calculation 3 3 4 2 4 2" xfId="16323"/>
    <cellStyle name="Calculation 3 3 4 2 4 3" xfId="22966"/>
    <cellStyle name="Calculation 3 3 4 2 4 4" xfId="28499"/>
    <cellStyle name="Calculation 3 3 4 2 4 5" xfId="41984"/>
    <cellStyle name="Calculation 3 3 4 2 5" xfId="2945"/>
    <cellStyle name="Calculation 3 3 4 2 5 2" xfId="11777"/>
    <cellStyle name="Calculation 3 3 4 2 5 3" xfId="23882"/>
    <cellStyle name="Calculation 3 3 4 2 5 4" xfId="23618"/>
    <cellStyle name="Calculation 3 3 4 2 5 5" xfId="44489"/>
    <cellStyle name="Calculation 3 3 4 2 6" xfId="8226"/>
    <cellStyle name="Calculation 3 3 4 2 6 2" xfId="16928"/>
    <cellStyle name="Calculation 3 3 4 2 6 3" xfId="20733"/>
    <cellStyle name="Calculation 3 3 4 2 6 4" xfId="29104"/>
    <cellStyle name="Calculation 3 3 4 2 6 5" xfId="48740"/>
    <cellStyle name="Calculation 3 3 4 2 7" xfId="9015"/>
    <cellStyle name="Calculation 3 3 4 2 7 2" xfId="17717"/>
    <cellStyle name="Calculation 3 3 4 2 7 3" xfId="23603"/>
    <cellStyle name="Calculation 3 3 4 2 7 4" xfId="29893"/>
    <cellStyle name="Calculation 3 3 4 2 7 5" xfId="48936"/>
    <cellStyle name="Calculation 3 3 4 2 8" xfId="12326"/>
    <cellStyle name="Calculation 3 3 4 2 9" xfId="24850"/>
    <cellStyle name="Calculation 3 3 4 3" xfId="4718"/>
    <cellStyle name="Calculation 3 3 4 3 10" xfId="25597"/>
    <cellStyle name="Calculation 3 3 4 3 11" xfId="33536"/>
    <cellStyle name="Calculation 3 3 4 3 12" xfId="34472"/>
    <cellStyle name="Calculation 3 3 4 3 13" xfId="36583"/>
    <cellStyle name="Calculation 3 3 4 3 14" xfId="39110"/>
    <cellStyle name="Calculation 3 3 4 3 2" xfId="5917"/>
    <cellStyle name="Calculation 3 3 4 3 2 2" xfId="14619"/>
    <cellStyle name="Calculation 3 3 4 3 2 2 2" xfId="46713"/>
    <cellStyle name="Calculation 3 3 4 3 2 3" xfId="21455"/>
    <cellStyle name="Calculation 3 3 4 3 2 4" xfId="26796"/>
    <cellStyle name="Calculation 3 3 4 3 2 5" xfId="40309"/>
    <cellStyle name="Calculation 3 3 4 3 3" xfId="6809"/>
    <cellStyle name="Calculation 3 3 4 3 3 2" xfId="15511"/>
    <cellStyle name="Calculation 3 3 4 3 3 2 2" xfId="47487"/>
    <cellStyle name="Calculation 3 3 4 3 3 3" xfId="20014"/>
    <cellStyle name="Calculation 3 3 4 3 3 4" xfId="27687"/>
    <cellStyle name="Calculation 3 3 4 3 3 5" xfId="41200"/>
    <cellStyle name="Calculation 3 3 4 3 4" xfId="8474"/>
    <cellStyle name="Calculation 3 3 4 3 4 2" xfId="17176"/>
    <cellStyle name="Calculation 3 3 4 3 4 3" xfId="21667"/>
    <cellStyle name="Calculation 3 3 4 3 4 4" xfId="29352"/>
    <cellStyle name="Calculation 3 3 4 3 4 5" xfId="43126"/>
    <cellStyle name="Calculation 3 3 4 3 5" xfId="9229"/>
    <cellStyle name="Calculation 3 3 4 3 5 2" xfId="17931"/>
    <cellStyle name="Calculation 3 3 4 3 5 3" xfId="23384"/>
    <cellStyle name="Calculation 3 3 4 3 5 4" xfId="30107"/>
    <cellStyle name="Calculation 3 3 4 3 5 5" xfId="49150"/>
    <cellStyle name="Calculation 3 3 4 3 6" xfId="9923"/>
    <cellStyle name="Calculation 3 3 4 3 6 2" xfId="18625"/>
    <cellStyle name="Calculation 3 3 4 3 6 3" xfId="19920"/>
    <cellStyle name="Calculation 3 3 4 3 6 4" xfId="30801"/>
    <cellStyle name="Calculation 3 3 4 3 6 5" xfId="49844"/>
    <cellStyle name="Calculation 3 3 4 3 7" xfId="10541"/>
    <cellStyle name="Calculation 3 3 4 3 7 2" xfId="19243"/>
    <cellStyle name="Calculation 3 3 4 3 7 3" xfId="20000"/>
    <cellStyle name="Calculation 3 3 4 3 7 4" xfId="31419"/>
    <cellStyle name="Calculation 3 3 4 3 7 5" xfId="50462"/>
    <cellStyle name="Calculation 3 3 4 3 8" xfId="13420"/>
    <cellStyle name="Calculation 3 3 4 3 9" xfId="22172"/>
    <cellStyle name="Calculation 3 3 4 4" xfId="6479"/>
    <cellStyle name="Calculation 3 3 4 4 2" xfId="15181"/>
    <cellStyle name="Calculation 3 3 4 4 2 2" xfId="47221"/>
    <cellStyle name="Calculation 3 3 4 4 3" xfId="1874"/>
    <cellStyle name="Calculation 3 3 4 4 4" xfId="27358"/>
    <cellStyle name="Calculation 3 3 4 4 5" xfId="40871"/>
    <cellStyle name="Calculation 3 3 4 5" xfId="6081"/>
    <cellStyle name="Calculation 3 3 4 5 2" xfId="14783"/>
    <cellStyle name="Calculation 3 3 4 5 2 2" xfId="46857"/>
    <cellStyle name="Calculation 3 3 4 5 3" xfId="25123"/>
    <cellStyle name="Calculation 3 3 4 5 4" xfId="26960"/>
    <cellStyle name="Calculation 3 3 4 5 5" xfId="40473"/>
    <cellStyle name="Calculation 3 3 4 6" xfId="6758"/>
    <cellStyle name="Calculation 3 3 4 6 2" xfId="15460"/>
    <cellStyle name="Calculation 3 3 4 6 2 2" xfId="47449"/>
    <cellStyle name="Calculation 3 3 4 6 3" xfId="11812"/>
    <cellStyle name="Calculation 3 3 4 6 4" xfId="27636"/>
    <cellStyle name="Calculation 3 3 4 6 5" xfId="41149"/>
    <cellStyle name="Calculation 3 3 4 7" xfId="6784"/>
    <cellStyle name="Calculation 3 3 4 7 2" xfId="15486"/>
    <cellStyle name="Calculation 3 3 4 7 3" xfId="12214"/>
    <cellStyle name="Calculation 3 3 4 7 4" xfId="27662"/>
    <cellStyle name="Calculation 3 3 4 7 5" xfId="41175"/>
    <cellStyle name="Calculation 3 3 4 8" xfId="8173"/>
    <cellStyle name="Calculation 3 3 4 8 2" xfId="16875"/>
    <cellStyle name="Calculation 3 3 4 8 3" xfId="24974"/>
    <cellStyle name="Calculation 3 3 4 8 4" xfId="29051"/>
    <cellStyle name="Calculation 3 3 4 8 5" xfId="48691"/>
    <cellStyle name="Calculation 3 3 4 9" xfId="7550"/>
    <cellStyle name="Calculation 3 3 4 9 2" xfId="16252"/>
    <cellStyle name="Calculation 3 3 4 9 3" xfId="24199"/>
    <cellStyle name="Calculation 3 3 4 9 4" xfId="28428"/>
    <cellStyle name="Calculation 3 3 4 9 5" xfId="48159"/>
    <cellStyle name="Calculation 3 3 5" xfId="3574"/>
    <cellStyle name="Calculation 3 3 5 10" xfId="22091"/>
    <cellStyle name="Calculation 3 3 5 11" xfId="32289"/>
    <cellStyle name="Calculation 3 3 5 12" xfId="34192"/>
    <cellStyle name="Calculation 3 3 5 13" xfId="35336"/>
    <cellStyle name="Calculation 3 3 5 14" xfId="37872"/>
    <cellStyle name="Calculation 3 3 5 2" xfId="5652"/>
    <cellStyle name="Calculation 3 3 5 2 2" xfId="14354"/>
    <cellStyle name="Calculation 3 3 5 2 2 2" xfId="46470"/>
    <cellStyle name="Calculation 3 3 5 2 3" xfId="22241"/>
    <cellStyle name="Calculation 3 3 5 2 4" xfId="26531"/>
    <cellStyle name="Calculation 3 3 5 2 5" xfId="40044"/>
    <cellStyle name="Calculation 3 3 5 3" xfId="6489"/>
    <cellStyle name="Calculation 3 3 5 3 2" xfId="15191"/>
    <cellStyle name="Calculation 3 3 5 3 2 2" xfId="47227"/>
    <cellStyle name="Calculation 3 3 5 3 3" xfId="20583"/>
    <cellStyle name="Calculation 3 3 5 3 4" xfId="27368"/>
    <cellStyle name="Calculation 3 3 5 3 5" xfId="40881"/>
    <cellStyle name="Calculation 3 3 5 4" xfId="7661"/>
    <cellStyle name="Calculation 3 3 5 4 2" xfId="16363"/>
    <cellStyle name="Calculation 3 3 5 4 3" xfId="23866"/>
    <cellStyle name="Calculation 3 3 5 4 4" xfId="28539"/>
    <cellStyle name="Calculation 3 3 5 4 5" xfId="42030"/>
    <cellStyle name="Calculation 3 3 5 5" xfId="8102"/>
    <cellStyle name="Calculation 3 3 5 5 2" xfId="16804"/>
    <cellStyle name="Calculation 3 3 5 5 3" xfId="23185"/>
    <cellStyle name="Calculation 3 3 5 5 4" xfId="28980"/>
    <cellStyle name="Calculation 3 3 5 5 5" xfId="48620"/>
    <cellStyle name="Calculation 3 3 5 6" xfId="8431"/>
    <cellStyle name="Calculation 3 3 5 6 2" xfId="17133"/>
    <cellStyle name="Calculation 3 3 5 6 3" xfId="22180"/>
    <cellStyle name="Calculation 3 3 5 6 4" xfId="29309"/>
    <cellStyle name="Calculation 3 3 5 6 5" xfId="48889"/>
    <cellStyle name="Calculation 3 3 5 7" xfId="9191"/>
    <cellStyle name="Calculation 3 3 5 7 2" xfId="17893"/>
    <cellStyle name="Calculation 3 3 5 7 3" xfId="21563"/>
    <cellStyle name="Calculation 3 3 5 7 4" xfId="30069"/>
    <cellStyle name="Calculation 3 3 5 7 5" xfId="49112"/>
    <cellStyle name="Calculation 3 3 5 8" xfId="12371"/>
    <cellStyle name="Calculation 3 3 5 9" xfId="20680"/>
    <cellStyle name="Calculation 3 3 6" xfId="4798"/>
    <cellStyle name="Calculation 3 3 6 10" xfId="25677"/>
    <cellStyle name="Calculation 3 3 6 11" xfId="33616"/>
    <cellStyle name="Calculation 3 3 6 12" xfId="34552"/>
    <cellStyle name="Calculation 3 3 6 13" xfId="36663"/>
    <cellStyle name="Calculation 3 3 6 14" xfId="39190"/>
    <cellStyle name="Calculation 3 3 6 2" xfId="5345"/>
    <cellStyle name="Calculation 3 3 6 2 2" xfId="14047"/>
    <cellStyle name="Calculation 3 3 6 2 2 2" xfId="46185"/>
    <cellStyle name="Calculation 3 3 6 2 3" xfId="21784"/>
    <cellStyle name="Calculation 3 3 6 2 4" xfId="26224"/>
    <cellStyle name="Calculation 3 3 6 2 5" xfId="39737"/>
    <cellStyle name="Calculation 3 3 6 3" xfId="6889"/>
    <cellStyle name="Calculation 3 3 6 3 2" xfId="15591"/>
    <cellStyle name="Calculation 3 3 6 3 2 2" xfId="47567"/>
    <cellStyle name="Calculation 3 3 6 3 3" xfId="12601"/>
    <cellStyle name="Calculation 3 3 6 3 4" xfId="27767"/>
    <cellStyle name="Calculation 3 3 6 3 5" xfId="41280"/>
    <cellStyle name="Calculation 3 3 6 4" xfId="8554"/>
    <cellStyle name="Calculation 3 3 6 4 2" xfId="17256"/>
    <cellStyle name="Calculation 3 3 6 4 3" xfId="23011"/>
    <cellStyle name="Calculation 3 3 6 4 4" xfId="29432"/>
    <cellStyle name="Calculation 3 3 6 4 5" xfId="43206"/>
    <cellStyle name="Calculation 3 3 6 5" xfId="9309"/>
    <cellStyle name="Calculation 3 3 6 5 2" xfId="18011"/>
    <cellStyle name="Calculation 3 3 6 5 3" xfId="22437"/>
    <cellStyle name="Calculation 3 3 6 5 4" xfId="30187"/>
    <cellStyle name="Calculation 3 3 6 5 5" xfId="49230"/>
    <cellStyle name="Calculation 3 3 6 6" xfId="10003"/>
    <cellStyle name="Calculation 3 3 6 6 2" xfId="18705"/>
    <cellStyle name="Calculation 3 3 6 6 3" xfId="12838"/>
    <cellStyle name="Calculation 3 3 6 6 4" xfId="30881"/>
    <cellStyle name="Calculation 3 3 6 6 5" xfId="49924"/>
    <cellStyle name="Calculation 3 3 6 7" xfId="10621"/>
    <cellStyle name="Calculation 3 3 6 7 2" xfId="19323"/>
    <cellStyle name="Calculation 3 3 6 7 3" xfId="13261"/>
    <cellStyle name="Calculation 3 3 6 7 4" xfId="31499"/>
    <cellStyle name="Calculation 3 3 6 7 5" xfId="50542"/>
    <cellStyle name="Calculation 3 3 6 8" xfId="13500"/>
    <cellStyle name="Calculation 3 3 6 9" xfId="11164"/>
    <cellStyle name="Calculation 3 3 7" xfId="6379"/>
    <cellStyle name="Calculation 3 3 7 2" xfId="15081"/>
    <cellStyle name="Calculation 3 3 7 2 2" xfId="47132"/>
    <cellStyle name="Calculation 3 3 7 3" xfId="23062"/>
    <cellStyle name="Calculation 3 3 7 4" xfId="27258"/>
    <cellStyle name="Calculation 3 3 7 5" xfId="40771"/>
    <cellStyle name="Calculation 3 3 8" xfId="6436"/>
    <cellStyle name="Calculation 3 3 8 2" xfId="15138"/>
    <cellStyle name="Calculation 3 3 8 2 2" xfId="47183"/>
    <cellStyle name="Calculation 3 3 8 3" xfId="24594"/>
    <cellStyle name="Calculation 3 3 8 4" xfId="27315"/>
    <cellStyle name="Calculation 3 3 8 5" xfId="40828"/>
    <cellStyle name="Calculation 3 3 9" xfId="6374"/>
    <cellStyle name="Calculation 3 3 9 2" xfId="15076"/>
    <cellStyle name="Calculation 3 3 9 2 2" xfId="47128"/>
    <cellStyle name="Calculation 3 3 9 3" xfId="22362"/>
    <cellStyle name="Calculation 3 3 9 4" xfId="27253"/>
    <cellStyle name="Calculation 3 3 9 5" xfId="40766"/>
    <cellStyle name="Calculation 3 4" xfId="488"/>
    <cellStyle name="Calculation 3 4 10" xfId="6075"/>
    <cellStyle name="Calculation 3 4 10 2" xfId="14777"/>
    <cellStyle name="Calculation 3 4 10 3" xfId="24837"/>
    <cellStyle name="Calculation 3 4 10 4" xfId="26954"/>
    <cellStyle name="Calculation 3 4 10 5" xfId="40467"/>
    <cellStyle name="Calculation 3 4 11" xfId="7454"/>
    <cellStyle name="Calculation 3 4 11 2" xfId="16156"/>
    <cellStyle name="Calculation 3 4 11 3" xfId="23589"/>
    <cellStyle name="Calculation 3 4 11 4" xfId="28332"/>
    <cellStyle name="Calculation 3 4 11 5" xfId="48063"/>
    <cellStyle name="Calculation 3 4 12" xfId="3111"/>
    <cellStyle name="Calculation 3 4 12 2" xfId="11930"/>
    <cellStyle name="Calculation 3 4 12 3" xfId="23826"/>
    <cellStyle name="Calculation 3 4 12 4" xfId="24803"/>
    <cellStyle name="Calculation 3 4 12 5" xfId="44655"/>
    <cellStyle name="Calculation 3 4 13" xfId="4413"/>
    <cellStyle name="Calculation 3 4 13 2" xfId="13135"/>
    <cellStyle name="Calculation 3 4 13 3" xfId="23437"/>
    <cellStyle name="Calculation 3 4 13 4" xfId="25521"/>
    <cellStyle name="Calculation 3 4 13 5" xfId="45843"/>
    <cellStyle name="Calculation 3 4 14" xfId="7424"/>
    <cellStyle name="Calculation 3 4 14 2" xfId="16126"/>
    <cellStyle name="Calculation 3 4 14 3" xfId="22555"/>
    <cellStyle name="Calculation 3 4 14 4" xfId="28302"/>
    <cellStyle name="Calculation 3 4 14 5" xfId="48033"/>
    <cellStyle name="Calculation 3 4 15" xfId="2500"/>
    <cellStyle name="Calculation 3 4 16" xfId="23264"/>
    <cellStyle name="Calculation 3 4 17" xfId="24877"/>
    <cellStyle name="Calculation 3 4 18" xfId="32008"/>
    <cellStyle name="Calculation 3 4 19" xfId="34076"/>
    <cellStyle name="Calculation 3 4 2" xfId="736"/>
    <cellStyle name="Calculation 3 4 2 10" xfId="7975"/>
    <cellStyle name="Calculation 3 4 2 10 2" xfId="16677"/>
    <cellStyle name="Calculation 3 4 2 10 3" xfId="24702"/>
    <cellStyle name="Calculation 3 4 2 10 4" xfId="28853"/>
    <cellStyle name="Calculation 3 4 2 10 5" xfId="48493"/>
    <cellStyle name="Calculation 3 4 2 11" xfId="7590"/>
    <cellStyle name="Calculation 3 4 2 11 2" xfId="16292"/>
    <cellStyle name="Calculation 3 4 2 11 3" xfId="22372"/>
    <cellStyle name="Calculation 3 4 2 11 4" xfId="28468"/>
    <cellStyle name="Calculation 3 4 2 11 5" xfId="48199"/>
    <cellStyle name="Calculation 3 4 2 12" xfId="7882"/>
    <cellStyle name="Calculation 3 4 2 12 2" xfId="16584"/>
    <cellStyle name="Calculation 3 4 2 12 3" xfId="21772"/>
    <cellStyle name="Calculation 3 4 2 12 4" xfId="28760"/>
    <cellStyle name="Calculation 3 4 2 12 5" xfId="48400"/>
    <cellStyle name="Calculation 3 4 2 13" xfId="11284"/>
    <cellStyle name="Calculation 3 4 2 14" xfId="12907"/>
    <cellStyle name="Calculation 3 4 2 15" xfId="21163"/>
    <cellStyle name="Calculation 3 4 2 16" xfId="32083"/>
    <cellStyle name="Calculation 3 4 2 17" xfId="34114"/>
    <cellStyle name="Calculation 3 4 2 18" xfId="35130"/>
    <cellStyle name="Calculation 3 4 2 19" xfId="37377"/>
    <cellStyle name="Calculation 3 4 2 2" xfId="1505"/>
    <cellStyle name="Calculation 3 4 2 2 10" xfId="13202"/>
    <cellStyle name="Calculation 3 4 2 2 11" xfId="23998"/>
    <cellStyle name="Calculation 3 4 2 2 12" xfId="25541"/>
    <cellStyle name="Calculation 3 4 2 2 13" xfId="33298"/>
    <cellStyle name="Calculation 3 4 2 2 14" xfId="34416"/>
    <cellStyle name="Calculation 3 4 2 2 15" xfId="36345"/>
    <cellStyle name="Calculation 3 4 2 2 16" xfId="38872"/>
    <cellStyle name="Calculation 3 4 2 2 2" xfId="4794"/>
    <cellStyle name="Calculation 3 4 2 2 2 10" xfId="25673"/>
    <cellStyle name="Calculation 3 4 2 2 2 11" xfId="33612"/>
    <cellStyle name="Calculation 3 4 2 2 2 12" xfId="34548"/>
    <cellStyle name="Calculation 3 4 2 2 2 13" xfId="36659"/>
    <cellStyle name="Calculation 3 4 2 2 2 14" xfId="39186"/>
    <cellStyle name="Calculation 3 4 2 2 2 2" xfId="6092"/>
    <cellStyle name="Calculation 3 4 2 2 2 2 2" xfId="14794"/>
    <cellStyle name="Calculation 3 4 2 2 2 2 2 2" xfId="46868"/>
    <cellStyle name="Calculation 3 4 2 2 2 2 3" xfId="22560"/>
    <cellStyle name="Calculation 3 4 2 2 2 2 4" xfId="26971"/>
    <cellStyle name="Calculation 3 4 2 2 2 2 5" xfId="40484"/>
    <cellStyle name="Calculation 3 4 2 2 2 3" xfId="6885"/>
    <cellStyle name="Calculation 3 4 2 2 2 3 2" xfId="15587"/>
    <cellStyle name="Calculation 3 4 2 2 2 3 2 2" xfId="47563"/>
    <cellStyle name="Calculation 3 4 2 2 2 3 3" xfId="12827"/>
    <cellStyle name="Calculation 3 4 2 2 2 3 4" xfId="27763"/>
    <cellStyle name="Calculation 3 4 2 2 2 3 5" xfId="41276"/>
    <cellStyle name="Calculation 3 4 2 2 2 4" xfId="8550"/>
    <cellStyle name="Calculation 3 4 2 2 2 4 2" xfId="17252"/>
    <cellStyle name="Calculation 3 4 2 2 2 4 3" xfId="25007"/>
    <cellStyle name="Calculation 3 4 2 2 2 4 4" xfId="29428"/>
    <cellStyle name="Calculation 3 4 2 2 2 4 5" xfId="43202"/>
    <cellStyle name="Calculation 3 4 2 2 2 5" xfId="9305"/>
    <cellStyle name="Calculation 3 4 2 2 2 5 2" xfId="18007"/>
    <cellStyle name="Calculation 3 4 2 2 2 5 3" xfId="25397"/>
    <cellStyle name="Calculation 3 4 2 2 2 5 4" xfId="30183"/>
    <cellStyle name="Calculation 3 4 2 2 2 5 5" xfId="49226"/>
    <cellStyle name="Calculation 3 4 2 2 2 6" xfId="9999"/>
    <cellStyle name="Calculation 3 4 2 2 2 6 2" xfId="18701"/>
    <cellStyle name="Calculation 3 4 2 2 2 6 3" xfId="13088"/>
    <cellStyle name="Calculation 3 4 2 2 2 6 4" xfId="30877"/>
    <cellStyle name="Calculation 3 4 2 2 2 6 5" xfId="49920"/>
    <cellStyle name="Calculation 3 4 2 2 2 7" xfId="10617"/>
    <cellStyle name="Calculation 3 4 2 2 2 7 2" xfId="19319"/>
    <cellStyle name="Calculation 3 4 2 2 2 7 3" xfId="20384"/>
    <cellStyle name="Calculation 3 4 2 2 2 7 4" xfId="31495"/>
    <cellStyle name="Calculation 3 4 2 2 2 7 5" xfId="50538"/>
    <cellStyle name="Calculation 3 4 2 2 2 8" xfId="13496"/>
    <cellStyle name="Calculation 3 4 2 2 2 9" xfId="21364"/>
    <cellStyle name="Calculation 3 4 2 2 3" xfId="5199"/>
    <cellStyle name="Calculation 3 4 2 2 3 10" xfId="26078"/>
    <cellStyle name="Calculation 3 4 2 2 3 11" xfId="34017"/>
    <cellStyle name="Calculation 3 4 2 2 3 12" xfId="34953"/>
    <cellStyle name="Calculation 3 4 2 2 3 13" xfId="37064"/>
    <cellStyle name="Calculation 3 4 2 2 3 14" xfId="39591"/>
    <cellStyle name="Calculation 3 4 2 2 3 2" xfId="5635"/>
    <cellStyle name="Calculation 3 4 2 2 3 2 2" xfId="14337"/>
    <cellStyle name="Calculation 3 4 2 2 3 2 2 2" xfId="46454"/>
    <cellStyle name="Calculation 3 4 2 2 3 2 3" xfId="23066"/>
    <cellStyle name="Calculation 3 4 2 2 3 2 4" xfId="26514"/>
    <cellStyle name="Calculation 3 4 2 2 3 2 5" xfId="40027"/>
    <cellStyle name="Calculation 3 4 2 2 3 3" xfId="7290"/>
    <cellStyle name="Calculation 3 4 2 2 3 3 2" xfId="15992"/>
    <cellStyle name="Calculation 3 4 2 2 3 3 2 2" xfId="47968"/>
    <cellStyle name="Calculation 3 4 2 2 3 3 3" xfId="21831"/>
    <cellStyle name="Calculation 3 4 2 2 3 3 4" xfId="28168"/>
    <cellStyle name="Calculation 3 4 2 2 3 3 5" xfId="41681"/>
    <cellStyle name="Calculation 3 4 2 2 3 4" xfId="8955"/>
    <cellStyle name="Calculation 3 4 2 2 3 4 2" xfId="17657"/>
    <cellStyle name="Calculation 3 4 2 2 3 4 3" xfId="22908"/>
    <cellStyle name="Calculation 3 4 2 2 3 4 4" xfId="29833"/>
    <cellStyle name="Calculation 3 4 2 2 3 4 5" xfId="43607"/>
    <cellStyle name="Calculation 3 4 2 2 3 5" xfId="9710"/>
    <cellStyle name="Calculation 3 4 2 2 3 5 2" xfId="18412"/>
    <cellStyle name="Calculation 3 4 2 2 3 5 3" xfId="20044"/>
    <cellStyle name="Calculation 3 4 2 2 3 5 4" xfId="30588"/>
    <cellStyle name="Calculation 3 4 2 2 3 5 5" xfId="49631"/>
    <cellStyle name="Calculation 3 4 2 2 3 6" xfId="10404"/>
    <cellStyle name="Calculation 3 4 2 2 3 6 2" xfId="19106"/>
    <cellStyle name="Calculation 3 4 2 2 3 6 3" xfId="12984"/>
    <cellStyle name="Calculation 3 4 2 2 3 6 4" xfId="31282"/>
    <cellStyle name="Calculation 3 4 2 2 3 6 5" xfId="50325"/>
    <cellStyle name="Calculation 3 4 2 2 3 7" xfId="11022"/>
    <cellStyle name="Calculation 3 4 2 2 3 7 2" xfId="19724"/>
    <cellStyle name="Calculation 3 4 2 2 3 7 3" xfId="19790"/>
    <cellStyle name="Calculation 3 4 2 2 3 7 4" xfId="31900"/>
    <cellStyle name="Calculation 3 4 2 2 3 7 5" xfId="50943"/>
    <cellStyle name="Calculation 3 4 2 2 3 8" xfId="13901"/>
    <cellStyle name="Calculation 3 4 2 2 3 9" xfId="24822"/>
    <cellStyle name="Calculation 3 4 2 2 4" xfId="5447"/>
    <cellStyle name="Calculation 3 4 2 2 4 2" xfId="14149"/>
    <cellStyle name="Calculation 3 4 2 2 4 2 2" xfId="46275"/>
    <cellStyle name="Calculation 3 4 2 2 4 3" xfId="23075"/>
    <cellStyle name="Calculation 3 4 2 2 4 4" xfId="26326"/>
    <cellStyle name="Calculation 3 4 2 2 4 5" xfId="39839"/>
    <cellStyle name="Calculation 3 4 2 2 5" xfId="6687"/>
    <cellStyle name="Calculation 3 4 2 2 5 2" xfId="15389"/>
    <cellStyle name="Calculation 3 4 2 2 5 2 2" xfId="47392"/>
    <cellStyle name="Calculation 3 4 2 2 5 3" xfId="20842"/>
    <cellStyle name="Calculation 3 4 2 2 5 4" xfId="27565"/>
    <cellStyle name="Calculation 3 4 2 2 5 5" xfId="41078"/>
    <cellStyle name="Calculation 3 4 2 2 6" xfId="8323"/>
    <cellStyle name="Calculation 3 4 2 2 6 2" xfId="17025"/>
    <cellStyle name="Calculation 3 4 2 2 6 3" xfId="23518"/>
    <cellStyle name="Calculation 3 4 2 2 6 4" xfId="29201"/>
    <cellStyle name="Calculation 3 4 2 2 6 5" xfId="42888"/>
    <cellStyle name="Calculation 3 4 2 2 7" xfId="9098"/>
    <cellStyle name="Calculation 3 4 2 2 7 2" xfId="17800"/>
    <cellStyle name="Calculation 3 4 2 2 7 3" xfId="21407"/>
    <cellStyle name="Calculation 3 4 2 2 7 4" xfId="29976"/>
    <cellStyle name="Calculation 3 4 2 2 7 5" xfId="49019"/>
    <cellStyle name="Calculation 3 4 2 2 8" xfId="9826"/>
    <cellStyle name="Calculation 3 4 2 2 8 2" xfId="18528"/>
    <cellStyle name="Calculation 3 4 2 2 8 3" xfId="11333"/>
    <cellStyle name="Calculation 3 4 2 2 8 4" xfId="30704"/>
    <cellStyle name="Calculation 3 4 2 2 8 5" xfId="49747"/>
    <cellStyle name="Calculation 3 4 2 2 9" xfId="10485"/>
    <cellStyle name="Calculation 3 4 2 2 9 2" xfId="19187"/>
    <cellStyle name="Calculation 3 4 2 2 9 3" xfId="13288"/>
    <cellStyle name="Calculation 3 4 2 2 9 4" xfId="31363"/>
    <cellStyle name="Calculation 3 4 2 2 9 5" xfId="50406"/>
    <cellStyle name="Calculation 3 4 2 3" xfId="4855"/>
    <cellStyle name="Calculation 3 4 2 3 10" xfId="25734"/>
    <cellStyle name="Calculation 3 4 2 3 11" xfId="33673"/>
    <cellStyle name="Calculation 3 4 2 3 12" xfId="34609"/>
    <cellStyle name="Calculation 3 4 2 3 13" xfId="36720"/>
    <cellStyle name="Calculation 3 4 2 3 14" xfId="39247"/>
    <cellStyle name="Calculation 3 4 2 3 2" xfId="6261"/>
    <cellStyle name="Calculation 3 4 2 3 2 2" xfId="14963"/>
    <cellStyle name="Calculation 3 4 2 3 2 2 2" xfId="47025"/>
    <cellStyle name="Calculation 3 4 2 3 2 3" xfId="1797"/>
    <cellStyle name="Calculation 3 4 2 3 2 4" xfId="27140"/>
    <cellStyle name="Calculation 3 4 2 3 2 5" xfId="40653"/>
    <cellStyle name="Calculation 3 4 2 3 3" xfId="6946"/>
    <cellStyle name="Calculation 3 4 2 3 3 2" xfId="15648"/>
    <cellStyle name="Calculation 3 4 2 3 3 2 2" xfId="47624"/>
    <cellStyle name="Calculation 3 4 2 3 3 3" xfId="13317"/>
    <cellStyle name="Calculation 3 4 2 3 3 4" xfId="27824"/>
    <cellStyle name="Calculation 3 4 2 3 3 5" xfId="41337"/>
    <cellStyle name="Calculation 3 4 2 3 4" xfId="8611"/>
    <cellStyle name="Calculation 3 4 2 3 4 2" xfId="17313"/>
    <cellStyle name="Calculation 3 4 2 3 4 3" xfId="23754"/>
    <cellStyle name="Calculation 3 4 2 3 4 4" xfId="29489"/>
    <cellStyle name="Calculation 3 4 2 3 4 5" xfId="43263"/>
    <cellStyle name="Calculation 3 4 2 3 5" xfId="9366"/>
    <cellStyle name="Calculation 3 4 2 3 5 2" xfId="18068"/>
    <cellStyle name="Calculation 3 4 2 3 5 3" xfId="23939"/>
    <cellStyle name="Calculation 3 4 2 3 5 4" xfId="30244"/>
    <cellStyle name="Calculation 3 4 2 3 5 5" xfId="49287"/>
    <cellStyle name="Calculation 3 4 2 3 6" xfId="10060"/>
    <cellStyle name="Calculation 3 4 2 3 6 2" xfId="18762"/>
    <cellStyle name="Calculation 3 4 2 3 6 3" xfId="12631"/>
    <cellStyle name="Calculation 3 4 2 3 6 4" xfId="30938"/>
    <cellStyle name="Calculation 3 4 2 3 6 5" xfId="49981"/>
    <cellStyle name="Calculation 3 4 2 3 7" xfId="10678"/>
    <cellStyle name="Calculation 3 4 2 3 7 2" xfId="19380"/>
    <cellStyle name="Calculation 3 4 2 3 7 3" xfId="20189"/>
    <cellStyle name="Calculation 3 4 2 3 7 4" xfId="31556"/>
    <cellStyle name="Calculation 3 4 2 3 7 5" xfId="50599"/>
    <cellStyle name="Calculation 3 4 2 3 8" xfId="13557"/>
    <cellStyle name="Calculation 3 4 2 3 9" xfId="24774"/>
    <cellStyle name="Calculation 3 4 2 4" xfId="5027"/>
    <cellStyle name="Calculation 3 4 2 4 10" xfId="25906"/>
    <cellStyle name="Calculation 3 4 2 4 11" xfId="33845"/>
    <cellStyle name="Calculation 3 4 2 4 12" xfId="34781"/>
    <cellStyle name="Calculation 3 4 2 4 13" xfId="36892"/>
    <cellStyle name="Calculation 3 4 2 4 14" xfId="39419"/>
    <cellStyle name="Calculation 3 4 2 4 2" xfId="5325"/>
    <cellStyle name="Calculation 3 4 2 4 2 2" xfId="14027"/>
    <cellStyle name="Calculation 3 4 2 4 2 2 2" xfId="46165"/>
    <cellStyle name="Calculation 3 4 2 4 2 3" xfId="24645"/>
    <cellStyle name="Calculation 3 4 2 4 2 4" xfId="26204"/>
    <cellStyle name="Calculation 3 4 2 4 2 5" xfId="39717"/>
    <cellStyle name="Calculation 3 4 2 4 3" xfId="7118"/>
    <cellStyle name="Calculation 3 4 2 4 3 2" xfId="15820"/>
    <cellStyle name="Calculation 3 4 2 4 3 2 2" xfId="47796"/>
    <cellStyle name="Calculation 3 4 2 4 3 3" xfId="24316"/>
    <cellStyle name="Calculation 3 4 2 4 3 4" xfId="27996"/>
    <cellStyle name="Calculation 3 4 2 4 3 5" xfId="41509"/>
    <cellStyle name="Calculation 3 4 2 4 4" xfId="8783"/>
    <cellStyle name="Calculation 3 4 2 4 4 2" xfId="17485"/>
    <cellStyle name="Calculation 3 4 2 4 4 3" xfId="21207"/>
    <cellStyle name="Calculation 3 4 2 4 4 4" xfId="29661"/>
    <cellStyle name="Calculation 3 4 2 4 4 5" xfId="43435"/>
    <cellStyle name="Calculation 3 4 2 4 5" xfId="9538"/>
    <cellStyle name="Calculation 3 4 2 4 5 2" xfId="18240"/>
    <cellStyle name="Calculation 3 4 2 4 5 3" xfId="11900"/>
    <cellStyle name="Calculation 3 4 2 4 5 4" xfId="30416"/>
    <cellStyle name="Calculation 3 4 2 4 5 5" xfId="49459"/>
    <cellStyle name="Calculation 3 4 2 4 6" xfId="10232"/>
    <cellStyle name="Calculation 3 4 2 4 6 2" xfId="18934"/>
    <cellStyle name="Calculation 3 4 2 4 6 3" xfId="12906"/>
    <cellStyle name="Calculation 3 4 2 4 6 4" xfId="31110"/>
    <cellStyle name="Calculation 3 4 2 4 6 5" xfId="50153"/>
    <cellStyle name="Calculation 3 4 2 4 7" xfId="10850"/>
    <cellStyle name="Calculation 3 4 2 4 7 2" xfId="19552"/>
    <cellStyle name="Calculation 3 4 2 4 7 3" xfId="19774"/>
    <cellStyle name="Calculation 3 4 2 4 7 4" xfId="31728"/>
    <cellStyle name="Calculation 3 4 2 4 7 5" xfId="50771"/>
    <cellStyle name="Calculation 3 4 2 4 8" xfId="13729"/>
    <cellStyle name="Calculation 3 4 2 4 9" xfId="21994"/>
    <cellStyle name="Calculation 3 4 2 5" xfId="3197"/>
    <cellStyle name="Calculation 3 4 2 5 2" xfId="12012"/>
    <cellStyle name="Calculation 3 4 2 5 2 2" xfId="44734"/>
    <cellStyle name="Calculation 3 4 2 5 3" xfId="21829"/>
    <cellStyle name="Calculation 3 4 2 5 4" xfId="23970"/>
    <cellStyle name="Calculation 3 4 2 5 5" xfId="37495"/>
    <cellStyle name="Calculation 3 4 2 6" xfId="6391"/>
    <cellStyle name="Calculation 3 4 2 6 2" xfId="15093"/>
    <cellStyle name="Calculation 3 4 2 6 2 2" xfId="47143"/>
    <cellStyle name="Calculation 3 4 2 6 3" xfId="24722"/>
    <cellStyle name="Calculation 3 4 2 6 4" xfId="27270"/>
    <cellStyle name="Calculation 3 4 2 6 5" xfId="40783"/>
    <cellStyle name="Calculation 3 4 2 7" xfId="6619"/>
    <cellStyle name="Calculation 3 4 2 7 2" xfId="15321"/>
    <cellStyle name="Calculation 3 4 2 7 2 2" xfId="47337"/>
    <cellStyle name="Calculation 3 4 2 7 3" xfId="23511"/>
    <cellStyle name="Calculation 3 4 2 7 4" xfId="27497"/>
    <cellStyle name="Calculation 3 4 2 7 5" xfId="41010"/>
    <cellStyle name="Calculation 3 4 2 8" xfId="7352"/>
    <cellStyle name="Calculation 3 4 2 8 2" xfId="16054"/>
    <cellStyle name="Calculation 3 4 2 8 3" xfId="24482"/>
    <cellStyle name="Calculation 3 4 2 8 4" xfId="28230"/>
    <cellStyle name="Calculation 3 4 2 8 5" xfId="41743"/>
    <cellStyle name="Calculation 3 4 2 9" xfId="7511"/>
    <cellStyle name="Calculation 3 4 2 9 2" xfId="16213"/>
    <cellStyle name="Calculation 3 4 2 9 3" xfId="2516"/>
    <cellStyle name="Calculation 3 4 2 9 4" xfId="28389"/>
    <cellStyle name="Calculation 3 4 2 9 5" xfId="48120"/>
    <cellStyle name="Calculation 3 4 20" xfId="35055"/>
    <cellStyle name="Calculation 3 4 21" xfId="37166"/>
    <cellStyle name="Calculation 3 4 3" xfId="839"/>
    <cellStyle name="Calculation 3 4 3 10" xfId="7807"/>
    <cellStyle name="Calculation 3 4 3 10 2" xfId="16509"/>
    <cellStyle name="Calculation 3 4 3 10 3" xfId="22676"/>
    <cellStyle name="Calculation 3 4 3 10 4" xfId="28685"/>
    <cellStyle name="Calculation 3 4 3 10 5" xfId="48331"/>
    <cellStyle name="Calculation 3 4 3 11" xfId="8025"/>
    <cellStyle name="Calculation 3 4 3 11 2" xfId="16727"/>
    <cellStyle name="Calculation 3 4 3 11 3" xfId="24838"/>
    <cellStyle name="Calculation 3 4 3 11 4" xfId="28903"/>
    <cellStyle name="Calculation 3 4 3 11 5" xfId="48543"/>
    <cellStyle name="Calculation 3 4 3 12" xfId="11382"/>
    <cellStyle name="Calculation 3 4 3 13" xfId="11114"/>
    <cellStyle name="Calculation 3 4 3 14" xfId="12952"/>
    <cellStyle name="Calculation 3 4 3 15" xfId="32632"/>
    <cellStyle name="Calculation 3 4 3 16" xfId="34297"/>
    <cellStyle name="Calculation 3 4 3 17" xfId="35679"/>
    <cellStyle name="Calculation 3 4 3 18" xfId="38206"/>
    <cellStyle name="Calculation 3 4 3 2" xfId="5059"/>
    <cellStyle name="Calculation 3 4 3 2 10" xfId="25938"/>
    <cellStyle name="Calculation 3 4 3 2 11" xfId="33877"/>
    <cellStyle name="Calculation 3 4 3 2 12" xfId="34813"/>
    <cellStyle name="Calculation 3 4 3 2 13" xfId="36924"/>
    <cellStyle name="Calculation 3 4 3 2 14" xfId="39451"/>
    <cellStyle name="Calculation 3 4 3 2 2" xfId="5521"/>
    <cellStyle name="Calculation 3 4 3 2 2 2" xfId="14223"/>
    <cellStyle name="Calculation 3 4 3 2 2 2 2" xfId="46347"/>
    <cellStyle name="Calculation 3 4 3 2 2 3" xfId="20482"/>
    <cellStyle name="Calculation 3 4 3 2 2 4" xfId="26400"/>
    <cellStyle name="Calculation 3 4 3 2 2 5" xfId="39913"/>
    <cellStyle name="Calculation 3 4 3 2 3" xfId="7150"/>
    <cellStyle name="Calculation 3 4 3 2 3 2" xfId="15852"/>
    <cellStyle name="Calculation 3 4 3 2 3 2 2" xfId="47828"/>
    <cellStyle name="Calculation 3 4 3 2 3 3" xfId="21122"/>
    <cellStyle name="Calculation 3 4 3 2 3 4" xfId="28028"/>
    <cellStyle name="Calculation 3 4 3 2 3 5" xfId="41541"/>
    <cellStyle name="Calculation 3 4 3 2 4" xfId="8815"/>
    <cellStyle name="Calculation 3 4 3 2 4 2" xfId="17517"/>
    <cellStyle name="Calculation 3 4 3 2 4 3" xfId="24810"/>
    <cellStyle name="Calculation 3 4 3 2 4 4" xfId="29693"/>
    <cellStyle name="Calculation 3 4 3 2 4 5" xfId="43467"/>
    <cellStyle name="Calculation 3 4 3 2 5" xfId="9570"/>
    <cellStyle name="Calculation 3 4 3 2 5 2" xfId="18272"/>
    <cellStyle name="Calculation 3 4 3 2 5 3" xfId="11853"/>
    <cellStyle name="Calculation 3 4 3 2 5 4" xfId="30448"/>
    <cellStyle name="Calculation 3 4 3 2 5 5" xfId="49491"/>
    <cellStyle name="Calculation 3 4 3 2 6" xfId="10264"/>
    <cellStyle name="Calculation 3 4 3 2 6 2" xfId="18966"/>
    <cellStyle name="Calculation 3 4 3 2 6 3" xfId="12940"/>
    <cellStyle name="Calculation 3 4 3 2 6 4" xfId="31142"/>
    <cellStyle name="Calculation 3 4 3 2 6 5" xfId="50185"/>
    <cellStyle name="Calculation 3 4 3 2 7" xfId="10882"/>
    <cellStyle name="Calculation 3 4 3 2 7 2" xfId="19584"/>
    <cellStyle name="Calculation 3 4 3 2 7 3" xfId="19859"/>
    <cellStyle name="Calculation 3 4 3 2 7 4" xfId="31760"/>
    <cellStyle name="Calculation 3 4 3 2 7 5" xfId="50803"/>
    <cellStyle name="Calculation 3 4 3 2 8" xfId="13761"/>
    <cellStyle name="Calculation 3 4 3 2 9" xfId="24039"/>
    <cellStyle name="Calculation 3 4 3 3" xfId="4826"/>
    <cellStyle name="Calculation 3 4 3 3 10" xfId="25705"/>
    <cellStyle name="Calculation 3 4 3 3 11" xfId="33644"/>
    <cellStyle name="Calculation 3 4 3 3 12" xfId="34580"/>
    <cellStyle name="Calculation 3 4 3 3 13" xfId="36691"/>
    <cellStyle name="Calculation 3 4 3 3 14" xfId="39218"/>
    <cellStyle name="Calculation 3 4 3 3 2" xfId="3176"/>
    <cellStyle name="Calculation 3 4 3 3 2 2" xfId="11991"/>
    <cellStyle name="Calculation 3 4 3 3 2 2 2" xfId="44715"/>
    <cellStyle name="Calculation 3 4 3 3 2 3" xfId="22081"/>
    <cellStyle name="Calculation 3 4 3 3 2 4" xfId="20886"/>
    <cellStyle name="Calculation 3 4 3 3 2 5" xfId="37474"/>
    <cellStyle name="Calculation 3 4 3 3 3" xfId="6917"/>
    <cellStyle name="Calculation 3 4 3 3 3 2" xfId="15619"/>
    <cellStyle name="Calculation 3 4 3 3 3 2 2" xfId="47595"/>
    <cellStyle name="Calculation 3 4 3 3 3 3" xfId="11712"/>
    <cellStyle name="Calculation 3 4 3 3 3 4" xfId="27795"/>
    <cellStyle name="Calculation 3 4 3 3 3 5" xfId="41308"/>
    <cellStyle name="Calculation 3 4 3 3 4" xfId="8582"/>
    <cellStyle name="Calculation 3 4 3 3 4 2" xfId="17284"/>
    <cellStyle name="Calculation 3 4 3 3 4 3" xfId="23240"/>
    <cellStyle name="Calculation 3 4 3 3 4 4" xfId="29460"/>
    <cellStyle name="Calculation 3 4 3 3 4 5" xfId="43234"/>
    <cellStyle name="Calculation 3 4 3 3 5" xfId="9337"/>
    <cellStyle name="Calculation 3 4 3 3 5 2" xfId="18039"/>
    <cellStyle name="Calculation 3 4 3 3 5 3" xfId="24354"/>
    <cellStyle name="Calculation 3 4 3 3 5 4" xfId="30215"/>
    <cellStyle name="Calculation 3 4 3 3 5 5" xfId="49258"/>
    <cellStyle name="Calculation 3 4 3 3 6" xfId="10031"/>
    <cellStyle name="Calculation 3 4 3 3 6 2" xfId="18733"/>
    <cellStyle name="Calculation 3 4 3 3 6 3" xfId="19781"/>
    <cellStyle name="Calculation 3 4 3 3 6 4" xfId="30909"/>
    <cellStyle name="Calculation 3 4 3 3 6 5" xfId="49952"/>
    <cellStyle name="Calculation 3 4 3 3 7" xfId="10649"/>
    <cellStyle name="Calculation 3 4 3 3 7 2" xfId="19351"/>
    <cellStyle name="Calculation 3 4 3 3 7 3" xfId="11622"/>
    <cellStyle name="Calculation 3 4 3 3 7 4" xfId="31527"/>
    <cellStyle name="Calculation 3 4 3 3 7 5" xfId="50570"/>
    <cellStyle name="Calculation 3 4 3 3 8" xfId="13528"/>
    <cellStyle name="Calculation 3 4 3 3 9" xfId="20990"/>
    <cellStyle name="Calculation 3 4 3 4" xfId="5988"/>
    <cellStyle name="Calculation 3 4 3 4 2" xfId="14690"/>
    <cellStyle name="Calculation 3 4 3 4 2 2" xfId="46776"/>
    <cellStyle name="Calculation 3 4 3 4 3" xfId="24897"/>
    <cellStyle name="Calculation 3 4 3 4 4" xfId="26867"/>
    <cellStyle name="Calculation 3 4 3 4 5" xfId="40380"/>
    <cellStyle name="Calculation 3 4 3 5" xfId="6467"/>
    <cellStyle name="Calculation 3 4 3 5 2" xfId="15169"/>
    <cellStyle name="Calculation 3 4 3 5 2 2" xfId="47209"/>
    <cellStyle name="Calculation 3 4 3 5 3" xfId="21044"/>
    <cellStyle name="Calculation 3 4 3 5 4" xfId="27346"/>
    <cellStyle name="Calculation 3 4 3 5 5" xfId="40859"/>
    <cellStyle name="Calculation 3 4 3 6" xfId="5396"/>
    <cellStyle name="Calculation 3 4 3 6 2" xfId="14098"/>
    <cellStyle name="Calculation 3 4 3 6 2 2" xfId="46231"/>
    <cellStyle name="Calculation 3 4 3 6 3" xfId="22610"/>
    <cellStyle name="Calculation 3 4 3 6 4" xfId="26275"/>
    <cellStyle name="Calculation 3 4 3 6 5" xfId="39788"/>
    <cellStyle name="Calculation 3 4 3 7" xfId="6139"/>
    <cellStyle name="Calculation 3 4 3 7 2" xfId="14841"/>
    <cellStyle name="Calculation 3 4 3 7 3" xfId="21971"/>
    <cellStyle name="Calculation 3 4 3 7 4" xfId="27018"/>
    <cellStyle name="Calculation 3 4 3 7 5" xfId="40531"/>
    <cellStyle name="Calculation 3 4 3 8" xfId="7900"/>
    <cellStyle name="Calculation 3 4 3 8 2" xfId="16602"/>
    <cellStyle name="Calculation 3 4 3 8 3" xfId="23031"/>
    <cellStyle name="Calculation 3 4 3 8 4" xfId="28778"/>
    <cellStyle name="Calculation 3 4 3 8 5" xfId="48418"/>
    <cellStyle name="Calculation 3 4 3 9" xfId="8117"/>
    <cellStyle name="Calculation 3 4 3 9 2" xfId="16819"/>
    <cellStyle name="Calculation 3 4 3 9 3" xfId="23534"/>
    <cellStyle name="Calculation 3 4 3 9 4" xfId="28995"/>
    <cellStyle name="Calculation 3 4 3 9 5" xfId="48635"/>
    <cellStyle name="Calculation 3 4 4" xfId="1268"/>
    <cellStyle name="Calculation 3 4 4 10" xfId="9061"/>
    <cellStyle name="Calculation 3 4 4 10 2" xfId="17763"/>
    <cellStyle name="Calculation 3 4 4 10 3" xfId="24194"/>
    <cellStyle name="Calculation 3 4 4 10 4" xfId="29939"/>
    <cellStyle name="Calculation 3 4 4 10 5" xfId="48982"/>
    <cellStyle name="Calculation 3 4 4 11" xfId="9793"/>
    <cellStyle name="Calculation 3 4 4 11 2" xfId="18495"/>
    <cellStyle name="Calculation 3 4 4 11 3" xfId="20212"/>
    <cellStyle name="Calculation 3 4 4 11 4" xfId="30671"/>
    <cellStyle name="Calculation 3 4 4 11 5" xfId="49714"/>
    <cellStyle name="Calculation 3 4 4 12" xfId="11064"/>
    <cellStyle name="Calculation 3 4 4 13" xfId="21424"/>
    <cellStyle name="Calculation 3 4 4 14" xfId="1854"/>
    <cellStyle name="Calculation 3 4 4 15" xfId="33061"/>
    <cellStyle name="Calculation 3 4 4 16" xfId="34362"/>
    <cellStyle name="Calculation 3 4 4 17" xfId="36108"/>
    <cellStyle name="Calculation 3 4 4 18" xfId="38635"/>
    <cellStyle name="Calculation 3 4 4 2" xfId="4924"/>
    <cellStyle name="Calculation 3 4 4 2 10" xfId="25803"/>
    <cellStyle name="Calculation 3 4 4 2 11" xfId="33742"/>
    <cellStyle name="Calculation 3 4 4 2 12" xfId="34678"/>
    <cellStyle name="Calculation 3 4 4 2 13" xfId="36789"/>
    <cellStyle name="Calculation 3 4 4 2 14" xfId="39316"/>
    <cellStyle name="Calculation 3 4 4 2 2" xfId="6090"/>
    <cellStyle name="Calculation 3 4 4 2 2 2" xfId="14792"/>
    <cellStyle name="Calculation 3 4 4 2 2 2 2" xfId="46866"/>
    <cellStyle name="Calculation 3 4 4 2 2 3" xfId="12490"/>
    <cellStyle name="Calculation 3 4 4 2 2 4" xfId="26969"/>
    <cellStyle name="Calculation 3 4 4 2 2 5" xfId="40482"/>
    <cellStyle name="Calculation 3 4 4 2 3" xfId="7015"/>
    <cellStyle name="Calculation 3 4 4 2 3 2" xfId="15717"/>
    <cellStyle name="Calculation 3 4 4 2 3 2 2" xfId="47693"/>
    <cellStyle name="Calculation 3 4 4 2 3 3" xfId="13293"/>
    <cellStyle name="Calculation 3 4 4 2 3 4" xfId="27893"/>
    <cellStyle name="Calculation 3 4 4 2 3 5" xfId="41406"/>
    <cellStyle name="Calculation 3 4 4 2 4" xfId="8680"/>
    <cellStyle name="Calculation 3 4 4 2 4 2" xfId="17382"/>
    <cellStyle name="Calculation 3 4 4 2 4 3" xfId="24760"/>
    <cellStyle name="Calculation 3 4 4 2 4 4" xfId="29558"/>
    <cellStyle name="Calculation 3 4 4 2 4 5" xfId="43332"/>
    <cellStyle name="Calculation 3 4 4 2 5" xfId="9435"/>
    <cellStyle name="Calculation 3 4 4 2 5 2" xfId="18137"/>
    <cellStyle name="Calculation 3 4 4 2 5 3" xfId="22917"/>
    <cellStyle name="Calculation 3 4 4 2 5 4" xfId="30313"/>
    <cellStyle name="Calculation 3 4 4 2 5 5" xfId="49356"/>
    <cellStyle name="Calculation 3 4 4 2 6" xfId="10129"/>
    <cellStyle name="Calculation 3 4 4 2 6 2" xfId="18831"/>
    <cellStyle name="Calculation 3 4 4 2 6 3" xfId="12543"/>
    <cellStyle name="Calculation 3 4 4 2 6 4" xfId="31007"/>
    <cellStyle name="Calculation 3 4 4 2 6 5" xfId="50050"/>
    <cellStyle name="Calculation 3 4 4 2 7" xfId="10747"/>
    <cellStyle name="Calculation 3 4 4 2 7 2" xfId="19449"/>
    <cellStyle name="Calculation 3 4 4 2 7 3" xfId="13064"/>
    <cellStyle name="Calculation 3 4 4 2 7 4" xfId="31625"/>
    <cellStyle name="Calculation 3 4 4 2 7 5" xfId="50668"/>
    <cellStyle name="Calculation 3 4 4 2 8" xfId="13626"/>
    <cellStyle name="Calculation 3 4 4 2 9" xfId="20461"/>
    <cellStyle name="Calculation 3 4 4 3" xfId="4788"/>
    <cellStyle name="Calculation 3 4 4 3 10" xfId="25667"/>
    <cellStyle name="Calculation 3 4 4 3 11" xfId="33606"/>
    <cellStyle name="Calculation 3 4 4 3 12" xfId="34542"/>
    <cellStyle name="Calculation 3 4 4 3 13" xfId="36653"/>
    <cellStyle name="Calculation 3 4 4 3 14" xfId="39180"/>
    <cellStyle name="Calculation 3 4 4 3 2" xfId="5995"/>
    <cellStyle name="Calculation 3 4 4 3 2 2" xfId="14697"/>
    <cellStyle name="Calculation 3 4 4 3 2 2 2" xfId="46783"/>
    <cellStyle name="Calculation 3 4 4 3 2 3" xfId="23903"/>
    <cellStyle name="Calculation 3 4 4 3 2 4" xfId="26874"/>
    <cellStyle name="Calculation 3 4 4 3 2 5" xfId="40387"/>
    <cellStyle name="Calculation 3 4 4 3 3" xfId="6879"/>
    <cellStyle name="Calculation 3 4 4 3 3 2" xfId="15581"/>
    <cellStyle name="Calculation 3 4 4 3 3 2 2" xfId="47557"/>
    <cellStyle name="Calculation 3 4 4 3 3 3" xfId="19992"/>
    <cellStyle name="Calculation 3 4 4 3 3 4" xfId="27757"/>
    <cellStyle name="Calculation 3 4 4 3 3 5" xfId="41270"/>
    <cellStyle name="Calculation 3 4 4 3 4" xfId="8544"/>
    <cellStyle name="Calculation 3 4 4 3 4 2" xfId="17246"/>
    <cellStyle name="Calculation 3 4 4 3 4 3" xfId="24812"/>
    <cellStyle name="Calculation 3 4 4 3 4 4" xfId="29422"/>
    <cellStyle name="Calculation 3 4 4 3 4 5" xfId="43196"/>
    <cellStyle name="Calculation 3 4 4 3 5" xfId="9299"/>
    <cellStyle name="Calculation 3 4 4 3 5 2" xfId="18001"/>
    <cellStyle name="Calculation 3 4 4 3 5 3" xfId="23110"/>
    <cellStyle name="Calculation 3 4 4 3 5 4" xfId="30177"/>
    <cellStyle name="Calculation 3 4 4 3 5 5" xfId="49220"/>
    <cellStyle name="Calculation 3 4 4 3 6" xfId="9993"/>
    <cellStyle name="Calculation 3 4 4 3 6 2" xfId="18695"/>
    <cellStyle name="Calculation 3 4 4 3 6 3" xfId="2331"/>
    <cellStyle name="Calculation 3 4 4 3 6 4" xfId="30871"/>
    <cellStyle name="Calculation 3 4 4 3 6 5" xfId="49914"/>
    <cellStyle name="Calculation 3 4 4 3 7" xfId="10611"/>
    <cellStyle name="Calculation 3 4 4 3 7 2" xfId="19313"/>
    <cellStyle name="Calculation 3 4 4 3 7 3" xfId="11805"/>
    <cellStyle name="Calculation 3 4 4 3 7 4" xfId="31489"/>
    <cellStyle name="Calculation 3 4 4 3 7 5" xfId="50532"/>
    <cellStyle name="Calculation 3 4 4 3 8" xfId="13490"/>
    <cellStyle name="Calculation 3 4 4 3 9" xfId="20495"/>
    <cellStyle name="Calculation 3 4 4 4" xfId="3387"/>
    <cellStyle name="Calculation 3 4 4 4 2" xfId="12194"/>
    <cellStyle name="Calculation 3 4 4 4 2 2" xfId="44913"/>
    <cellStyle name="Calculation 3 4 4 4 3" xfId="24298"/>
    <cellStyle name="Calculation 3 4 4 4 4" xfId="23054"/>
    <cellStyle name="Calculation 3 4 4 4 5" xfId="37685"/>
    <cellStyle name="Calculation 3 4 4 5" xfId="6282"/>
    <cellStyle name="Calculation 3 4 4 5 2" xfId="14984"/>
    <cellStyle name="Calculation 3 4 4 5 2 2" xfId="47043"/>
    <cellStyle name="Calculation 3 4 4 5 3" xfId="21605"/>
    <cellStyle name="Calculation 3 4 4 5 4" xfId="27161"/>
    <cellStyle name="Calculation 3 4 4 5 5" xfId="40674"/>
    <cellStyle name="Calculation 3 4 4 6" xfId="5972"/>
    <cellStyle name="Calculation 3 4 4 6 2" xfId="14674"/>
    <cellStyle name="Calculation 3 4 4 6 2 2" xfId="46761"/>
    <cellStyle name="Calculation 3 4 4 6 3" xfId="25327"/>
    <cellStyle name="Calculation 3 4 4 6 4" xfId="26851"/>
    <cellStyle name="Calculation 3 4 4 6 5" xfId="40364"/>
    <cellStyle name="Calculation 3 4 4 7" xfId="3284"/>
    <cellStyle name="Calculation 3 4 4 7 2" xfId="12099"/>
    <cellStyle name="Calculation 3 4 4 7 3" xfId="24590"/>
    <cellStyle name="Calculation 3 4 4 7 4" xfId="23496"/>
    <cellStyle name="Calculation 3 4 4 7 5" xfId="37582"/>
    <cellStyle name="Calculation 3 4 4 8" xfId="8163"/>
    <cellStyle name="Calculation 3 4 4 8 2" xfId="16865"/>
    <cellStyle name="Calculation 3 4 4 8 3" xfId="22370"/>
    <cellStyle name="Calculation 3 4 4 8 4" xfId="29041"/>
    <cellStyle name="Calculation 3 4 4 8 5" xfId="48681"/>
    <cellStyle name="Calculation 3 4 4 9" xfId="8282"/>
    <cellStyle name="Calculation 3 4 4 9 2" xfId="16984"/>
    <cellStyle name="Calculation 3 4 4 9 3" xfId="23294"/>
    <cellStyle name="Calculation 3 4 4 9 4" xfId="29160"/>
    <cellStyle name="Calculation 3 4 4 9 5" xfId="48796"/>
    <cellStyle name="Calculation 3 4 5" xfId="3564"/>
    <cellStyle name="Calculation 3 4 5 10" xfId="24790"/>
    <cellStyle name="Calculation 3 4 5 11" xfId="32279"/>
    <cellStyle name="Calculation 3 4 5 12" xfId="34182"/>
    <cellStyle name="Calculation 3 4 5 13" xfId="35326"/>
    <cellStyle name="Calculation 3 4 5 14" xfId="37862"/>
    <cellStyle name="Calculation 3 4 5 2" xfId="3128"/>
    <cellStyle name="Calculation 3 4 5 2 2" xfId="11947"/>
    <cellStyle name="Calculation 3 4 5 2 2 2" xfId="44669"/>
    <cellStyle name="Calculation 3 4 5 2 3" xfId="22584"/>
    <cellStyle name="Calculation 3 4 5 2 4" xfId="24936"/>
    <cellStyle name="Calculation 3 4 5 2 5" xfId="37426"/>
    <cellStyle name="Calculation 3 4 5 3" xfId="6186"/>
    <cellStyle name="Calculation 3 4 5 3 2" xfId="14888"/>
    <cellStyle name="Calculation 3 4 5 3 2 2" xfId="46953"/>
    <cellStyle name="Calculation 3 4 5 3 3" xfId="21239"/>
    <cellStyle name="Calculation 3 4 5 3 4" xfId="27065"/>
    <cellStyle name="Calculation 3 4 5 3 5" xfId="40578"/>
    <cellStyle name="Calculation 3 4 5 4" xfId="7651"/>
    <cellStyle name="Calculation 3 4 5 4 2" xfId="16353"/>
    <cellStyle name="Calculation 3 4 5 4 3" xfId="22075"/>
    <cellStyle name="Calculation 3 4 5 4 4" xfId="28529"/>
    <cellStyle name="Calculation 3 4 5 4 5" xfId="42020"/>
    <cellStyle name="Calculation 3 4 5 5" xfId="8379"/>
    <cellStyle name="Calculation 3 4 5 5 2" xfId="17081"/>
    <cellStyle name="Calculation 3 4 5 5 3" xfId="24706"/>
    <cellStyle name="Calculation 3 4 5 5 4" xfId="29257"/>
    <cellStyle name="Calculation 3 4 5 5 5" xfId="48837"/>
    <cellStyle name="Calculation 3 4 5 6" xfId="9151"/>
    <cellStyle name="Calculation 3 4 5 6 2" xfId="17853"/>
    <cellStyle name="Calculation 3 4 5 6 3" xfId="25075"/>
    <cellStyle name="Calculation 3 4 5 6 4" xfId="30029"/>
    <cellStyle name="Calculation 3 4 5 6 5" xfId="49072"/>
    <cellStyle name="Calculation 3 4 5 7" xfId="9873"/>
    <cellStyle name="Calculation 3 4 5 7 2" xfId="18575"/>
    <cellStyle name="Calculation 3 4 5 7 3" xfId="11670"/>
    <cellStyle name="Calculation 3 4 5 7 4" xfId="30751"/>
    <cellStyle name="Calculation 3 4 5 7 5" xfId="49794"/>
    <cellStyle name="Calculation 3 4 5 8" xfId="12361"/>
    <cellStyle name="Calculation 3 4 5 9" xfId="11211"/>
    <cellStyle name="Calculation 3 4 6" xfId="4710"/>
    <cellStyle name="Calculation 3 4 6 10" xfId="25589"/>
    <cellStyle name="Calculation 3 4 6 11" xfId="33528"/>
    <cellStyle name="Calculation 3 4 6 12" xfId="34464"/>
    <cellStyle name="Calculation 3 4 6 13" xfId="36575"/>
    <cellStyle name="Calculation 3 4 6 14" xfId="39102"/>
    <cellStyle name="Calculation 3 4 6 2" xfId="5951"/>
    <cellStyle name="Calculation 3 4 6 2 2" xfId="14653"/>
    <cellStyle name="Calculation 3 4 6 2 2 2" xfId="46740"/>
    <cellStyle name="Calculation 3 4 6 2 3" xfId="23349"/>
    <cellStyle name="Calculation 3 4 6 2 4" xfId="26830"/>
    <cellStyle name="Calculation 3 4 6 2 5" xfId="40343"/>
    <cellStyle name="Calculation 3 4 6 3" xfId="6801"/>
    <cellStyle name="Calculation 3 4 6 3 2" xfId="15503"/>
    <cellStyle name="Calculation 3 4 6 3 2 2" xfId="47479"/>
    <cellStyle name="Calculation 3 4 6 3 3" xfId="2185"/>
    <cellStyle name="Calculation 3 4 6 3 4" xfId="27679"/>
    <cellStyle name="Calculation 3 4 6 3 5" xfId="41192"/>
    <cellStyle name="Calculation 3 4 6 4" xfId="8466"/>
    <cellStyle name="Calculation 3 4 6 4 2" xfId="17168"/>
    <cellStyle name="Calculation 3 4 6 4 3" xfId="21750"/>
    <cellStyle name="Calculation 3 4 6 4 4" xfId="29344"/>
    <cellStyle name="Calculation 3 4 6 4 5" xfId="43118"/>
    <cellStyle name="Calculation 3 4 6 5" xfId="9221"/>
    <cellStyle name="Calculation 3 4 6 5 2" xfId="17923"/>
    <cellStyle name="Calculation 3 4 6 5 3" xfId="20797"/>
    <cellStyle name="Calculation 3 4 6 5 4" xfId="30099"/>
    <cellStyle name="Calculation 3 4 6 5 5" xfId="49142"/>
    <cellStyle name="Calculation 3 4 6 6" xfId="9915"/>
    <cellStyle name="Calculation 3 4 6 6 2" xfId="18617"/>
    <cellStyle name="Calculation 3 4 6 6 3" xfId="20390"/>
    <cellStyle name="Calculation 3 4 6 6 4" xfId="30793"/>
    <cellStyle name="Calculation 3 4 6 6 5" xfId="49836"/>
    <cellStyle name="Calculation 3 4 6 7" xfId="10533"/>
    <cellStyle name="Calculation 3 4 6 7 2" xfId="19235"/>
    <cellStyle name="Calculation 3 4 6 7 3" xfId="2322"/>
    <cellStyle name="Calculation 3 4 6 7 4" xfId="31411"/>
    <cellStyle name="Calculation 3 4 6 7 5" xfId="50454"/>
    <cellStyle name="Calculation 3 4 6 8" xfId="13412"/>
    <cellStyle name="Calculation 3 4 6 9" xfId="22536"/>
    <cellStyle name="Calculation 3 4 7" xfId="6496"/>
    <cellStyle name="Calculation 3 4 7 2" xfId="15198"/>
    <cellStyle name="Calculation 3 4 7 2 2" xfId="47233"/>
    <cellStyle name="Calculation 3 4 7 3" xfId="20516"/>
    <cellStyle name="Calculation 3 4 7 4" xfId="27375"/>
    <cellStyle name="Calculation 3 4 7 5" xfId="40888"/>
    <cellStyle name="Calculation 3 4 8" xfId="6228"/>
    <cellStyle name="Calculation 3 4 8 2" xfId="14930"/>
    <cellStyle name="Calculation 3 4 8 2 2" xfId="46993"/>
    <cellStyle name="Calculation 3 4 8 3" xfId="21682"/>
    <cellStyle name="Calculation 3 4 8 4" xfId="27107"/>
    <cellStyle name="Calculation 3 4 8 5" xfId="40620"/>
    <cellStyle name="Calculation 3 4 9" xfId="5672"/>
    <cellStyle name="Calculation 3 4 9 2" xfId="14374"/>
    <cellStyle name="Calculation 3 4 9 2 2" xfId="46489"/>
    <cellStyle name="Calculation 3 4 9 3" xfId="24940"/>
    <cellStyle name="Calculation 3 4 9 4" xfId="26551"/>
    <cellStyle name="Calculation 3 4 9 5" xfId="40064"/>
    <cellStyle name="Calculation 3 5" xfId="642"/>
    <cellStyle name="Calculation 3 5 10" xfId="6747"/>
    <cellStyle name="Calculation 3 5 10 2" xfId="15449"/>
    <cellStyle name="Calculation 3 5 10 3" xfId="13387"/>
    <cellStyle name="Calculation 3 5 10 4" xfId="27625"/>
    <cellStyle name="Calculation 3 5 10 5" xfId="41138"/>
    <cellStyle name="Calculation 3 5 11" xfId="7561"/>
    <cellStyle name="Calculation 3 5 11 2" xfId="16263"/>
    <cellStyle name="Calculation 3 5 11 3" xfId="20997"/>
    <cellStyle name="Calculation 3 5 11 4" xfId="28439"/>
    <cellStyle name="Calculation 3 5 11 5" xfId="48170"/>
    <cellStyle name="Calculation 3 5 12" xfId="7584"/>
    <cellStyle name="Calculation 3 5 12 2" xfId="16286"/>
    <cellStyle name="Calculation 3 5 12 3" xfId="21788"/>
    <cellStyle name="Calculation 3 5 12 4" xfId="28462"/>
    <cellStyle name="Calculation 3 5 12 5" xfId="48193"/>
    <cellStyle name="Calculation 3 5 13" xfId="8059"/>
    <cellStyle name="Calculation 3 5 13 2" xfId="16761"/>
    <cellStyle name="Calculation 3 5 13 3" xfId="25478"/>
    <cellStyle name="Calculation 3 5 13 4" xfId="28937"/>
    <cellStyle name="Calculation 3 5 13 5" xfId="48577"/>
    <cellStyle name="Calculation 3 5 14" xfId="7553"/>
    <cellStyle name="Calculation 3 5 14 2" xfId="16255"/>
    <cellStyle name="Calculation 3 5 14 3" xfId="21551"/>
    <cellStyle name="Calculation 3 5 14 4" xfId="28431"/>
    <cellStyle name="Calculation 3 5 14 5" xfId="48162"/>
    <cellStyle name="Calculation 3 5 15" xfId="1822"/>
    <cellStyle name="Calculation 3 5 16" xfId="24998"/>
    <cellStyle name="Calculation 3 5 17" xfId="25332"/>
    <cellStyle name="Calculation 3 5 18" xfId="32154"/>
    <cellStyle name="Calculation 3 5 19" xfId="34132"/>
    <cellStyle name="Calculation 3 5 2" xfId="754"/>
    <cellStyle name="Calculation 3 5 2 10" xfId="8074"/>
    <cellStyle name="Calculation 3 5 2 10 2" xfId="16776"/>
    <cellStyle name="Calculation 3 5 2 10 3" xfId="22879"/>
    <cellStyle name="Calculation 3 5 2 10 4" xfId="28952"/>
    <cellStyle name="Calculation 3 5 2 10 5" xfId="48592"/>
    <cellStyle name="Calculation 3 5 2 11" xfId="7969"/>
    <cellStyle name="Calculation 3 5 2 11 2" xfId="16671"/>
    <cellStyle name="Calculation 3 5 2 11 3" xfId="22723"/>
    <cellStyle name="Calculation 3 5 2 11 4" xfId="28847"/>
    <cellStyle name="Calculation 3 5 2 11 5" xfId="48487"/>
    <cellStyle name="Calculation 3 5 2 12" xfId="8365"/>
    <cellStyle name="Calculation 3 5 2 12 2" xfId="17067"/>
    <cellStyle name="Calculation 3 5 2 12 3" xfId="24041"/>
    <cellStyle name="Calculation 3 5 2 12 4" xfId="29243"/>
    <cellStyle name="Calculation 3 5 2 12 5" xfId="48823"/>
    <cellStyle name="Calculation 3 5 2 13" xfId="11302"/>
    <cellStyle name="Calculation 3 5 2 14" xfId="12204"/>
    <cellStyle name="Calculation 3 5 2 15" xfId="22105"/>
    <cellStyle name="Calculation 3 5 2 16" xfId="32548"/>
    <cellStyle name="Calculation 3 5 2 17" xfId="34250"/>
    <cellStyle name="Calculation 3 5 2 18" xfId="35595"/>
    <cellStyle name="Calculation 3 5 2 19" xfId="37395"/>
    <cellStyle name="Calculation 3 5 2 2" xfId="1523"/>
    <cellStyle name="Calculation 3 5 2 2 10" xfId="13220"/>
    <cellStyle name="Calculation 3 5 2 2 11" xfId="23590"/>
    <cellStyle name="Calculation 3 5 2 2 12" xfId="25559"/>
    <cellStyle name="Calculation 3 5 2 2 13" xfId="33316"/>
    <cellStyle name="Calculation 3 5 2 2 14" xfId="34434"/>
    <cellStyle name="Calculation 3 5 2 2 15" xfId="36363"/>
    <cellStyle name="Calculation 3 5 2 2 16" xfId="38890"/>
    <cellStyle name="Calculation 3 5 2 2 2" xfId="5102"/>
    <cellStyle name="Calculation 3 5 2 2 2 10" xfId="25981"/>
    <cellStyle name="Calculation 3 5 2 2 2 11" xfId="33920"/>
    <cellStyle name="Calculation 3 5 2 2 2 12" xfId="34856"/>
    <cellStyle name="Calculation 3 5 2 2 2 13" xfId="36967"/>
    <cellStyle name="Calculation 3 5 2 2 2 14" xfId="39494"/>
    <cellStyle name="Calculation 3 5 2 2 2 2" xfId="6161"/>
    <cellStyle name="Calculation 3 5 2 2 2 2 2" xfId="14863"/>
    <cellStyle name="Calculation 3 5 2 2 2 2 2 2" xfId="46930"/>
    <cellStyle name="Calculation 3 5 2 2 2 2 3" xfId="21955"/>
    <cellStyle name="Calculation 3 5 2 2 2 2 4" xfId="27040"/>
    <cellStyle name="Calculation 3 5 2 2 2 2 5" xfId="40553"/>
    <cellStyle name="Calculation 3 5 2 2 2 3" xfId="7193"/>
    <cellStyle name="Calculation 3 5 2 2 2 3 2" xfId="15895"/>
    <cellStyle name="Calculation 3 5 2 2 2 3 2 2" xfId="47871"/>
    <cellStyle name="Calculation 3 5 2 2 2 3 3" xfId="21805"/>
    <cellStyle name="Calculation 3 5 2 2 2 3 4" xfId="28071"/>
    <cellStyle name="Calculation 3 5 2 2 2 3 5" xfId="41584"/>
    <cellStyle name="Calculation 3 5 2 2 2 4" xfId="8858"/>
    <cellStyle name="Calculation 3 5 2 2 2 4 2" xfId="17560"/>
    <cellStyle name="Calculation 3 5 2 2 2 4 3" xfId="23474"/>
    <cellStyle name="Calculation 3 5 2 2 2 4 4" xfId="29736"/>
    <cellStyle name="Calculation 3 5 2 2 2 4 5" xfId="43510"/>
    <cellStyle name="Calculation 3 5 2 2 2 5" xfId="9613"/>
    <cellStyle name="Calculation 3 5 2 2 2 5 2" xfId="18315"/>
    <cellStyle name="Calculation 3 5 2 2 2 5 3" xfId="13321"/>
    <cellStyle name="Calculation 3 5 2 2 2 5 4" xfId="30491"/>
    <cellStyle name="Calculation 3 5 2 2 2 5 5" xfId="49534"/>
    <cellStyle name="Calculation 3 5 2 2 2 6" xfId="10307"/>
    <cellStyle name="Calculation 3 5 2 2 2 6 2" xfId="19009"/>
    <cellStyle name="Calculation 3 5 2 2 2 6 3" xfId="20002"/>
    <cellStyle name="Calculation 3 5 2 2 2 6 4" xfId="31185"/>
    <cellStyle name="Calculation 3 5 2 2 2 6 5" xfId="50228"/>
    <cellStyle name="Calculation 3 5 2 2 2 7" xfId="10925"/>
    <cellStyle name="Calculation 3 5 2 2 2 7 2" xfId="19627"/>
    <cellStyle name="Calculation 3 5 2 2 2 7 3" xfId="19896"/>
    <cellStyle name="Calculation 3 5 2 2 2 7 4" xfId="31803"/>
    <cellStyle name="Calculation 3 5 2 2 2 7 5" xfId="50846"/>
    <cellStyle name="Calculation 3 5 2 2 2 8" xfId="13804"/>
    <cellStyle name="Calculation 3 5 2 2 2 9" xfId="21416"/>
    <cellStyle name="Calculation 3 5 2 2 3" xfId="5217"/>
    <cellStyle name="Calculation 3 5 2 2 3 10" xfId="26096"/>
    <cellStyle name="Calculation 3 5 2 2 3 11" xfId="34035"/>
    <cellStyle name="Calculation 3 5 2 2 3 12" xfId="34971"/>
    <cellStyle name="Calculation 3 5 2 2 3 13" xfId="37082"/>
    <cellStyle name="Calculation 3 5 2 2 3 14" xfId="39609"/>
    <cellStyle name="Calculation 3 5 2 2 3 2" xfId="6572"/>
    <cellStyle name="Calculation 3 5 2 2 3 2 2" xfId="15274"/>
    <cellStyle name="Calculation 3 5 2 2 3 2 2 2" xfId="47299"/>
    <cellStyle name="Calculation 3 5 2 2 3 2 3" xfId="22320"/>
    <cellStyle name="Calculation 3 5 2 2 3 2 4" xfId="27450"/>
    <cellStyle name="Calculation 3 5 2 2 3 2 5" xfId="40963"/>
    <cellStyle name="Calculation 3 5 2 2 3 3" xfId="7308"/>
    <cellStyle name="Calculation 3 5 2 2 3 3 2" xfId="16010"/>
    <cellStyle name="Calculation 3 5 2 2 3 3 2 2" xfId="47986"/>
    <cellStyle name="Calculation 3 5 2 2 3 3 3" xfId="12886"/>
    <cellStyle name="Calculation 3 5 2 2 3 3 4" xfId="28186"/>
    <cellStyle name="Calculation 3 5 2 2 3 3 5" xfId="41699"/>
    <cellStyle name="Calculation 3 5 2 2 3 4" xfId="8973"/>
    <cellStyle name="Calculation 3 5 2 2 3 4 2" xfId="17675"/>
    <cellStyle name="Calculation 3 5 2 2 3 4 3" xfId="23609"/>
    <cellStyle name="Calculation 3 5 2 2 3 4 4" xfId="29851"/>
    <cellStyle name="Calculation 3 5 2 2 3 4 5" xfId="43625"/>
    <cellStyle name="Calculation 3 5 2 2 3 5" xfId="9728"/>
    <cellStyle name="Calculation 3 5 2 2 3 5 2" xfId="18430"/>
    <cellStyle name="Calculation 3 5 2 2 3 5 3" xfId="11915"/>
    <cellStyle name="Calculation 3 5 2 2 3 5 4" xfId="30606"/>
    <cellStyle name="Calculation 3 5 2 2 3 5 5" xfId="49649"/>
    <cellStyle name="Calculation 3 5 2 2 3 6" xfId="10422"/>
    <cellStyle name="Calculation 3 5 2 2 3 6 2" xfId="19124"/>
    <cellStyle name="Calculation 3 5 2 2 3 6 3" xfId="20118"/>
    <cellStyle name="Calculation 3 5 2 2 3 6 4" xfId="31300"/>
    <cellStyle name="Calculation 3 5 2 2 3 6 5" xfId="50343"/>
    <cellStyle name="Calculation 3 5 2 2 3 7" xfId="11040"/>
    <cellStyle name="Calculation 3 5 2 2 3 7 2" xfId="19742"/>
    <cellStyle name="Calculation 3 5 2 2 3 7 3" xfId="20076"/>
    <cellStyle name="Calculation 3 5 2 2 3 7 4" xfId="31918"/>
    <cellStyle name="Calculation 3 5 2 2 3 7 5" xfId="50961"/>
    <cellStyle name="Calculation 3 5 2 2 3 8" xfId="13919"/>
    <cellStyle name="Calculation 3 5 2 2 3 9" xfId="20555"/>
    <cellStyle name="Calculation 3 5 2 2 4" xfId="5878"/>
    <cellStyle name="Calculation 3 5 2 2 4 2" xfId="14580"/>
    <cellStyle name="Calculation 3 5 2 2 4 2 2" xfId="46675"/>
    <cellStyle name="Calculation 3 5 2 2 4 3" xfId="22117"/>
    <cellStyle name="Calculation 3 5 2 2 4 4" xfId="26757"/>
    <cellStyle name="Calculation 3 5 2 2 4 5" xfId="40270"/>
    <cellStyle name="Calculation 3 5 2 2 5" xfId="6705"/>
    <cellStyle name="Calculation 3 5 2 2 5 2" xfId="15407"/>
    <cellStyle name="Calculation 3 5 2 2 5 2 2" xfId="47410"/>
    <cellStyle name="Calculation 3 5 2 2 5 3" xfId="1875"/>
    <cellStyle name="Calculation 3 5 2 2 5 4" xfId="27583"/>
    <cellStyle name="Calculation 3 5 2 2 5 5" xfId="41096"/>
    <cellStyle name="Calculation 3 5 2 2 6" xfId="8341"/>
    <cellStyle name="Calculation 3 5 2 2 6 2" xfId="17043"/>
    <cellStyle name="Calculation 3 5 2 2 6 3" xfId="24820"/>
    <cellStyle name="Calculation 3 5 2 2 6 4" xfId="29219"/>
    <cellStyle name="Calculation 3 5 2 2 6 5" xfId="42906"/>
    <cellStyle name="Calculation 3 5 2 2 7" xfId="9116"/>
    <cellStyle name="Calculation 3 5 2 2 7 2" xfId="17818"/>
    <cellStyle name="Calculation 3 5 2 2 7 3" xfId="24453"/>
    <cellStyle name="Calculation 3 5 2 2 7 4" xfId="29994"/>
    <cellStyle name="Calculation 3 5 2 2 7 5" xfId="49037"/>
    <cellStyle name="Calculation 3 5 2 2 8" xfId="9844"/>
    <cellStyle name="Calculation 3 5 2 2 8 2" xfId="18546"/>
    <cellStyle name="Calculation 3 5 2 2 8 3" xfId="12215"/>
    <cellStyle name="Calculation 3 5 2 2 8 4" xfId="30722"/>
    <cellStyle name="Calculation 3 5 2 2 8 5" xfId="49765"/>
    <cellStyle name="Calculation 3 5 2 2 9" xfId="10503"/>
    <cellStyle name="Calculation 3 5 2 2 9 2" xfId="19205"/>
    <cellStyle name="Calculation 3 5 2 2 9 3" xfId="11337"/>
    <cellStyle name="Calculation 3 5 2 2 9 4" xfId="31381"/>
    <cellStyle name="Calculation 3 5 2 2 9 5" xfId="50424"/>
    <cellStyle name="Calculation 3 5 2 3" xfId="4889"/>
    <cellStyle name="Calculation 3 5 2 3 10" xfId="25768"/>
    <cellStyle name="Calculation 3 5 2 3 11" xfId="33707"/>
    <cellStyle name="Calculation 3 5 2 3 12" xfId="34643"/>
    <cellStyle name="Calculation 3 5 2 3 13" xfId="36754"/>
    <cellStyle name="Calculation 3 5 2 3 14" xfId="39281"/>
    <cellStyle name="Calculation 3 5 2 3 2" xfId="6246"/>
    <cellStyle name="Calculation 3 5 2 3 2 2" xfId="14948"/>
    <cellStyle name="Calculation 3 5 2 3 2 2 2" xfId="47011"/>
    <cellStyle name="Calculation 3 5 2 3 2 3" xfId="23367"/>
    <cellStyle name="Calculation 3 5 2 3 2 4" xfId="27125"/>
    <cellStyle name="Calculation 3 5 2 3 2 5" xfId="40638"/>
    <cellStyle name="Calculation 3 5 2 3 3" xfId="6980"/>
    <cellStyle name="Calculation 3 5 2 3 3 2" xfId="15682"/>
    <cellStyle name="Calculation 3 5 2 3 3 2 2" xfId="47658"/>
    <cellStyle name="Calculation 3 5 2 3 3 3" xfId="11675"/>
    <cellStyle name="Calculation 3 5 2 3 3 4" xfId="27858"/>
    <cellStyle name="Calculation 3 5 2 3 3 5" xfId="41371"/>
    <cellStyle name="Calculation 3 5 2 3 4" xfId="8645"/>
    <cellStyle name="Calculation 3 5 2 3 4 2" xfId="17347"/>
    <cellStyle name="Calculation 3 5 2 3 4 3" xfId="22556"/>
    <cellStyle name="Calculation 3 5 2 3 4 4" xfId="29523"/>
    <cellStyle name="Calculation 3 5 2 3 4 5" xfId="43297"/>
    <cellStyle name="Calculation 3 5 2 3 5" xfId="9400"/>
    <cellStyle name="Calculation 3 5 2 3 5 2" xfId="18102"/>
    <cellStyle name="Calculation 3 5 2 3 5 3" xfId="24249"/>
    <cellStyle name="Calculation 3 5 2 3 5 4" xfId="30278"/>
    <cellStyle name="Calculation 3 5 2 3 5 5" xfId="49321"/>
    <cellStyle name="Calculation 3 5 2 3 6" xfId="10094"/>
    <cellStyle name="Calculation 3 5 2 3 6 2" xfId="18796"/>
    <cellStyle name="Calculation 3 5 2 3 6 3" xfId="13096"/>
    <cellStyle name="Calculation 3 5 2 3 6 4" xfId="30972"/>
    <cellStyle name="Calculation 3 5 2 3 6 5" xfId="50015"/>
    <cellStyle name="Calculation 3 5 2 3 7" xfId="10712"/>
    <cellStyle name="Calculation 3 5 2 3 7 2" xfId="19414"/>
    <cellStyle name="Calculation 3 5 2 3 7 3" xfId="11783"/>
    <cellStyle name="Calculation 3 5 2 3 7 4" xfId="31590"/>
    <cellStyle name="Calculation 3 5 2 3 7 5" xfId="50633"/>
    <cellStyle name="Calculation 3 5 2 3 8" xfId="13591"/>
    <cellStyle name="Calculation 3 5 2 3 9" xfId="20750"/>
    <cellStyle name="Calculation 3 5 2 4" xfId="3597"/>
    <cellStyle name="Calculation 3 5 2 4 10" xfId="19926"/>
    <cellStyle name="Calculation 3 5 2 4 11" xfId="32312"/>
    <cellStyle name="Calculation 3 5 2 4 12" xfId="34215"/>
    <cellStyle name="Calculation 3 5 2 4 13" xfId="35359"/>
    <cellStyle name="Calculation 3 5 2 4 14" xfId="37895"/>
    <cellStyle name="Calculation 3 5 2 4 2" xfId="6499"/>
    <cellStyle name="Calculation 3 5 2 4 2 2" xfId="15201"/>
    <cellStyle name="Calculation 3 5 2 4 2 2 2" xfId="47235"/>
    <cellStyle name="Calculation 3 5 2 4 2 3" xfId="21889"/>
    <cellStyle name="Calculation 3 5 2 4 2 4" xfId="27378"/>
    <cellStyle name="Calculation 3 5 2 4 2 5" xfId="40891"/>
    <cellStyle name="Calculation 3 5 2 4 3" xfId="6411"/>
    <cellStyle name="Calculation 3 5 2 4 3 2" xfId="15113"/>
    <cellStyle name="Calculation 3 5 2 4 3 2 2" xfId="47159"/>
    <cellStyle name="Calculation 3 5 2 4 3 3" xfId="21698"/>
    <cellStyle name="Calculation 3 5 2 4 3 4" xfId="27290"/>
    <cellStyle name="Calculation 3 5 2 4 3 5" xfId="40803"/>
    <cellStyle name="Calculation 3 5 2 4 4" xfId="7684"/>
    <cellStyle name="Calculation 3 5 2 4 4 2" xfId="16386"/>
    <cellStyle name="Calculation 3 5 2 4 4 3" xfId="25305"/>
    <cellStyle name="Calculation 3 5 2 4 4 4" xfId="28562"/>
    <cellStyle name="Calculation 3 5 2 4 4 5" xfId="42053"/>
    <cellStyle name="Calculation 3 5 2 4 5" xfId="2969"/>
    <cellStyle name="Calculation 3 5 2 4 5 2" xfId="11800"/>
    <cellStyle name="Calculation 3 5 2 4 5 3" xfId="12275"/>
    <cellStyle name="Calculation 3 5 2 4 5 4" xfId="11526"/>
    <cellStyle name="Calculation 3 5 2 4 5 5" xfId="44513"/>
    <cellStyle name="Calculation 3 5 2 4 6" xfId="7711"/>
    <cellStyle name="Calculation 3 5 2 4 6 2" xfId="16413"/>
    <cellStyle name="Calculation 3 5 2 4 6 3" xfId="11759"/>
    <cellStyle name="Calculation 3 5 2 4 6 4" xfId="28589"/>
    <cellStyle name="Calculation 3 5 2 4 6 5" xfId="48241"/>
    <cellStyle name="Calculation 3 5 2 4 7" xfId="7595"/>
    <cellStyle name="Calculation 3 5 2 4 7 2" xfId="16297"/>
    <cellStyle name="Calculation 3 5 2 4 7 3" xfId="24143"/>
    <cellStyle name="Calculation 3 5 2 4 7 4" xfId="28473"/>
    <cellStyle name="Calculation 3 5 2 4 7 5" xfId="48204"/>
    <cellStyle name="Calculation 3 5 2 4 8" xfId="12394"/>
    <cellStyle name="Calculation 3 5 2 4 9" xfId="24375"/>
    <cellStyle name="Calculation 3 5 2 5" xfId="6289"/>
    <cellStyle name="Calculation 3 5 2 5 2" xfId="14991"/>
    <cellStyle name="Calculation 3 5 2 5 2 2" xfId="47050"/>
    <cellStyle name="Calculation 3 5 2 5 3" xfId="21537"/>
    <cellStyle name="Calculation 3 5 2 5 4" xfId="27168"/>
    <cellStyle name="Calculation 3 5 2 5 5" xfId="40681"/>
    <cellStyle name="Calculation 3 5 2 6" xfId="5263"/>
    <cellStyle name="Calculation 3 5 2 6 2" xfId="13965"/>
    <cellStyle name="Calculation 3 5 2 6 2 2" xfId="46107"/>
    <cellStyle name="Calculation 3 5 2 6 3" xfId="25202"/>
    <cellStyle name="Calculation 3 5 2 6 4" xfId="26142"/>
    <cellStyle name="Calculation 3 5 2 6 5" xfId="39655"/>
    <cellStyle name="Calculation 3 5 2 7" xfId="6157"/>
    <cellStyle name="Calculation 3 5 2 7 2" xfId="14859"/>
    <cellStyle name="Calculation 3 5 2 7 2 2" xfId="46927"/>
    <cellStyle name="Calculation 3 5 2 7 3" xfId="20454"/>
    <cellStyle name="Calculation 3 5 2 7 4" xfId="27036"/>
    <cellStyle name="Calculation 3 5 2 7 5" xfId="40549"/>
    <cellStyle name="Calculation 3 5 2 8" xfId="6742"/>
    <cellStyle name="Calculation 3 5 2 8 2" xfId="15444"/>
    <cellStyle name="Calculation 3 5 2 8 3" xfId="12532"/>
    <cellStyle name="Calculation 3 5 2 8 4" xfId="27620"/>
    <cellStyle name="Calculation 3 5 2 8 5" xfId="41133"/>
    <cellStyle name="Calculation 3 5 2 9" xfId="7834"/>
    <cellStyle name="Calculation 3 5 2 9 2" xfId="16536"/>
    <cellStyle name="Calculation 3 5 2 9 3" xfId="24412"/>
    <cellStyle name="Calculation 3 5 2 9 4" xfId="28712"/>
    <cellStyle name="Calculation 3 5 2 9 5" xfId="48352"/>
    <cellStyle name="Calculation 3 5 20" xfId="35201"/>
    <cellStyle name="Calculation 3 5 21" xfId="37283"/>
    <cellStyle name="Calculation 3 5 3" xfId="910"/>
    <cellStyle name="Calculation 3 5 3 10" xfId="8447"/>
    <cellStyle name="Calculation 3 5 3 10 2" xfId="17149"/>
    <cellStyle name="Calculation 3 5 3 10 3" xfId="25175"/>
    <cellStyle name="Calculation 3 5 3 10 4" xfId="29325"/>
    <cellStyle name="Calculation 3 5 3 10 5" xfId="48905"/>
    <cellStyle name="Calculation 3 5 3 11" xfId="9203"/>
    <cellStyle name="Calculation 3 5 3 11 2" xfId="17905"/>
    <cellStyle name="Calculation 3 5 3 11 3" xfId="22125"/>
    <cellStyle name="Calculation 3 5 3 11 4" xfId="30081"/>
    <cellStyle name="Calculation 3 5 3 11 5" xfId="49124"/>
    <cellStyle name="Calculation 3 5 3 12" xfId="11442"/>
    <cellStyle name="Calculation 3 5 3 13" xfId="22063"/>
    <cellStyle name="Calculation 3 5 3 14" xfId="11105"/>
    <cellStyle name="Calculation 3 5 3 15" xfId="32703"/>
    <cellStyle name="Calculation 3 5 3 16" xfId="34315"/>
    <cellStyle name="Calculation 3 5 3 17" xfId="35750"/>
    <cellStyle name="Calculation 3 5 3 18" xfId="38277"/>
    <cellStyle name="Calculation 3 5 3 2" xfId="5070"/>
    <cellStyle name="Calculation 3 5 3 2 10" xfId="25949"/>
    <cellStyle name="Calculation 3 5 3 2 11" xfId="33888"/>
    <cellStyle name="Calculation 3 5 3 2 12" xfId="34824"/>
    <cellStyle name="Calculation 3 5 3 2 13" xfId="36935"/>
    <cellStyle name="Calculation 3 5 3 2 14" xfId="39462"/>
    <cellStyle name="Calculation 3 5 3 2 2" xfId="6019"/>
    <cellStyle name="Calculation 3 5 3 2 2 2" xfId="14721"/>
    <cellStyle name="Calculation 3 5 3 2 2 2 2" xfId="46804"/>
    <cellStyle name="Calculation 3 5 3 2 2 3" xfId="21212"/>
    <cellStyle name="Calculation 3 5 3 2 2 4" xfId="26898"/>
    <cellStyle name="Calculation 3 5 3 2 2 5" xfId="40411"/>
    <cellStyle name="Calculation 3 5 3 2 3" xfId="7161"/>
    <cellStyle name="Calculation 3 5 3 2 3 2" xfId="15863"/>
    <cellStyle name="Calculation 3 5 3 2 3 2 2" xfId="47839"/>
    <cellStyle name="Calculation 3 5 3 2 3 3" xfId="23695"/>
    <cellStyle name="Calculation 3 5 3 2 3 4" xfId="28039"/>
    <cellStyle name="Calculation 3 5 3 2 3 5" xfId="41552"/>
    <cellStyle name="Calculation 3 5 3 2 4" xfId="8826"/>
    <cellStyle name="Calculation 3 5 3 2 4 2" xfId="17528"/>
    <cellStyle name="Calculation 3 5 3 2 4 3" xfId="21246"/>
    <cellStyle name="Calculation 3 5 3 2 4 4" xfId="29704"/>
    <cellStyle name="Calculation 3 5 3 2 4 5" xfId="43478"/>
    <cellStyle name="Calculation 3 5 3 2 5" xfId="9581"/>
    <cellStyle name="Calculation 3 5 3 2 5 2" xfId="18283"/>
    <cellStyle name="Calculation 3 5 3 2 5 3" xfId="20008"/>
    <cellStyle name="Calculation 3 5 3 2 5 4" xfId="30459"/>
    <cellStyle name="Calculation 3 5 3 2 5 5" xfId="49502"/>
    <cellStyle name="Calculation 3 5 3 2 6" xfId="10275"/>
    <cellStyle name="Calculation 3 5 3 2 6 2" xfId="18977"/>
    <cellStyle name="Calculation 3 5 3 2 6 3" xfId="11471"/>
    <cellStyle name="Calculation 3 5 3 2 6 4" xfId="31153"/>
    <cellStyle name="Calculation 3 5 3 2 6 5" xfId="50196"/>
    <cellStyle name="Calculation 3 5 3 2 7" xfId="10893"/>
    <cellStyle name="Calculation 3 5 3 2 7 2" xfId="19595"/>
    <cellStyle name="Calculation 3 5 3 2 7 3" xfId="11359"/>
    <cellStyle name="Calculation 3 5 3 2 7 4" xfId="31771"/>
    <cellStyle name="Calculation 3 5 3 2 7 5" xfId="50814"/>
    <cellStyle name="Calculation 3 5 3 2 8" xfId="13772"/>
    <cellStyle name="Calculation 3 5 3 2 9" xfId="23366"/>
    <cellStyle name="Calculation 3 5 3 3" xfId="4919"/>
    <cellStyle name="Calculation 3 5 3 3 10" xfId="25798"/>
    <cellStyle name="Calculation 3 5 3 3 11" xfId="33737"/>
    <cellStyle name="Calculation 3 5 3 3 12" xfId="34673"/>
    <cellStyle name="Calculation 3 5 3 3 13" xfId="36784"/>
    <cellStyle name="Calculation 3 5 3 3 14" xfId="39311"/>
    <cellStyle name="Calculation 3 5 3 3 2" xfId="5886"/>
    <cellStyle name="Calculation 3 5 3 3 2 2" xfId="14588"/>
    <cellStyle name="Calculation 3 5 3 3 2 2 2" xfId="46683"/>
    <cellStyle name="Calculation 3 5 3 3 2 3" xfId="21871"/>
    <cellStyle name="Calculation 3 5 3 3 2 4" xfId="26765"/>
    <cellStyle name="Calculation 3 5 3 3 2 5" xfId="40278"/>
    <cellStyle name="Calculation 3 5 3 3 3" xfId="7010"/>
    <cellStyle name="Calculation 3 5 3 3 3 2" xfId="15712"/>
    <cellStyle name="Calculation 3 5 3 3 3 2 2" xfId="47688"/>
    <cellStyle name="Calculation 3 5 3 3 3 3" xfId="12868"/>
    <cellStyle name="Calculation 3 5 3 3 3 4" xfId="27888"/>
    <cellStyle name="Calculation 3 5 3 3 3 5" xfId="41401"/>
    <cellStyle name="Calculation 3 5 3 3 4" xfId="8675"/>
    <cellStyle name="Calculation 3 5 3 3 4 2" xfId="17377"/>
    <cellStyle name="Calculation 3 5 3 3 4 3" xfId="23680"/>
    <cellStyle name="Calculation 3 5 3 3 4 4" xfId="29553"/>
    <cellStyle name="Calculation 3 5 3 3 4 5" xfId="43327"/>
    <cellStyle name="Calculation 3 5 3 3 5" xfId="9430"/>
    <cellStyle name="Calculation 3 5 3 3 5 2" xfId="18132"/>
    <cellStyle name="Calculation 3 5 3 3 5 3" xfId="20888"/>
    <cellStyle name="Calculation 3 5 3 3 5 4" xfId="30308"/>
    <cellStyle name="Calculation 3 5 3 3 5 5" xfId="49351"/>
    <cellStyle name="Calculation 3 5 3 3 6" xfId="10124"/>
    <cellStyle name="Calculation 3 5 3 3 6 2" xfId="18826"/>
    <cellStyle name="Calculation 3 5 3 3 6 3" xfId="11329"/>
    <cellStyle name="Calculation 3 5 3 3 6 4" xfId="31002"/>
    <cellStyle name="Calculation 3 5 3 3 6 5" xfId="50045"/>
    <cellStyle name="Calculation 3 5 3 3 7" xfId="10742"/>
    <cellStyle name="Calculation 3 5 3 3 7 2" xfId="19444"/>
    <cellStyle name="Calculation 3 5 3 3 7 3" xfId="19913"/>
    <cellStyle name="Calculation 3 5 3 3 7 4" xfId="31620"/>
    <cellStyle name="Calculation 3 5 3 3 7 5" xfId="50663"/>
    <cellStyle name="Calculation 3 5 3 3 8" xfId="13621"/>
    <cellStyle name="Calculation 3 5 3 3 9" xfId="24575"/>
    <cellStyle name="Calculation 3 5 3 4" xfId="6080"/>
    <cellStyle name="Calculation 3 5 3 4 2" xfId="14782"/>
    <cellStyle name="Calculation 3 5 3 4 2 2" xfId="46856"/>
    <cellStyle name="Calculation 3 5 3 4 3" xfId="20719"/>
    <cellStyle name="Calculation 3 5 3 4 4" xfId="26959"/>
    <cellStyle name="Calculation 3 5 3 4 5" xfId="40472"/>
    <cellStyle name="Calculation 3 5 3 5" xfId="5998"/>
    <cellStyle name="Calculation 3 5 3 5 2" xfId="14700"/>
    <cellStyle name="Calculation 3 5 3 5 2 2" xfId="46786"/>
    <cellStyle name="Calculation 3 5 3 5 3" xfId="21425"/>
    <cellStyle name="Calculation 3 5 3 5 4" xfId="26877"/>
    <cellStyle name="Calculation 3 5 3 5 5" xfId="40390"/>
    <cellStyle name="Calculation 3 5 3 6" xfId="6601"/>
    <cellStyle name="Calculation 3 5 3 6 2" xfId="15303"/>
    <cellStyle name="Calculation 3 5 3 6 2 2" xfId="47324"/>
    <cellStyle name="Calculation 3 5 3 6 3" xfId="1923"/>
    <cellStyle name="Calculation 3 5 3 6 4" xfId="27479"/>
    <cellStyle name="Calculation 3 5 3 6 5" xfId="40992"/>
    <cellStyle name="Calculation 3 5 3 7" xfId="5292"/>
    <cellStyle name="Calculation 3 5 3 7 2" xfId="13994"/>
    <cellStyle name="Calculation 3 5 3 7 3" xfId="11969"/>
    <cellStyle name="Calculation 3 5 3 7 4" xfId="26171"/>
    <cellStyle name="Calculation 3 5 3 7 5" xfId="39684"/>
    <cellStyle name="Calculation 3 5 3 8" xfId="7949"/>
    <cellStyle name="Calculation 3 5 3 8 2" xfId="16651"/>
    <cellStyle name="Calculation 3 5 3 8 3" xfId="24431"/>
    <cellStyle name="Calculation 3 5 3 8 4" xfId="28827"/>
    <cellStyle name="Calculation 3 5 3 8 5" xfId="48467"/>
    <cellStyle name="Calculation 3 5 3 9" xfId="8099"/>
    <cellStyle name="Calculation 3 5 3 9 2" xfId="16801"/>
    <cellStyle name="Calculation 3 5 3 9 3" xfId="12334"/>
    <cellStyle name="Calculation 3 5 3 9 4" xfId="28977"/>
    <cellStyle name="Calculation 3 5 3 9 5" xfId="48617"/>
    <cellStyle name="Calculation 3 5 4" xfId="1415"/>
    <cellStyle name="Calculation 3 5 4 10" xfId="9776"/>
    <cellStyle name="Calculation 3 5 4 10 2" xfId="18478"/>
    <cellStyle name="Calculation 3 5 4 10 3" xfId="13373"/>
    <cellStyle name="Calculation 3 5 4 10 4" xfId="30654"/>
    <cellStyle name="Calculation 3 5 4 10 5" xfId="49697"/>
    <cellStyle name="Calculation 3 5 4 11" xfId="10451"/>
    <cellStyle name="Calculation 3 5 4 11 2" xfId="19153"/>
    <cellStyle name="Calculation 3 5 4 11 3" xfId="11409"/>
    <cellStyle name="Calculation 3 5 4 11 4" xfId="31329"/>
    <cellStyle name="Calculation 3 5 4 11 5" xfId="50372"/>
    <cellStyle name="Calculation 3 5 4 12" xfId="11197"/>
    <cellStyle name="Calculation 3 5 4 13" xfId="24896"/>
    <cellStyle name="Calculation 3 5 4 14" xfId="21266"/>
    <cellStyle name="Calculation 3 5 4 15" xfId="33208"/>
    <cellStyle name="Calculation 3 5 4 16" xfId="34382"/>
    <cellStyle name="Calculation 3 5 4 17" xfId="36255"/>
    <cellStyle name="Calculation 3 5 4 18" xfId="38782"/>
    <cellStyle name="Calculation 3 5 4 2" xfId="5015"/>
    <cellStyle name="Calculation 3 5 4 2 10" xfId="25894"/>
    <cellStyle name="Calculation 3 5 4 2 11" xfId="33833"/>
    <cellStyle name="Calculation 3 5 4 2 12" xfId="34769"/>
    <cellStyle name="Calculation 3 5 4 2 13" xfId="36880"/>
    <cellStyle name="Calculation 3 5 4 2 14" xfId="39407"/>
    <cellStyle name="Calculation 3 5 4 2 2" xfId="5579"/>
    <cellStyle name="Calculation 3 5 4 2 2 2" xfId="14281"/>
    <cellStyle name="Calculation 3 5 4 2 2 2 2" xfId="46403"/>
    <cellStyle name="Calculation 3 5 4 2 2 3" xfId="20500"/>
    <cellStyle name="Calculation 3 5 4 2 2 4" xfId="26458"/>
    <cellStyle name="Calculation 3 5 4 2 2 5" xfId="39971"/>
    <cellStyle name="Calculation 3 5 4 2 3" xfId="7106"/>
    <cellStyle name="Calculation 3 5 4 2 3 2" xfId="15808"/>
    <cellStyle name="Calculation 3 5 4 2 3 2 2" xfId="47784"/>
    <cellStyle name="Calculation 3 5 4 2 3 3" xfId="13372"/>
    <cellStyle name="Calculation 3 5 4 2 3 4" xfId="27984"/>
    <cellStyle name="Calculation 3 5 4 2 3 5" xfId="41497"/>
    <cellStyle name="Calculation 3 5 4 2 4" xfId="8771"/>
    <cellStyle name="Calculation 3 5 4 2 4 2" xfId="17473"/>
    <cellStyle name="Calculation 3 5 4 2 4 3" xfId="24164"/>
    <cellStyle name="Calculation 3 5 4 2 4 4" xfId="29649"/>
    <cellStyle name="Calculation 3 5 4 2 4 5" xfId="43423"/>
    <cellStyle name="Calculation 3 5 4 2 5" xfId="9526"/>
    <cellStyle name="Calculation 3 5 4 2 5 2" xfId="18228"/>
    <cellStyle name="Calculation 3 5 4 2 5 3" xfId="19991"/>
    <cellStyle name="Calculation 3 5 4 2 5 4" xfId="30404"/>
    <cellStyle name="Calculation 3 5 4 2 5 5" xfId="49447"/>
    <cellStyle name="Calculation 3 5 4 2 6" xfId="10220"/>
    <cellStyle name="Calculation 3 5 4 2 6 2" xfId="18922"/>
    <cellStyle name="Calculation 3 5 4 2 6 3" xfId="11397"/>
    <cellStyle name="Calculation 3 5 4 2 6 4" xfId="31098"/>
    <cellStyle name="Calculation 3 5 4 2 6 5" xfId="50141"/>
    <cellStyle name="Calculation 3 5 4 2 7" xfId="10838"/>
    <cellStyle name="Calculation 3 5 4 2 7 2" xfId="19540"/>
    <cellStyle name="Calculation 3 5 4 2 7 3" xfId="13021"/>
    <cellStyle name="Calculation 3 5 4 2 7 4" xfId="31716"/>
    <cellStyle name="Calculation 3 5 4 2 7 5" xfId="50759"/>
    <cellStyle name="Calculation 3 5 4 2 8" xfId="13717"/>
    <cellStyle name="Calculation 3 5 4 2 9" xfId="25363"/>
    <cellStyle name="Calculation 3 5 4 3" xfId="5165"/>
    <cellStyle name="Calculation 3 5 4 3 10" xfId="26044"/>
    <cellStyle name="Calculation 3 5 4 3 11" xfId="33983"/>
    <cellStyle name="Calculation 3 5 4 3 12" xfId="34919"/>
    <cellStyle name="Calculation 3 5 4 3 13" xfId="37030"/>
    <cellStyle name="Calculation 3 5 4 3 14" xfId="39557"/>
    <cellStyle name="Calculation 3 5 4 3 2" xfId="5944"/>
    <cellStyle name="Calculation 3 5 4 3 2 2" xfId="14646"/>
    <cellStyle name="Calculation 3 5 4 3 2 2 2" xfId="46733"/>
    <cellStyle name="Calculation 3 5 4 3 2 3" xfId="11650"/>
    <cellStyle name="Calculation 3 5 4 3 2 4" xfId="26823"/>
    <cellStyle name="Calculation 3 5 4 3 2 5" xfId="40336"/>
    <cellStyle name="Calculation 3 5 4 3 3" xfId="7256"/>
    <cellStyle name="Calculation 3 5 4 3 3 2" xfId="15958"/>
    <cellStyle name="Calculation 3 5 4 3 3 2 2" xfId="47934"/>
    <cellStyle name="Calculation 3 5 4 3 3 3" xfId="24138"/>
    <cellStyle name="Calculation 3 5 4 3 3 4" xfId="28134"/>
    <cellStyle name="Calculation 3 5 4 3 3 5" xfId="41647"/>
    <cellStyle name="Calculation 3 5 4 3 4" xfId="8921"/>
    <cellStyle name="Calculation 3 5 4 3 4 2" xfId="17623"/>
    <cellStyle name="Calculation 3 5 4 3 4 3" xfId="24935"/>
    <cellStyle name="Calculation 3 5 4 3 4 4" xfId="29799"/>
    <cellStyle name="Calculation 3 5 4 3 4 5" xfId="43573"/>
    <cellStyle name="Calculation 3 5 4 3 5" xfId="9676"/>
    <cellStyle name="Calculation 3 5 4 3 5 2" xfId="18378"/>
    <cellStyle name="Calculation 3 5 4 3 5 3" xfId="20213"/>
    <cellStyle name="Calculation 3 5 4 3 5 4" xfId="30554"/>
    <cellStyle name="Calculation 3 5 4 3 5 5" xfId="49597"/>
    <cellStyle name="Calculation 3 5 4 3 6" xfId="10370"/>
    <cellStyle name="Calculation 3 5 4 3 6 2" xfId="19072"/>
    <cellStyle name="Calculation 3 5 4 3 6 3" xfId="12678"/>
    <cellStyle name="Calculation 3 5 4 3 6 4" xfId="31248"/>
    <cellStyle name="Calculation 3 5 4 3 6 5" xfId="50291"/>
    <cellStyle name="Calculation 3 5 4 3 7" xfId="10988"/>
    <cellStyle name="Calculation 3 5 4 3 7 2" xfId="19690"/>
    <cellStyle name="Calculation 3 5 4 3 7 3" xfId="13092"/>
    <cellStyle name="Calculation 3 5 4 3 7 4" xfId="31866"/>
    <cellStyle name="Calculation 3 5 4 3 7 5" xfId="50909"/>
    <cellStyle name="Calculation 3 5 4 3 8" xfId="13867"/>
    <cellStyle name="Calculation 3 5 4 3 9" xfId="24405"/>
    <cellStyle name="Calculation 3 5 4 4" xfId="5318"/>
    <cellStyle name="Calculation 3 5 4 4 2" xfId="14020"/>
    <cellStyle name="Calculation 3 5 4 4 2 2" xfId="46158"/>
    <cellStyle name="Calculation 3 5 4 4 3" xfId="23206"/>
    <cellStyle name="Calculation 3 5 4 4 4" xfId="26197"/>
    <cellStyle name="Calculation 3 5 4 4 5" xfId="39710"/>
    <cellStyle name="Calculation 3 5 4 5" xfId="6635"/>
    <cellStyle name="Calculation 3 5 4 5 2" xfId="15337"/>
    <cellStyle name="Calculation 3 5 4 5 2 2" xfId="47349"/>
    <cellStyle name="Calculation 3 5 4 5 3" xfId="22558"/>
    <cellStyle name="Calculation 3 5 4 5 4" xfId="27513"/>
    <cellStyle name="Calculation 3 5 4 5 5" xfId="41026"/>
    <cellStyle name="Calculation 3 5 4 6" xfId="6732"/>
    <cellStyle name="Calculation 3 5 4 6 2" xfId="15434"/>
    <cellStyle name="Calculation 3 5 4 6 2 2" xfId="47433"/>
    <cellStyle name="Calculation 3 5 4 6 3" xfId="11822"/>
    <cellStyle name="Calculation 3 5 4 6 4" xfId="27610"/>
    <cellStyle name="Calculation 3 5 4 6 5" xfId="41123"/>
    <cellStyle name="Calculation 3 5 4 7" xfId="7358"/>
    <cellStyle name="Calculation 3 5 4 7 2" xfId="16060"/>
    <cellStyle name="Calculation 3 5 4 7 3" xfId="21801"/>
    <cellStyle name="Calculation 3 5 4 7 4" xfId="28236"/>
    <cellStyle name="Calculation 3 5 4 7 5" xfId="41749"/>
    <cellStyle name="Calculation 3 5 4 8" xfId="8261"/>
    <cellStyle name="Calculation 3 5 4 8 2" xfId="16963"/>
    <cellStyle name="Calculation 3 5 4 8 3" xfId="21285"/>
    <cellStyle name="Calculation 3 5 4 8 4" xfId="29139"/>
    <cellStyle name="Calculation 3 5 4 8 5" xfId="48775"/>
    <cellStyle name="Calculation 3 5 4 9" xfId="9042"/>
    <cellStyle name="Calculation 3 5 4 9 2" xfId="17744"/>
    <cellStyle name="Calculation 3 5 4 9 3" xfId="23520"/>
    <cellStyle name="Calculation 3 5 4 9 4" xfId="29920"/>
    <cellStyle name="Calculation 3 5 4 9 5" xfId="48963"/>
    <cellStyle name="Calculation 3 5 5" xfId="3520"/>
    <cellStyle name="Calculation 3 5 5 10" xfId="24869"/>
    <cellStyle name="Calculation 3 5 5 11" xfId="32235"/>
    <cellStyle name="Calculation 3 5 5 12" xfId="34157"/>
    <cellStyle name="Calculation 3 5 5 13" xfId="35282"/>
    <cellStyle name="Calculation 3 5 5 14" xfId="37818"/>
    <cellStyle name="Calculation 3 5 5 2" xfId="5449"/>
    <cellStyle name="Calculation 3 5 5 2 2" xfId="14151"/>
    <cellStyle name="Calculation 3 5 5 2 2 2" xfId="46276"/>
    <cellStyle name="Calculation 3 5 5 2 3" xfId="22777"/>
    <cellStyle name="Calculation 3 5 5 2 4" xfId="26328"/>
    <cellStyle name="Calculation 3 5 5 2 5" xfId="39841"/>
    <cellStyle name="Calculation 3 5 5 3" xfId="5431"/>
    <cellStyle name="Calculation 3 5 5 3 2" xfId="14133"/>
    <cellStyle name="Calculation 3 5 5 3 2 2" xfId="46260"/>
    <cellStyle name="Calculation 3 5 5 3 3" xfId="21384"/>
    <cellStyle name="Calculation 3 5 5 3 4" xfId="26310"/>
    <cellStyle name="Calculation 3 5 5 3 5" xfId="39823"/>
    <cellStyle name="Calculation 3 5 5 4" xfId="7614"/>
    <cellStyle name="Calculation 3 5 5 4 2" xfId="16316"/>
    <cellStyle name="Calculation 3 5 5 4 3" xfId="24637"/>
    <cellStyle name="Calculation 3 5 5 4 4" xfId="28492"/>
    <cellStyle name="Calculation 3 5 5 4 5" xfId="41976"/>
    <cellStyle name="Calculation 3 5 5 5" xfId="2916"/>
    <cellStyle name="Calculation 3 5 5 5 2" xfId="11749"/>
    <cellStyle name="Calculation 3 5 5 5 3" xfId="20780"/>
    <cellStyle name="Calculation 3 5 5 5 4" xfId="1862"/>
    <cellStyle name="Calculation 3 5 5 5 5" xfId="44460"/>
    <cellStyle name="Calculation 3 5 5 6" xfId="7417"/>
    <cellStyle name="Calculation 3 5 5 6 2" xfId="16119"/>
    <cellStyle name="Calculation 3 5 5 6 3" xfId="11338"/>
    <cellStyle name="Calculation 3 5 5 6 4" xfId="28295"/>
    <cellStyle name="Calculation 3 5 5 6 5" xfId="48026"/>
    <cellStyle name="Calculation 3 5 5 7" xfId="8122"/>
    <cellStyle name="Calculation 3 5 5 7 2" xfId="16824"/>
    <cellStyle name="Calculation 3 5 5 7 3" xfId="24002"/>
    <cellStyle name="Calculation 3 5 5 7 4" xfId="29000"/>
    <cellStyle name="Calculation 3 5 5 7 5" xfId="48640"/>
    <cellStyle name="Calculation 3 5 5 8" xfId="12320"/>
    <cellStyle name="Calculation 3 5 5 9" xfId="25416"/>
    <cellStyle name="Calculation 3 5 6" xfId="3517"/>
    <cellStyle name="Calculation 3 5 6 10" xfId="25239"/>
    <cellStyle name="Calculation 3 5 6 11" xfId="32232"/>
    <cellStyle name="Calculation 3 5 6 12" xfId="34154"/>
    <cellStyle name="Calculation 3 5 6 13" xfId="35279"/>
    <cellStyle name="Calculation 3 5 6 14" xfId="37815"/>
    <cellStyle name="Calculation 3 5 6 2" xfId="5751"/>
    <cellStyle name="Calculation 3 5 6 2 2" xfId="14453"/>
    <cellStyle name="Calculation 3 5 6 2 2 2" xfId="46560"/>
    <cellStyle name="Calculation 3 5 6 2 3" xfId="21966"/>
    <cellStyle name="Calculation 3 5 6 2 4" xfId="26630"/>
    <cellStyle name="Calculation 3 5 6 2 5" xfId="40143"/>
    <cellStyle name="Calculation 3 5 6 3" xfId="6527"/>
    <cellStyle name="Calculation 3 5 6 3 2" xfId="15229"/>
    <cellStyle name="Calculation 3 5 6 3 2 2" xfId="47258"/>
    <cellStyle name="Calculation 3 5 6 3 3" xfId="24715"/>
    <cellStyle name="Calculation 3 5 6 3 4" xfId="27406"/>
    <cellStyle name="Calculation 3 5 6 3 5" xfId="40919"/>
    <cellStyle name="Calculation 3 5 6 4" xfId="7611"/>
    <cellStyle name="Calculation 3 5 6 4 2" xfId="16313"/>
    <cellStyle name="Calculation 3 5 6 4 3" xfId="21182"/>
    <cellStyle name="Calculation 3 5 6 4 4" xfId="28489"/>
    <cellStyle name="Calculation 3 5 6 4 5" xfId="41973"/>
    <cellStyle name="Calculation 3 5 6 5" xfId="2913"/>
    <cellStyle name="Calculation 3 5 6 5 2" xfId="11746"/>
    <cellStyle name="Calculation 3 5 6 5 3" xfId="23752"/>
    <cellStyle name="Calculation 3 5 6 5 4" xfId="23385"/>
    <cellStyle name="Calculation 3 5 6 5 5" xfId="44457"/>
    <cellStyle name="Calculation 3 5 6 6" xfId="7414"/>
    <cellStyle name="Calculation 3 5 6 6 2" xfId="16116"/>
    <cellStyle name="Calculation 3 5 6 6 3" xfId="11235"/>
    <cellStyle name="Calculation 3 5 6 6 4" xfId="28292"/>
    <cellStyle name="Calculation 3 5 6 6 5" xfId="48023"/>
    <cellStyle name="Calculation 3 5 6 7" xfId="7754"/>
    <cellStyle name="Calculation 3 5 6 7 2" xfId="16456"/>
    <cellStyle name="Calculation 3 5 6 7 3" xfId="24449"/>
    <cellStyle name="Calculation 3 5 6 7 4" xfId="28632"/>
    <cellStyle name="Calculation 3 5 6 7 5" xfId="48283"/>
    <cellStyle name="Calculation 3 5 6 8" xfId="12317"/>
    <cellStyle name="Calculation 3 5 6 9" xfId="21119"/>
    <cellStyle name="Calculation 3 5 7" xfId="3227"/>
    <cellStyle name="Calculation 3 5 7 2" xfId="12042"/>
    <cellStyle name="Calculation 3 5 7 2 2" xfId="44759"/>
    <cellStyle name="Calculation 3 5 7 3" xfId="20831"/>
    <cellStyle name="Calculation 3 5 7 4" xfId="20825"/>
    <cellStyle name="Calculation 3 5 7 5" xfId="37525"/>
    <cellStyle name="Calculation 3 5 8" xfId="5793"/>
    <cellStyle name="Calculation 3 5 8 2" xfId="14495"/>
    <cellStyle name="Calculation 3 5 8 2 2" xfId="46597"/>
    <cellStyle name="Calculation 3 5 8 3" xfId="2420"/>
    <cellStyle name="Calculation 3 5 8 4" xfId="26672"/>
    <cellStyle name="Calculation 3 5 8 5" xfId="40185"/>
    <cellStyle name="Calculation 3 5 9" xfId="5558"/>
    <cellStyle name="Calculation 3 5 9 2" xfId="14260"/>
    <cellStyle name="Calculation 3 5 9 2 2" xfId="46383"/>
    <cellStyle name="Calculation 3 5 9 3" xfId="25156"/>
    <cellStyle name="Calculation 3 5 9 4" xfId="26437"/>
    <cellStyle name="Calculation 3 5 9 5" xfId="39950"/>
    <cellStyle name="Calculation 3 6" xfId="641"/>
    <cellStyle name="Calculation 3 6 10" xfId="3129"/>
    <cellStyle name="Calculation 3 6 10 2" xfId="11948"/>
    <cellStyle name="Calculation 3 6 10 3" xfId="2007"/>
    <cellStyle name="Calculation 3 6 10 4" xfId="11488"/>
    <cellStyle name="Calculation 3 6 10 5" xfId="37427"/>
    <cellStyle name="Calculation 3 6 11" xfId="7560"/>
    <cellStyle name="Calculation 3 6 11 2" xfId="16262"/>
    <cellStyle name="Calculation 3 6 11 3" xfId="21589"/>
    <cellStyle name="Calculation 3 6 11 4" xfId="28438"/>
    <cellStyle name="Calculation 3 6 11 5" xfId="48169"/>
    <cellStyle name="Calculation 3 6 12" xfId="7974"/>
    <cellStyle name="Calculation 3 6 12 2" xfId="16676"/>
    <cellStyle name="Calculation 3 6 12 3" xfId="25203"/>
    <cellStyle name="Calculation 3 6 12 4" xfId="28852"/>
    <cellStyle name="Calculation 3 6 12 5" xfId="48492"/>
    <cellStyle name="Calculation 3 6 13" xfId="8087"/>
    <cellStyle name="Calculation 3 6 13 2" xfId="16789"/>
    <cellStyle name="Calculation 3 6 13 3" xfId="25361"/>
    <cellStyle name="Calculation 3 6 13 4" xfId="28965"/>
    <cellStyle name="Calculation 3 6 13 5" xfId="48605"/>
    <cellStyle name="Calculation 3 6 14" xfId="8403"/>
    <cellStyle name="Calculation 3 6 14 2" xfId="17105"/>
    <cellStyle name="Calculation 3 6 14 3" xfId="20958"/>
    <cellStyle name="Calculation 3 6 14 4" xfId="29281"/>
    <cellStyle name="Calculation 3 6 14 5" xfId="48861"/>
    <cellStyle name="Calculation 3 6 15" xfId="1823"/>
    <cellStyle name="Calculation 3 6 16" xfId="25492"/>
    <cellStyle name="Calculation 3 6 17" xfId="12452"/>
    <cellStyle name="Calculation 3 6 18" xfId="32153"/>
    <cellStyle name="Calculation 3 6 19" xfId="34131"/>
    <cellStyle name="Calculation 3 6 2" xfId="753"/>
    <cellStyle name="Calculation 3 6 2 10" xfId="8256"/>
    <cellStyle name="Calculation 3 6 2 10 2" xfId="16958"/>
    <cellStyle name="Calculation 3 6 2 10 3" xfId="20666"/>
    <cellStyle name="Calculation 3 6 2 10 4" xfId="29134"/>
    <cellStyle name="Calculation 3 6 2 10 5" xfId="48770"/>
    <cellStyle name="Calculation 3 6 2 11" xfId="9037"/>
    <cellStyle name="Calculation 3 6 2 11 2" xfId="17739"/>
    <cellStyle name="Calculation 3 6 2 11 3" xfId="21926"/>
    <cellStyle name="Calculation 3 6 2 11 4" xfId="29915"/>
    <cellStyle name="Calculation 3 6 2 11 5" xfId="48958"/>
    <cellStyle name="Calculation 3 6 2 12" xfId="9772"/>
    <cellStyle name="Calculation 3 6 2 12 2" xfId="18474"/>
    <cellStyle name="Calculation 3 6 2 12 3" xfId="20026"/>
    <cellStyle name="Calculation 3 6 2 12 4" xfId="30650"/>
    <cellStyle name="Calculation 3 6 2 12 5" xfId="49693"/>
    <cellStyle name="Calculation 3 6 2 13" xfId="11301"/>
    <cellStyle name="Calculation 3 6 2 14" xfId="11618"/>
    <cellStyle name="Calculation 3 6 2 15" xfId="20950"/>
    <cellStyle name="Calculation 3 6 2 16" xfId="32547"/>
    <cellStyle name="Calculation 3 6 2 17" xfId="34249"/>
    <cellStyle name="Calculation 3 6 2 18" xfId="35594"/>
    <cellStyle name="Calculation 3 6 2 19" xfId="37394"/>
    <cellStyle name="Calculation 3 6 2 2" xfId="1522"/>
    <cellStyle name="Calculation 3 6 2 2 10" xfId="13219"/>
    <cellStyle name="Calculation 3 6 2 2 11" xfId="24196"/>
    <cellStyle name="Calculation 3 6 2 2 12" xfId="25558"/>
    <cellStyle name="Calculation 3 6 2 2 13" xfId="33315"/>
    <cellStyle name="Calculation 3 6 2 2 14" xfId="34433"/>
    <cellStyle name="Calculation 3 6 2 2 15" xfId="36362"/>
    <cellStyle name="Calculation 3 6 2 2 16" xfId="38889"/>
    <cellStyle name="Calculation 3 6 2 2 2" xfId="4902"/>
    <cellStyle name="Calculation 3 6 2 2 2 10" xfId="25781"/>
    <cellStyle name="Calculation 3 6 2 2 2 11" xfId="33720"/>
    <cellStyle name="Calculation 3 6 2 2 2 12" xfId="34656"/>
    <cellStyle name="Calculation 3 6 2 2 2 13" xfId="36767"/>
    <cellStyle name="Calculation 3 6 2 2 2 14" xfId="39294"/>
    <cellStyle name="Calculation 3 6 2 2 2 2" xfId="5658"/>
    <cellStyle name="Calculation 3 6 2 2 2 2 2" xfId="14360"/>
    <cellStyle name="Calculation 3 6 2 2 2 2 2 2" xfId="46475"/>
    <cellStyle name="Calculation 3 6 2 2 2 2 3" xfId="22962"/>
    <cellStyle name="Calculation 3 6 2 2 2 2 4" xfId="26537"/>
    <cellStyle name="Calculation 3 6 2 2 2 2 5" xfId="40050"/>
    <cellStyle name="Calculation 3 6 2 2 2 3" xfId="6993"/>
    <cellStyle name="Calculation 3 6 2 2 2 3 2" xfId="15695"/>
    <cellStyle name="Calculation 3 6 2 2 2 3 2 2" xfId="47671"/>
    <cellStyle name="Calculation 3 6 2 2 2 3 3" xfId="19820"/>
    <cellStyle name="Calculation 3 6 2 2 2 3 4" xfId="27871"/>
    <cellStyle name="Calculation 3 6 2 2 2 3 5" xfId="41384"/>
    <cellStyle name="Calculation 3 6 2 2 2 4" xfId="8658"/>
    <cellStyle name="Calculation 3 6 2 2 2 4 2" xfId="17360"/>
    <cellStyle name="Calculation 3 6 2 2 2 4 3" xfId="24351"/>
    <cellStyle name="Calculation 3 6 2 2 2 4 4" xfId="29536"/>
    <cellStyle name="Calculation 3 6 2 2 2 4 5" xfId="43310"/>
    <cellStyle name="Calculation 3 6 2 2 2 5" xfId="9413"/>
    <cellStyle name="Calculation 3 6 2 2 2 5 2" xfId="18115"/>
    <cellStyle name="Calculation 3 6 2 2 2 5 3" xfId="23154"/>
    <cellStyle name="Calculation 3 6 2 2 2 5 4" xfId="30291"/>
    <cellStyle name="Calculation 3 6 2 2 2 5 5" xfId="49334"/>
    <cellStyle name="Calculation 3 6 2 2 2 6" xfId="10107"/>
    <cellStyle name="Calculation 3 6 2 2 2 6 2" xfId="18809"/>
    <cellStyle name="Calculation 3 6 2 2 2 6 3" xfId="11262"/>
    <cellStyle name="Calculation 3 6 2 2 2 6 4" xfId="30985"/>
    <cellStyle name="Calculation 3 6 2 2 2 6 5" xfId="50028"/>
    <cellStyle name="Calculation 3 6 2 2 2 7" xfId="10725"/>
    <cellStyle name="Calculation 3 6 2 2 2 7 2" xfId="19427"/>
    <cellStyle name="Calculation 3 6 2 2 2 7 3" xfId="13065"/>
    <cellStyle name="Calculation 3 6 2 2 2 7 4" xfId="31603"/>
    <cellStyle name="Calculation 3 6 2 2 2 7 5" xfId="50646"/>
    <cellStyle name="Calculation 3 6 2 2 2 8" xfId="13604"/>
    <cellStyle name="Calculation 3 6 2 2 2 9" xfId="20561"/>
    <cellStyle name="Calculation 3 6 2 2 3" xfId="5216"/>
    <cellStyle name="Calculation 3 6 2 2 3 10" xfId="26095"/>
    <cellStyle name="Calculation 3 6 2 2 3 11" xfId="34034"/>
    <cellStyle name="Calculation 3 6 2 2 3 12" xfId="34970"/>
    <cellStyle name="Calculation 3 6 2 2 3 13" xfId="37081"/>
    <cellStyle name="Calculation 3 6 2 2 3 14" xfId="39608"/>
    <cellStyle name="Calculation 3 6 2 2 3 2" xfId="6571"/>
    <cellStyle name="Calculation 3 6 2 2 3 2 2" xfId="15273"/>
    <cellStyle name="Calculation 3 6 2 2 3 2 2 2" xfId="47298"/>
    <cellStyle name="Calculation 3 6 2 2 3 2 3" xfId="23626"/>
    <cellStyle name="Calculation 3 6 2 2 3 2 4" xfId="27449"/>
    <cellStyle name="Calculation 3 6 2 2 3 2 5" xfId="40962"/>
    <cellStyle name="Calculation 3 6 2 2 3 3" xfId="7307"/>
    <cellStyle name="Calculation 3 6 2 2 3 3 2" xfId="16009"/>
    <cellStyle name="Calculation 3 6 2 2 3 3 2 2" xfId="47985"/>
    <cellStyle name="Calculation 3 6 2 2 3 3 3" xfId="21892"/>
    <cellStyle name="Calculation 3 6 2 2 3 3 4" xfId="28185"/>
    <cellStyle name="Calculation 3 6 2 2 3 3 5" xfId="41698"/>
    <cellStyle name="Calculation 3 6 2 2 3 4" xfId="8972"/>
    <cellStyle name="Calculation 3 6 2 2 3 4 2" xfId="17674"/>
    <cellStyle name="Calculation 3 6 2 2 3 4 3" xfId="24214"/>
    <cellStyle name="Calculation 3 6 2 2 3 4 4" xfId="29850"/>
    <cellStyle name="Calculation 3 6 2 2 3 4 5" xfId="43624"/>
    <cellStyle name="Calculation 3 6 2 2 3 5" xfId="9727"/>
    <cellStyle name="Calculation 3 6 2 2 3 5 2" xfId="18429"/>
    <cellStyle name="Calculation 3 6 2 2 3 5 3" xfId="12444"/>
    <cellStyle name="Calculation 3 6 2 2 3 5 4" xfId="30605"/>
    <cellStyle name="Calculation 3 6 2 2 3 5 5" xfId="49648"/>
    <cellStyle name="Calculation 3 6 2 2 3 6" xfId="10421"/>
    <cellStyle name="Calculation 3 6 2 2 3 6 2" xfId="19123"/>
    <cellStyle name="Calculation 3 6 2 2 3 6 3" xfId="12265"/>
    <cellStyle name="Calculation 3 6 2 2 3 6 4" xfId="31299"/>
    <cellStyle name="Calculation 3 6 2 2 3 6 5" xfId="50342"/>
    <cellStyle name="Calculation 3 6 2 2 3 7" xfId="11039"/>
    <cellStyle name="Calculation 3 6 2 2 3 7 2" xfId="19741"/>
    <cellStyle name="Calculation 3 6 2 2 3 7 3" xfId="12433"/>
    <cellStyle name="Calculation 3 6 2 2 3 7 4" xfId="31917"/>
    <cellStyle name="Calculation 3 6 2 2 3 7 5" xfId="50960"/>
    <cellStyle name="Calculation 3 6 2 2 3 8" xfId="13918"/>
    <cellStyle name="Calculation 3 6 2 2 3 9" xfId="21656"/>
    <cellStyle name="Calculation 3 6 2 2 4" xfId="5981"/>
    <cellStyle name="Calculation 3 6 2 2 4 2" xfId="14683"/>
    <cellStyle name="Calculation 3 6 2 2 4 2 2" xfId="46770"/>
    <cellStyle name="Calculation 3 6 2 2 4 3" xfId="11835"/>
    <cellStyle name="Calculation 3 6 2 2 4 4" xfId="26860"/>
    <cellStyle name="Calculation 3 6 2 2 4 5" xfId="40373"/>
    <cellStyle name="Calculation 3 6 2 2 5" xfId="6704"/>
    <cellStyle name="Calculation 3 6 2 2 5 2" xfId="15406"/>
    <cellStyle name="Calculation 3 6 2 2 5 2 2" xfId="47409"/>
    <cellStyle name="Calculation 3 6 2 2 5 3" xfId="21341"/>
    <cellStyle name="Calculation 3 6 2 2 5 4" xfId="27582"/>
    <cellStyle name="Calculation 3 6 2 2 5 5" xfId="41095"/>
    <cellStyle name="Calculation 3 6 2 2 6" xfId="8340"/>
    <cellStyle name="Calculation 3 6 2 2 6 2" xfId="17042"/>
    <cellStyle name="Calculation 3 6 2 2 6 3" xfId="25317"/>
    <cellStyle name="Calculation 3 6 2 2 6 4" xfId="29218"/>
    <cellStyle name="Calculation 3 6 2 2 6 5" xfId="42905"/>
    <cellStyle name="Calculation 3 6 2 2 7" xfId="9115"/>
    <cellStyle name="Calculation 3 6 2 2 7 2" xfId="17817"/>
    <cellStyle name="Calculation 3 6 2 2 7 3" xfId="20741"/>
    <cellStyle name="Calculation 3 6 2 2 7 4" xfId="29993"/>
    <cellStyle name="Calculation 3 6 2 2 7 5" xfId="49036"/>
    <cellStyle name="Calculation 3 6 2 2 8" xfId="9843"/>
    <cellStyle name="Calculation 3 6 2 2 8 2" xfId="18545"/>
    <cellStyle name="Calculation 3 6 2 2 8 3" xfId="13253"/>
    <cellStyle name="Calculation 3 6 2 2 8 4" xfId="30721"/>
    <cellStyle name="Calculation 3 6 2 2 8 5" xfId="49764"/>
    <cellStyle name="Calculation 3 6 2 2 9" xfId="10502"/>
    <cellStyle name="Calculation 3 6 2 2 9 2" xfId="19204"/>
    <cellStyle name="Calculation 3 6 2 2 9 3" xfId="2493"/>
    <cellStyle name="Calculation 3 6 2 2 9 4" xfId="31380"/>
    <cellStyle name="Calculation 3 6 2 2 9 5" xfId="50423"/>
    <cellStyle name="Calculation 3 6 2 3" xfId="3588"/>
    <cellStyle name="Calculation 3 6 2 3 10" xfId="1839"/>
    <cellStyle name="Calculation 3 6 2 3 11" xfId="32303"/>
    <cellStyle name="Calculation 3 6 2 3 12" xfId="34206"/>
    <cellStyle name="Calculation 3 6 2 3 13" xfId="35350"/>
    <cellStyle name="Calculation 3 6 2 3 14" xfId="37886"/>
    <cellStyle name="Calculation 3 6 2 3 2" xfId="6310"/>
    <cellStyle name="Calculation 3 6 2 3 2 2" xfId="15012"/>
    <cellStyle name="Calculation 3 6 2 3 2 2 2" xfId="47067"/>
    <cellStyle name="Calculation 3 6 2 3 2 3" xfId="23502"/>
    <cellStyle name="Calculation 3 6 2 3 2 4" xfId="27189"/>
    <cellStyle name="Calculation 3 6 2 3 2 5" xfId="40702"/>
    <cellStyle name="Calculation 3 6 2 3 3" xfId="6543"/>
    <cellStyle name="Calculation 3 6 2 3 3 2" xfId="15245"/>
    <cellStyle name="Calculation 3 6 2 3 3 2 2" xfId="47272"/>
    <cellStyle name="Calculation 3 6 2 3 3 3" xfId="22638"/>
    <cellStyle name="Calculation 3 6 2 3 3 4" xfId="27422"/>
    <cellStyle name="Calculation 3 6 2 3 3 5" xfId="40935"/>
    <cellStyle name="Calculation 3 6 2 3 4" xfId="7675"/>
    <cellStyle name="Calculation 3 6 2 3 4 2" xfId="16377"/>
    <cellStyle name="Calculation 3 6 2 3 4 3" xfId="21808"/>
    <cellStyle name="Calculation 3 6 2 3 4 4" xfId="28553"/>
    <cellStyle name="Calculation 3 6 2 3 4 5" xfId="42044"/>
    <cellStyle name="Calculation 3 6 2 3 5" xfId="7931"/>
    <cellStyle name="Calculation 3 6 2 3 5 2" xfId="16633"/>
    <cellStyle name="Calculation 3 6 2 3 5 3" xfId="22396"/>
    <cellStyle name="Calculation 3 6 2 3 5 4" xfId="28809"/>
    <cellStyle name="Calculation 3 6 2 3 5 5" xfId="48449"/>
    <cellStyle name="Calculation 3 6 2 3 6" xfId="8073"/>
    <cellStyle name="Calculation 3 6 2 3 6 2" xfId="16775"/>
    <cellStyle name="Calculation 3 6 2 3 6 3" xfId="20262"/>
    <cellStyle name="Calculation 3 6 2 3 6 4" xfId="28951"/>
    <cellStyle name="Calculation 3 6 2 3 6 5" xfId="48591"/>
    <cellStyle name="Calculation 3 6 2 3 7" xfId="8077"/>
    <cellStyle name="Calculation 3 6 2 3 7 2" xfId="16779"/>
    <cellStyle name="Calculation 3 6 2 3 7 3" xfId="4496"/>
    <cellStyle name="Calculation 3 6 2 3 7 4" xfId="28955"/>
    <cellStyle name="Calculation 3 6 2 3 7 5" xfId="48595"/>
    <cellStyle name="Calculation 3 6 2 3 8" xfId="12385"/>
    <cellStyle name="Calculation 3 6 2 3 9" xfId="25444"/>
    <cellStyle name="Calculation 3 6 2 4" xfId="4904"/>
    <cellStyle name="Calculation 3 6 2 4 10" xfId="25783"/>
    <cellStyle name="Calculation 3 6 2 4 11" xfId="33722"/>
    <cellStyle name="Calculation 3 6 2 4 12" xfId="34658"/>
    <cellStyle name="Calculation 3 6 2 4 13" xfId="36769"/>
    <cellStyle name="Calculation 3 6 2 4 14" xfId="39296"/>
    <cellStyle name="Calculation 3 6 2 4 2" xfId="5427"/>
    <cellStyle name="Calculation 3 6 2 4 2 2" xfId="14129"/>
    <cellStyle name="Calculation 3 6 2 4 2 2 2" xfId="46256"/>
    <cellStyle name="Calculation 3 6 2 4 2 3" xfId="24632"/>
    <cellStyle name="Calculation 3 6 2 4 2 4" xfId="26306"/>
    <cellStyle name="Calculation 3 6 2 4 2 5" xfId="39819"/>
    <cellStyle name="Calculation 3 6 2 4 3" xfId="6995"/>
    <cellStyle name="Calculation 3 6 2 4 3 2" xfId="15697"/>
    <cellStyle name="Calculation 3 6 2 4 3 2 2" xfId="47673"/>
    <cellStyle name="Calculation 3 6 2 4 3 3" xfId="13110"/>
    <cellStyle name="Calculation 3 6 2 4 3 4" xfId="27873"/>
    <cellStyle name="Calculation 3 6 2 4 3 5" xfId="41386"/>
    <cellStyle name="Calculation 3 6 2 4 4" xfId="8660"/>
    <cellStyle name="Calculation 3 6 2 4 4 2" xfId="17362"/>
    <cellStyle name="Calculation 3 6 2 4 4 3" xfId="22445"/>
    <cellStyle name="Calculation 3 6 2 4 4 4" xfId="29538"/>
    <cellStyle name="Calculation 3 6 2 4 4 5" xfId="43312"/>
    <cellStyle name="Calculation 3 6 2 4 5" xfId="9415"/>
    <cellStyle name="Calculation 3 6 2 4 5 2" xfId="18117"/>
    <cellStyle name="Calculation 3 6 2 4 5 3" xfId="21759"/>
    <cellStyle name="Calculation 3 6 2 4 5 4" xfId="30293"/>
    <cellStyle name="Calculation 3 6 2 4 5 5" xfId="49336"/>
    <cellStyle name="Calculation 3 6 2 4 6" xfId="10109"/>
    <cellStyle name="Calculation 3 6 2 4 6 2" xfId="18811"/>
    <cellStyle name="Calculation 3 6 2 4 6 3" xfId="20338"/>
    <cellStyle name="Calculation 3 6 2 4 6 4" xfId="30987"/>
    <cellStyle name="Calculation 3 6 2 4 6 5" xfId="50030"/>
    <cellStyle name="Calculation 3 6 2 4 7" xfId="10727"/>
    <cellStyle name="Calculation 3 6 2 4 7 2" xfId="19429"/>
    <cellStyle name="Calculation 3 6 2 4 7 3" xfId="11415"/>
    <cellStyle name="Calculation 3 6 2 4 7 4" xfId="31605"/>
    <cellStyle name="Calculation 3 6 2 4 7 5" xfId="50648"/>
    <cellStyle name="Calculation 3 6 2 4 8" xfId="13606"/>
    <cellStyle name="Calculation 3 6 2 4 9" xfId="24624"/>
    <cellStyle name="Calculation 3 6 2 5" xfId="6046"/>
    <cellStyle name="Calculation 3 6 2 5 2" xfId="14748"/>
    <cellStyle name="Calculation 3 6 2 5 2 2" xfId="46827"/>
    <cellStyle name="Calculation 3 6 2 5 3" xfId="23281"/>
    <cellStyle name="Calculation 3 6 2 5 4" xfId="26925"/>
    <cellStyle name="Calculation 3 6 2 5 5" xfId="40438"/>
    <cellStyle name="Calculation 3 6 2 6" xfId="6409"/>
    <cellStyle name="Calculation 3 6 2 6 2" xfId="15111"/>
    <cellStyle name="Calculation 3 6 2 6 2 2" xfId="47158"/>
    <cellStyle name="Calculation 3 6 2 6 3" xfId="21513"/>
    <cellStyle name="Calculation 3 6 2 6 4" xfId="27288"/>
    <cellStyle name="Calculation 3 6 2 6 5" xfId="40801"/>
    <cellStyle name="Calculation 3 6 2 7" xfId="6779"/>
    <cellStyle name="Calculation 3 6 2 7 2" xfId="15481"/>
    <cellStyle name="Calculation 3 6 2 7 2 2" xfId="47461"/>
    <cellStyle name="Calculation 3 6 2 7 3" xfId="4511"/>
    <cellStyle name="Calculation 3 6 2 7 4" xfId="27657"/>
    <cellStyle name="Calculation 3 6 2 7 5" xfId="41170"/>
    <cellStyle name="Calculation 3 6 2 8" xfId="6606"/>
    <cellStyle name="Calculation 3 6 2 8 2" xfId="15308"/>
    <cellStyle name="Calculation 3 6 2 8 3" xfId="22781"/>
    <cellStyle name="Calculation 3 6 2 8 4" xfId="27484"/>
    <cellStyle name="Calculation 3 6 2 8 5" xfId="40997"/>
    <cellStyle name="Calculation 3 6 2 9" xfId="7833"/>
    <cellStyle name="Calculation 3 6 2 9 2" xfId="16535"/>
    <cellStyle name="Calculation 3 6 2 9 3" xfId="24975"/>
    <cellStyle name="Calculation 3 6 2 9 4" xfId="28711"/>
    <cellStyle name="Calculation 3 6 2 9 5" xfId="48351"/>
    <cellStyle name="Calculation 3 6 20" xfId="35200"/>
    <cellStyle name="Calculation 3 6 21" xfId="37282"/>
    <cellStyle name="Calculation 3 6 3" xfId="909"/>
    <cellStyle name="Calculation 3 6 3 10" xfId="9076"/>
    <cellStyle name="Calculation 3 6 3 10 2" xfId="17778"/>
    <cellStyle name="Calculation 3 6 3 10 3" xfId="22090"/>
    <cellStyle name="Calculation 3 6 3 10 4" xfId="29954"/>
    <cellStyle name="Calculation 3 6 3 10 5" xfId="48997"/>
    <cellStyle name="Calculation 3 6 3 11" xfId="9804"/>
    <cellStyle name="Calculation 3 6 3 11 2" xfId="18506"/>
    <cellStyle name="Calculation 3 6 3 11 3" xfId="20173"/>
    <cellStyle name="Calculation 3 6 3 11 4" xfId="30682"/>
    <cellStyle name="Calculation 3 6 3 11 5" xfId="49725"/>
    <cellStyle name="Calculation 3 6 3 12" xfId="11441"/>
    <cellStyle name="Calculation 3 6 3 13" xfId="11251"/>
    <cellStyle name="Calculation 3 6 3 14" xfId="22798"/>
    <cellStyle name="Calculation 3 6 3 15" xfId="32702"/>
    <cellStyle name="Calculation 3 6 3 16" xfId="34314"/>
    <cellStyle name="Calculation 3 6 3 17" xfId="35749"/>
    <cellStyle name="Calculation 3 6 3 18" xfId="38276"/>
    <cellStyle name="Calculation 3 6 3 2" xfId="4841"/>
    <cellStyle name="Calculation 3 6 3 2 10" xfId="25720"/>
    <cellStyle name="Calculation 3 6 3 2 11" xfId="33659"/>
    <cellStyle name="Calculation 3 6 3 2 12" xfId="34595"/>
    <cellStyle name="Calculation 3 6 3 2 13" xfId="36706"/>
    <cellStyle name="Calculation 3 6 3 2 14" xfId="39233"/>
    <cellStyle name="Calculation 3 6 3 2 2" xfId="5790"/>
    <cellStyle name="Calculation 3 6 3 2 2 2" xfId="14492"/>
    <cellStyle name="Calculation 3 6 3 2 2 2 2" xfId="46594"/>
    <cellStyle name="Calculation 3 6 3 2 2 3" xfId="20665"/>
    <cellStyle name="Calculation 3 6 3 2 2 4" xfId="26669"/>
    <cellStyle name="Calculation 3 6 3 2 2 5" xfId="40182"/>
    <cellStyle name="Calculation 3 6 3 2 3" xfId="6932"/>
    <cellStyle name="Calculation 3 6 3 2 3 2" xfId="15634"/>
    <cellStyle name="Calculation 3 6 3 2 3 2 2" xfId="47610"/>
    <cellStyle name="Calculation 3 6 3 2 3 3" xfId="20126"/>
    <cellStyle name="Calculation 3 6 3 2 3 4" xfId="27810"/>
    <cellStyle name="Calculation 3 6 3 2 3 5" xfId="41323"/>
    <cellStyle name="Calculation 3 6 3 2 4" xfId="8597"/>
    <cellStyle name="Calculation 3 6 3 2 4 2" xfId="17299"/>
    <cellStyle name="Calculation 3 6 3 2 4 3" xfId="23945"/>
    <cellStyle name="Calculation 3 6 3 2 4 4" xfId="29475"/>
    <cellStyle name="Calculation 3 6 3 2 4 5" xfId="43249"/>
    <cellStyle name="Calculation 3 6 3 2 5" xfId="9352"/>
    <cellStyle name="Calculation 3 6 3 2 5 2" xfId="18054"/>
    <cellStyle name="Calculation 3 6 3 2 5 3" xfId="24181"/>
    <cellStyle name="Calculation 3 6 3 2 5 4" xfId="30230"/>
    <cellStyle name="Calculation 3 6 3 2 5 5" xfId="49273"/>
    <cellStyle name="Calculation 3 6 3 2 6" xfId="10046"/>
    <cellStyle name="Calculation 3 6 3 2 6 2" xfId="18748"/>
    <cellStyle name="Calculation 3 6 3 2 6 3" xfId="12729"/>
    <cellStyle name="Calculation 3 6 3 2 6 4" xfId="30924"/>
    <cellStyle name="Calculation 3 6 3 2 6 5" xfId="49967"/>
    <cellStyle name="Calculation 3 6 3 2 7" xfId="10664"/>
    <cellStyle name="Calculation 3 6 3 2 7 2" xfId="19366"/>
    <cellStyle name="Calculation 3 6 3 2 7 3" xfId="13072"/>
    <cellStyle name="Calculation 3 6 3 2 7 4" xfId="31542"/>
    <cellStyle name="Calculation 3 6 3 2 7 5" xfId="50585"/>
    <cellStyle name="Calculation 3 6 3 2 8" xfId="13543"/>
    <cellStyle name="Calculation 3 6 3 2 9" xfId="25003"/>
    <cellStyle name="Calculation 3 6 3 3" xfId="4931"/>
    <cellStyle name="Calculation 3 6 3 3 10" xfId="25810"/>
    <cellStyle name="Calculation 3 6 3 3 11" xfId="33749"/>
    <cellStyle name="Calculation 3 6 3 3 12" xfId="34685"/>
    <cellStyle name="Calculation 3 6 3 3 13" xfId="36796"/>
    <cellStyle name="Calculation 3 6 3 3 14" xfId="39323"/>
    <cellStyle name="Calculation 3 6 3 3 2" xfId="5833"/>
    <cellStyle name="Calculation 3 6 3 3 2 2" xfId="14535"/>
    <cellStyle name="Calculation 3 6 3 3 2 2 2" xfId="46633"/>
    <cellStyle name="Calculation 3 6 3 3 2 3" xfId="20110"/>
    <cellStyle name="Calculation 3 6 3 3 2 4" xfId="26712"/>
    <cellStyle name="Calculation 3 6 3 3 2 5" xfId="40225"/>
    <cellStyle name="Calculation 3 6 3 3 3" xfId="7022"/>
    <cellStyle name="Calculation 3 6 3 3 3 2" xfId="15724"/>
    <cellStyle name="Calculation 3 6 3 3 3 2 2" xfId="47700"/>
    <cellStyle name="Calculation 3 6 3 3 3 3" xfId="20073"/>
    <cellStyle name="Calculation 3 6 3 3 3 4" xfId="27900"/>
    <cellStyle name="Calculation 3 6 3 3 3 5" xfId="41413"/>
    <cellStyle name="Calculation 3 6 3 3 4" xfId="8687"/>
    <cellStyle name="Calculation 3 6 3 3 4 2" xfId="17389"/>
    <cellStyle name="Calculation 3 6 3 3 4 3" xfId="24014"/>
    <cellStyle name="Calculation 3 6 3 3 4 4" xfId="29565"/>
    <cellStyle name="Calculation 3 6 3 3 4 5" xfId="43339"/>
    <cellStyle name="Calculation 3 6 3 3 5" xfId="9442"/>
    <cellStyle name="Calculation 3 6 3 3 5 2" xfId="18144"/>
    <cellStyle name="Calculation 3 6 3 3 5 3" xfId="24766"/>
    <cellStyle name="Calculation 3 6 3 3 5 4" xfId="30320"/>
    <cellStyle name="Calculation 3 6 3 3 5 5" xfId="49363"/>
    <cellStyle name="Calculation 3 6 3 3 6" xfId="10136"/>
    <cellStyle name="Calculation 3 6 3 3 6 2" xfId="18838"/>
    <cellStyle name="Calculation 3 6 3 3 6 3" xfId="11403"/>
    <cellStyle name="Calculation 3 6 3 3 6 4" xfId="31014"/>
    <cellStyle name="Calculation 3 6 3 3 6 5" xfId="50057"/>
    <cellStyle name="Calculation 3 6 3 3 7" xfId="10754"/>
    <cellStyle name="Calculation 3 6 3 3 7 2" xfId="19456"/>
    <cellStyle name="Calculation 3 6 3 3 7 3" xfId="4479"/>
    <cellStyle name="Calculation 3 6 3 3 7 4" xfId="31632"/>
    <cellStyle name="Calculation 3 6 3 3 7 5" xfId="50675"/>
    <cellStyle name="Calculation 3 6 3 3 8" xfId="13633"/>
    <cellStyle name="Calculation 3 6 3 3 9" xfId="20647"/>
    <cellStyle name="Calculation 3 6 3 4" xfId="5544"/>
    <cellStyle name="Calculation 3 6 3 4 2" xfId="14246"/>
    <cellStyle name="Calculation 3 6 3 4 2 2" xfId="46369"/>
    <cellStyle name="Calculation 3 6 3 4 3" xfId="11343"/>
    <cellStyle name="Calculation 3 6 3 4 4" xfId="26423"/>
    <cellStyle name="Calculation 3 6 3 4 5" xfId="39936"/>
    <cellStyle name="Calculation 3 6 3 5" xfId="6476"/>
    <cellStyle name="Calculation 3 6 3 5 2" xfId="15178"/>
    <cellStyle name="Calculation 3 6 3 5 2 2" xfId="47218"/>
    <cellStyle name="Calculation 3 6 3 5 3" xfId="12560"/>
    <cellStyle name="Calculation 3 6 3 5 4" xfId="27355"/>
    <cellStyle name="Calculation 3 6 3 5 5" xfId="40868"/>
    <cellStyle name="Calculation 3 6 3 6" xfId="6327"/>
    <cellStyle name="Calculation 3 6 3 6 2" xfId="15029"/>
    <cellStyle name="Calculation 3 6 3 6 2 2" xfId="47084"/>
    <cellStyle name="Calculation 3 6 3 6 3" xfId="20912"/>
    <cellStyle name="Calculation 3 6 3 6 4" xfId="27206"/>
    <cellStyle name="Calculation 3 6 3 6 5" xfId="40719"/>
    <cellStyle name="Calculation 3 6 3 7" xfId="7349"/>
    <cellStyle name="Calculation 3 6 3 7 2" xfId="16051"/>
    <cellStyle name="Calculation 3 6 3 7 3" xfId="22223"/>
    <cellStyle name="Calculation 3 6 3 7 4" xfId="28227"/>
    <cellStyle name="Calculation 3 6 3 7 5" xfId="41740"/>
    <cellStyle name="Calculation 3 6 3 8" xfId="7948"/>
    <cellStyle name="Calculation 3 6 3 8 2" xfId="16650"/>
    <cellStyle name="Calculation 3 6 3 8 3" xfId="24993"/>
    <cellStyle name="Calculation 3 6 3 8 4" xfId="28826"/>
    <cellStyle name="Calculation 3 6 3 8 5" xfId="48466"/>
    <cellStyle name="Calculation 3 6 3 9" xfId="8301"/>
    <cellStyle name="Calculation 3 6 3 9 2" xfId="17003"/>
    <cellStyle name="Calculation 3 6 3 9 3" xfId="22758"/>
    <cellStyle name="Calculation 3 6 3 9 4" xfId="29179"/>
    <cellStyle name="Calculation 3 6 3 9 5" xfId="48815"/>
    <cellStyle name="Calculation 3 6 4" xfId="1414"/>
    <cellStyle name="Calculation 3 6 4 10" xfId="9775"/>
    <cellStyle name="Calculation 3 6 4 10 2" xfId="18477"/>
    <cellStyle name="Calculation 3 6 4 10 3" xfId="11654"/>
    <cellStyle name="Calculation 3 6 4 10 4" xfId="30653"/>
    <cellStyle name="Calculation 3 6 4 10 5" xfId="49696"/>
    <cellStyle name="Calculation 3 6 4 11" xfId="10450"/>
    <cellStyle name="Calculation 3 6 4 11 2" xfId="19152"/>
    <cellStyle name="Calculation 3 6 4 11 3" xfId="11623"/>
    <cellStyle name="Calculation 3 6 4 11 4" xfId="31328"/>
    <cellStyle name="Calculation 3 6 4 11 5" xfId="50371"/>
    <cellStyle name="Calculation 3 6 4 12" xfId="11196"/>
    <cellStyle name="Calculation 3 6 4 13" xfId="25389"/>
    <cellStyle name="Calculation 3 6 4 14" xfId="25446"/>
    <cellStyle name="Calculation 3 6 4 15" xfId="33207"/>
    <cellStyle name="Calculation 3 6 4 16" xfId="34381"/>
    <cellStyle name="Calculation 3 6 4 17" xfId="36254"/>
    <cellStyle name="Calculation 3 6 4 18" xfId="38781"/>
    <cellStyle name="Calculation 3 6 4 2" xfId="4818"/>
    <cellStyle name="Calculation 3 6 4 2 10" xfId="25697"/>
    <cellStyle name="Calculation 3 6 4 2 11" xfId="33636"/>
    <cellStyle name="Calculation 3 6 4 2 12" xfId="34572"/>
    <cellStyle name="Calculation 3 6 4 2 13" xfId="36683"/>
    <cellStyle name="Calculation 3 6 4 2 14" xfId="39210"/>
    <cellStyle name="Calculation 3 6 4 2 2" xfId="5760"/>
    <cellStyle name="Calculation 3 6 4 2 2 2" xfId="14462"/>
    <cellStyle name="Calculation 3 6 4 2 2 2 2" xfId="46569"/>
    <cellStyle name="Calculation 3 6 4 2 2 3" xfId="20765"/>
    <cellStyle name="Calculation 3 6 4 2 2 4" xfId="26639"/>
    <cellStyle name="Calculation 3 6 4 2 2 5" xfId="40152"/>
    <cellStyle name="Calculation 3 6 4 2 3" xfId="6909"/>
    <cellStyle name="Calculation 3 6 4 2 3 2" xfId="15611"/>
    <cellStyle name="Calculation 3 6 4 2 3 2 2" xfId="47587"/>
    <cellStyle name="Calculation 3 6 4 2 3 3" xfId="13310"/>
    <cellStyle name="Calculation 3 6 4 2 3 4" xfId="27787"/>
    <cellStyle name="Calculation 3 6 4 2 3 5" xfId="41300"/>
    <cellStyle name="Calculation 3 6 4 2 4" xfId="8574"/>
    <cellStyle name="Calculation 3 6 4 2 4 2" xfId="17276"/>
    <cellStyle name="Calculation 3 6 4 2 4 3" xfId="22833"/>
    <cellStyle name="Calculation 3 6 4 2 4 4" xfId="29452"/>
    <cellStyle name="Calculation 3 6 4 2 4 5" xfId="43226"/>
    <cellStyle name="Calculation 3 6 4 2 5" xfId="9329"/>
    <cellStyle name="Calculation 3 6 4 2 5 2" xfId="18031"/>
    <cellStyle name="Calculation 3 6 4 2 5 3" xfId="23109"/>
    <cellStyle name="Calculation 3 6 4 2 5 4" xfId="30207"/>
    <cellStyle name="Calculation 3 6 4 2 5 5" xfId="49250"/>
    <cellStyle name="Calculation 3 6 4 2 6" xfId="10023"/>
    <cellStyle name="Calculation 3 6 4 2 6 2" xfId="18725"/>
    <cellStyle name="Calculation 3 6 4 2 6 3" xfId="11535"/>
    <cellStyle name="Calculation 3 6 4 2 6 4" xfId="30901"/>
    <cellStyle name="Calculation 3 6 4 2 6 5" xfId="49944"/>
    <cellStyle name="Calculation 3 6 4 2 7" xfId="10641"/>
    <cellStyle name="Calculation 3 6 4 2 7 2" xfId="19343"/>
    <cellStyle name="Calculation 3 6 4 2 7 3" xfId="12687"/>
    <cellStyle name="Calculation 3 6 4 2 7 4" xfId="31519"/>
    <cellStyle name="Calculation 3 6 4 2 7 5" xfId="50562"/>
    <cellStyle name="Calculation 3 6 4 2 8" xfId="13520"/>
    <cellStyle name="Calculation 3 6 4 2 9" xfId="20766"/>
    <cellStyle name="Calculation 3 6 4 3" xfId="5164"/>
    <cellStyle name="Calculation 3 6 4 3 10" xfId="26043"/>
    <cellStyle name="Calculation 3 6 4 3 11" xfId="33982"/>
    <cellStyle name="Calculation 3 6 4 3 12" xfId="34918"/>
    <cellStyle name="Calculation 3 6 4 3 13" xfId="37029"/>
    <cellStyle name="Calculation 3 6 4 3 14" xfId="39556"/>
    <cellStyle name="Calculation 3 6 4 3 2" xfId="5423"/>
    <cellStyle name="Calculation 3 6 4 3 2 2" xfId="14125"/>
    <cellStyle name="Calculation 3 6 4 3 2 2 2" xfId="46252"/>
    <cellStyle name="Calculation 3 6 4 3 2 3" xfId="21798"/>
    <cellStyle name="Calculation 3 6 4 3 2 4" xfId="26302"/>
    <cellStyle name="Calculation 3 6 4 3 2 5" xfId="39815"/>
    <cellStyle name="Calculation 3 6 4 3 3" xfId="7255"/>
    <cellStyle name="Calculation 3 6 4 3 3 2" xfId="15957"/>
    <cellStyle name="Calculation 3 6 4 3 3 2 2" xfId="47933"/>
    <cellStyle name="Calculation 3 6 4 3 3 3" xfId="24680"/>
    <cellStyle name="Calculation 3 6 4 3 3 4" xfId="28133"/>
    <cellStyle name="Calculation 3 6 4 3 3 5" xfId="41646"/>
    <cellStyle name="Calculation 3 6 4 3 4" xfId="8920"/>
    <cellStyle name="Calculation 3 6 4 3 4 2" xfId="17622"/>
    <cellStyle name="Calculation 3 6 4 3 4 3" xfId="25427"/>
    <cellStyle name="Calculation 3 6 4 3 4 4" xfId="29798"/>
    <cellStyle name="Calculation 3 6 4 3 4 5" xfId="43572"/>
    <cellStyle name="Calculation 3 6 4 3 5" xfId="9675"/>
    <cellStyle name="Calculation 3 6 4 3 5 2" xfId="18377"/>
    <cellStyle name="Calculation 3 6 4 3 5 3" xfId="13389"/>
    <cellStyle name="Calculation 3 6 4 3 5 4" xfId="30553"/>
    <cellStyle name="Calculation 3 6 4 3 5 5" xfId="49596"/>
    <cellStyle name="Calculation 3 6 4 3 6" xfId="10369"/>
    <cellStyle name="Calculation 3 6 4 3 6 2" xfId="19071"/>
    <cellStyle name="Calculation 3 6 4 3 6 3" xfId="19984"/>
    <cellStyle name="Calculation 3 6 4 3 6 4" xfId="31247"/>
    <cellStyle name="Calculation 3 6 4 3 6 5" xfId="50290"/>
    <cellStyle name="Calculation 3 6 4 3 7" xfId="10987"/>
    <cellStyle name="Calculation 3 6 4 3 7 2" xfId="19689"/>
    <cellStyle name="Calculation 3 6 4 3 7 3" xfId="19877"/>
    <cellStyle name="Calculation 3 6 4 3 7 4" xfId="31865"/>
    <cellStyle name="Calculation 3 6 4 3 7 5" xfId="50908"/>
    <cellStyle name="Calculation 3 6 4 3 8" xfId="13866"/>
    <cellStyle name="Calculation 3 6 4 3 9" xfId="24968"/>
    <cellStyle name="Calculation 3 6 4 4" xfId="5691"/>
    <cellStyle name="Calculation 3 6 4 4 2" xfId="14393"/>
    <cellStyle name="Calculation 3 6 4 4 2 2" xfId="46506"/>
    <cellStyle name="Calculation 3 6 4 4 3" xfId="21069"/>
    <cellStyle name="Calculation 3 6 4 4 4" xfId="26570"/>
    <cellStyle name="Calculation 3 6 4 4 5" xfId="40083"/>
    <cellStyle name="Calculation 3 6 4 5" xfId="6634"/>
    <cellStyle name="Calculation 3 6 4 5 2" xfId="15336"/>
    <cellStyle name="Calculation 3 6 4 5 2 2" xfId="47348"/>
    <cellStyle name="Calculation 3 6 4 5 3" xfId="22981"/>
    <cellStyle name="Calculation 3 6 4 5 4" xfId="27512"/>
    <cellStyle name="Calculation 3 6 4 5 5" xfId="41025"/>
    <cellStyle name="Calculation 3 6 4 6" xfId="5612"/>
    <cellStyle name="Calculation 3 6 4 6 2" xfId="14314"/>
    <cellStyle name="Calculation 3 6 4 6 2 2" xfId="46432"/>
    <cellStyle name="Calculation 3 6 4 6 3" xfId="22748"/>
    <cellStyle name="Calculation 3 6 4 6 4" xfId="26491"/>
    <cellStyle name="Calculation 3 6 4 6 5" xfId="40004"/>
    <cellStyle name="Calculation 3 6 4 7" xfId="5405"/>
    <cellStyle name="Calculation 3 6 4 7 2" xfId="14107"/>
    <cellStyle name="Calculation 3 6 4 7 3" xfId="23357"/>
    <cellStyle name="Calculation 3 6 4 7 4" xfId="26284"/>
    <cellStyle name="Calculation 3 6 4 7 5" xfId="39797"/>
    <cellStyle name="Calculation 3 6 4 8" xfId="8260"/>
    <cellStyle name="Calculation 3 6 4 8 2" xfId="16962"/>
    <cellStyle name="Calculation 3 6 4 8 3" xfId="22664"/>
    <cellStyle name="Calculation 3 6 4 8 4" xfId="29138"/>
    <cellStyle name="Calculation 3 6 4 8 5" xfId="48774"/>
    <cellStyle name="Calculation 3 6 4 9" xfId="9041"/>
    <cellStyle name="Calculation 3 6 4 9 2" xfId="17743"/>
    <cellStyle name="Calculation 3 6 4 9 3" xfId="24130"/>
    <cellStyle name="Calculation 3 6 4 9 4" xfId="29919"/>
    <cellStyle name="Calculation 3 6 4 9 5" xfId="48962"/>
    <cellStyle name="Calculation 3 6 5" xfId="3584"/>
    <cellStyle name="Calculation 3 6 5 10" xfId="23529"/>
    <cellStyle name="Calculation 3 6 5 11" xfId="32299"/>
    <cellStyle name="Calculation 3 6 5 12" xfId="34202"/>
    <cellStyle name="Calculation 3 6 5 13" xfId="35346"/>
    <cellStyle name="Calculation 3 6 5 14" xfId="37882"/>
    <cellStyle name="Calculation 3 6 5 2" xfId="6524"/>
    <cellStyle name="Calculation 3 6 5 2 2" xfId="15226"/>
    <cellStyle name="Calculation 3 6 5 2 2 2" xfId="47255"/>
    <cellStyle name="Calculation 3 6 5 2 3" xfId="21692"/>
    <cellStyle name="Calculation 3 6 5 2 4" xfId="27403"/>
    <cellStyle name="Calculation 3 6 5 2 5" xfId="40916"/>
    <cellStyle name="Calculation 3 6 5 3" xfId="3321"/>
    <cellStyle name="Calculation 3 6 5 3 2" xfId="12133"/>
    <cellStyle name="Calculation 3 6 5 3 2 2" xfId="44848"/>
    <cellStyle name="Calculation 3 6 5 3 3" xfId="23766"/>
    <cellStyle name="Calculation 3 6 5 3 4" xfId="12972"/>
    <cellStyle name="Calculation 3 6 5 3 5" xfId="37619"/>
    <cellStyle name="Calculation 3 6 5 4" xfId="7671"/>
    <cellStyle name="Calculation 3 6 5 4 2" xfId="16373"/>
    <cellStyle name="Calculation 3 6 5 4 3" xfId="22901"/>
    <cellStyle name="Calculation 3 6 5 4 4" xfId="28549"/>
    <cellStyle name="Calculation 3 6 5 4 5" xfId="42040"/>
    <cellStyle name="Calculation 3 6 5 5" xfId="7728"/>
    <cellStyle name="Calculation 3 6 5 5 2" xfId="16430"/>
    <cellStyle name="Calculation 3 6 5 5 3" xfId="24067"/>
    <cellStyle name="Calculation 3 6 5 5 4" xfId="28606"/>
    <cellStyle name="Calculation 3 6 5 5 5" xfId="48258"/>
    <cellStyle name="Calculation 3 6 5 6" xfId="7607"/>
    <cellStyle name="Calculation 3 6 5 6 2" xfId="16309"/>
    <cellStyle name="Calculation 3 6 5 6 3" xfId="24972"/>
    <cellStyle name="Calculation 3 6 5 6 4" xfId="28485"/>
    <cellStyle name="Calculation 3 6 5 6 5" xfId="48216"/>
    <cellStyle name="Calculation 3 6 5 7" xfId="2910"/>
    <cellStyle name="Calculation 3 6 5 7 2" xfId="11743"/>
    <cellStyle name="Calculation 3 6 5 7 3" xfId="25398"/>
    <cellStyle name="Calculation 3 6 5 7 4" xfId="12307"/>
    <cellStyle name="Calculation 3 6 5 7 5" xfId="44454"/>
    <cellStyle name="Calculation 3 6 5 8" xfId="12381"/>
    <cellStyle name="Calculation 3 6 5 9" xfId="21967"/>
    <cellStyle name="Calculation 3 6 6" xfId="5146"/>
    <cellStyle name="Calculation 3 6 6 10" xfId="26025"/>
    <cellStyle name="Calculation 3 6 6 11" xfId="33964"/>
    <cellStyle name="Calculation 3 6 6 12" xfId="34900"/>
    <cellStyle name="Calculation 3 6 6 13" xfId="37011"/>
    <cellStyle name="Calculation 3 6 6 14" xfId="39538"/>
    <cellStyle name="Calculation 3 6 6 2" xfId="5450"/>
    <cellStyle name="Calculation 3 6 6 2 2" xfId="14152"/>
    <cellStyle name="Calculation 3 6 6 2 2 2" xfId="46277"/>
    <cellStyle name="Calculation 3 6 6 2 3" xfId="21900"/>
    <cellStyle name="Calculation 3 6 6 2 4" xfId="26329"/>
    <cellStyle name="Calculation 3 6 6 2 5" xfId="39842"/>
    <cellStyle name="Calculation 3 6 6 3" xfId="7237"/>
    <cellStyle name="Calculation 3 6 6 3 2" xfId="15939"/>
    <cellStyle name="Calculation 3 6 6 3 2 2" xfId="47915"/>
    <cellStyle name="Calculation 3 6 6 3 3" xfId="21608"/>
    <cellStyle name="Calculation 3 6 6 3 4" xfId="28115"/>
    <cellStyle name="Calculation 3 6 6 3 5" xfId="41628"/>
    <cellStyle name="Calculation 3 6 6 4" xfId="8902"/>
    <cellStyle name="Calculation 3 6 6 4 2" xfId="17604"/>
    <cellStyle name="Calculation 3 6 6 4 3" xfId="21826"/>
    <cellStyle name="Calculation 3 6 6 4 4" xfId="29780"/>
    <cellStyle name="Calculation 3 6 6 4 5" xfId="43554"/>
    <cellStyle name="Calculation 3 6 6 5" xfId="9657"/>
    <cellStyle name="Calculation 3 6 6 5 2" xfId="18359"/>
    <cellStyle name="Calculation 3 6 6 5 3" xfId="19852"/>
    <cellStyle name="Calculation 3 6 6 5 4" xfId="30535"/>
    <cellStyle name="Calculation 3 6 6 5 5" xfId="49578"/>
    <cellStyle name="Calculation 3 6 6 6" xfId="10351"/>
    <cellStyle name="Calculation 3 6 6 6 2" xfId="19053"/>
    <cellStyle name="Calculation 3 6 6 6 3" xfId="1935"/>
    <cellStyle name="Calculation 3 6 6 6 4" xfId="31229"/>
    <cellStyle name="Calculation 3 6 6 6 5" xfId="50272"/>
    <cellStyle name="Calculation 3 6 6 7" xfId="10969"/>
    <cellStyle name="Calculation 3 6 6 7 2" xfId="19671"/>
    <cellStyle name="Calculation 3 6 6 7 3" xfId="13286"/>
    <cellStyle name="Calculation 3 6 6 7 4" xfId="31847"/>
    <cellStyle name="Calculation 3 6 6 7 5" xfId="50890"/>
    <cellStyle name="Calculation 3 6 6 8" xfId="13848"/>
    <cellStyle name="Calculation 3 6 6 9" xfId="23756"/>
    <cellStyle name="Calculation 3 6 7" xfId="3226"/>
    <cellStyle name="Calculation 3 6 7 2" xfId="12041"/>
    <cellStyle name="Calculation 3 6 7 2 2" xfId="44758"/>
    <cellStyle name="Calculation 3 6 7 3" xfId="21360"/>
    <cellStyle name="Calculation 3 6 7 4" xfId="12845"/>
    <cellStyle name="Calculation 3 6 7 5" xfId="37524"/>
    <cellStyle name="Calculation 3 6 8" xfId="6491"/>
    <cellStyle name="Calculation 3 6 8 2" xfId="15193"/>
    <cellStyle name="Calculation 3 6 8 2 2" xfId="47228"/>
    <cellStyle name="Calculation 3 6 8 3" xfId="24630"/>
    <cellStyle name="Calculation 3 6 8 4" xfId="27370"/>
    <cellStyle name="Calculation 3 6 8 5" xfId="40883"/>
    <cellStyle name="Calculation 3 6 9" xfId="5251"/>
    <cellStyle name="Calculation 3 6 9 2" xfId="13953"/>
    <cellStyle name="Calculation 3 6 9 2 2" xfId="46095"/>
    <cellStyle name="Calculation 3 6 9 3" xfId="22668"/>
    <cellStyle name="Calculation 3 6 9 4" xfId="26130"/>
    <cellStyle name="Calculation 3 6 9 5" xfId="39643"/>
    <cellStyle name="Calculation 3 7" xfId="694"/>
    <cellStyle name="Calculation 3 7 10" xfId="6449"/>
    <cellStyle name="Calculation 3 7 10 2" xfId="15151"/>
    <cellStyle name="Calculation 3 7 10 3" xfId="25034"/>
    <cellStyle name="Calculation 3 7 10 4" xfId="27328"/>
    <cellStyle name="Calculation 3 7 10 5" xfId="40841"/>
    <cellStyle name="Calculation 3 7 11" xfId="7597"/>
    <cellStyle name="Calculation 3 7 11 2" xfId="16299"/>
    <cellStyle name="Calculation 3 7 11 3" xfId="22232"/>
    <cellStyle name="Calculation 3 7 11 4" xfId="28475"/>
    <cellStyle name="Calculation 3 7 11 5" xfId="48206"/>
    <cellStyle name="Calculation 3 7 12" xfId="8305"/>
    <cellStyle name="Calculation 3 7 12 2" xfId="17007"/>
    <cellStyle name="Calculation 3 7 12 3" xfId="22853"/>
    <cellStyle name="Calculation 3 7 12 4" xfId="29183"/>
    <cellStyle name="Calculation 3 7 12 5" xfId="48819"/>
    <cellStyle name="Calculation 3 7 13" xfId="9080"/>
    <cellStyle name="Calculation 3 7 13 2" xfId="17782"/>
    <cellStyle name="Calculation 3 7 13 3" xfId="24951"/>
    <cellStyle name="Calculation 3 7 13 4" xfId="29958"/>
    <cellStyle name="Calculation 3 7 13 5" xfId="49001"/>
    <cellStyle name="Calculation 3 7 14" xfId="9808"/>
    <cellStyle name="Calculation 3 7 14 2" xfId="18510"/>
    <cellStyle name="Calculation 3 7 14 3" xfId="12217"/>
    <cellStyle name="Calculation 3 7 14 4" xfId="30686"/>
    <cellStyle name="Calculation 3 7 14 5" xfId="49729"/>
    <cellStyle name="Calculation 3 7 15" xfId="2418"/>
    <cellStyle name="Calculation 3 7 16" xfId="21228"/>
    <cellStyle name="Calculation 3 7 17" xfId="24481"/>
    <cellStyle name="Calculation 3 7 18" xfId="32206"/>
    <cellStyle name="Calculation 3 7 19" xfId="34148"/>
    <cellStyle name="Calculation 3 7 2" xfId="770"/>
    <cellStyle name="Calculation 3 7 2 10" xfId="7878"/>
    <cellStyle name="Calculation 3 7 2 10 2" xfId="16580"/>
    <cellStyle name="Calculation 3 7 2 10 3" xfId="20449"/>
    <cellStyle name="Calculation 3 7 2 10 4" xfId="28756"/>
    <cellStyle name="Calculation 3 7 2 10 5" xfId="48396"/>
    <cellStyle name="Calculation 3 7 2 11" xfId="8424"/>
    <cellStyle name="Calculation 3 7 2 11 2" xfId="17126"/>
    <cellStyle name="Calculation 3 7 2 11 3" xfId="21977"/>
    <cellStyle name="Calculation 3 7 2 11 4" xfId="29302"/>
    <cellStyle name="Calculation 3 7 2 11 5" xfId="48882"/>
    <cellStyle name="Calculation 3 7 2 12" xfId="9186"/>
    <cellStyle name="Calculation 3 7 2 12 2" xfId="17888"/>
    <cellStyle name="Calculation 3 7 2 12 3" xfId="22878"/>
    <cellStyle name="Calculation 3 7 2 12 4" xfId="30064"/>
    <cellStyle name="Calculation 3 7 2 12 5" xfId="49107"/>
    <cellStyle name="Calculation 3 7 2 13" xfId="11318"/>
    <cellStyle name="Calculation 3 7 2 14" xfId="13154"/>
    <cellStyle name="Calculation 3 7 2 15" xfId="22292"/>
    <cellStyle name="Calculation 3 7 2 16" xfId="32564"/>
    <cellStyle name="Calculation 3 7 2 17" xfId="34266"/>
    <cellStyle name="Calculation 3 7 2 18" xfId="35611"/>
    <cellStyle name="Calculation 3 7 2 19" xfId="37411"/>
    <cellStyle name="Calculation 3 7 2 2" xfId="1539"/>
    <cellStyle name="Calculation 3 7 2 2 10" xfId="13236"/>
    <cellStyle name="Calculation 3 7 2 2 11" xfId="20868"/>
    <cellStyle name="Calculation 3 7 2 2 12" xfId="25575"/>
    <cellStyle name="Calculation 3 7 2 2 13" xfId="33332"/>
    <cellStyle name="Calculation 3 7 2 2 14" xfId="34450"/>
    <cellStyle name="Calculation 3 7 2 2 15" xfId="36379"/>
    <cellStyle name="Calculation 3 7 2 2 16" xfId="38906"/>
    <cellStyle name="Calculation 3 7 2 2 2" xfId="5138"/>
    <cellStyle name="Calculation 3 7 2 2 2 10" xfId="26017"/>
    <cellStyle name="Calculation 3 7 2 2 2 11" xfId="33956"/>
    <cellStyle name="Calculation 3 7 2 2 2 12" xfId="34892"/>
    <cellStyle name="Calculation 3 7 2 2 2 13" xfId="37003"/>
    <cellStyle name="Calculation 3 7 2 2 2 14" xfId="39530"/>
    <cellStyle name="Calculation 3 7 2 2 2 2" xfId="3188"/>
    <cellStyle name="Calculation 3 7 2 2 2 2 2" xfId="12003"/>
    <cellStyle name="Calculation 3 7 2 2 2 2 2 2" xfId="44726"/>
    <cellStyle name="Calculation 3 7 2 2 2 2 3" xfId="24342"/>
    <cellStyle name="Calculation 3 7 2 2 2 2 4" xfId="22506"/>
    <cellStyle name="Calculation 3 7 2 2 2 2 5" xfId="37486"/>
    <cellStyle name="Calculation 3 7 2 2 2 3" xfId="7229"/>
    <cellStyle name="Calculation 3 7 2 2 2 3 2" xfId="15931"/>
    <cellStyle name="Calculation 3 7 2 2 2 3 2 2" xfId="47907"/>
    <cellStyle name="Calculation 3 7 2 2 2 3 3" xfId="21840"/>
    <cellStyle name="Calculation 3 7 2 2 2 3 4" xfId="28107"/>
    <cellStyle name="Calculation 3 7 2 2 2 3 5" xfId="41620"/>
    <cellStyle name="Calculation 3 7 2 2 2 4" xfId="8894"/>
    <cellStyle name="Calculation 3 7 2 2 2 4 2" xfId="17596"/>
    <cellStyle name="Calculation 3 7 2 2 2 4 3" xfId="21146"/>
    <cellStyle name="Calculation 3 7 2 2 2 4 4" xfId="29772"/>
    <cellStyle name="Calculation 3 7 2 2 2 4 5" xfId="43546"/>
    <cellStyle name="Calculation 3 7 2 2 2 5" xfId="9649"/>
    <cellStyle name="Calculation 3 7 2 2 2 5 2" xfId="18351"/>
    <cellStyle name="Calculation 3 7 2 2 2 5 3" xfId="11097"/>
    <cellStyle name="Calculation 3 7 2 2 2 5 4" xfId="30527"/>
    <cellStyle name="Calculation 3 7 2 2 2 5 5" xfId="49570"/>
    <cellStyle name="Calculation 3 7 2 2 2 6" xfId="10343"/>
    <cellStyle name="Calculation 3 7 2 2 2 6 2" xfId="19045"/>
    <cellStyle name="Calculation 3 7 2 2 2 6 3" xfId="20336"/>
    <cellStyle name="Calculation 3 7 2 2 2 6 4" xfId="31221"/>
    <cellStyle name="Calculation 3 7 2 2 2 6 5" xfId="50264"/>
    <cellStyle name="Calculation 3 7 2 2 2 7" xfId="10961"/>
    <cellStyle name="Calculation 3 7 2 2 2 7 2" xfId="19663"/>
    <cellStyle name="Calculation 3 7 2 2 2 7 3" xfId="12689"/>
    <cellStyle name="Calculation 3 7 2 2 2 7 4" xfId="31839"/>
    <cellStyle name="Calculation 3 7 2 2 2 7 5" xfId="50882"/>
    <cellStyle name="Calculation 3 7 2 2 2 8" xfId="13840"/>
    <cellStyle name="Calculation 3 7 2 2 2 9" xfId="22669"/>
    <cellStyle name="Calculation 3 7 2 2 3" xfId="5233"/>
    <cellStyle name="Calculation 3 7 2 2 3 10" xfId="26112"/>
    <cellStyle name="Calculation 3 7 2 2 3 11" xfId="34051"/>
    <cellStyle name="Calculation 3 7 2 2 3 12" xfId="34987"/>
    <cellStyle name="Calculation 3 7 2 2 3 13" xfId="37098"/>
    <cellStyle name="Calculation 3 7 2 2 3 14" xfId="39625"/>
    <cellStyle name="Calculation 3 7 2 2 3 2" xfId="6588"/>
    <cellStyle name="Calculation 3 7 2 2 3 2 2" xfId="15290"/>
    <cellStyle name="Calculation 3 7 2 2 3 2 2 2" xfId="47315"/>
    <cellStyle name="Calculation 3 7 2 2 3 2 3" xfId="23858"/>
    <cellStyle name="Calculation 3 7 2 2 3 2 4" xfId="27466"/>
    <cellStyle name="Calculation 3 7 2 2 3 2 5" xfId="40979"/>
    <cellStyle name="Calculation 3 7 2 2 3 3" xfId="7324"/>
    <cellStyle name="Calculation 3 7 2 2 3 3 2" xfId="16026"/>
    <cellStyle name="Calculation 3 7 2 2 3 3 2 2" xfId="48002"/>
    <cellStyle name="Calculation 3 7 2 2 3 3 3" xfId="24114"/>
    <cellStyle name="Calculation 3 7 2 2 3 3 4" xfId="28202"/>
    <cellStyle name="Calculation 3 7 2 2 3 3 5" xfId="41715"/>
    <cellStyle name="Calculation 3 7 2 2 3 4" xfId="8989"/>
    <cellStyle name="Calculation 3 7 2 2 3 4 2" xfId="17691"/>
    <cellStyle name="Calculation 3 7 2 2 3 4 3" xfId="21296"/>
    <cellStyle name="Calculation 3 7 2 2 3 4 4" xfId="29867"/>
    <cellStyle name="Calculation 3 7 2 2 3 4 5" xfId="43641"/>
    <cellStyle name="Calculation 3 7 2 2 3 5" xfId="9744"/>
    <cellStyle name="Calculation 3 7 2 2 3 5 2" xfId="18446"/>
    <cellStyle name="Calculation 3 7 2 2 3 5 3" xfId="19940"/>
    <cellStyle name="Calculation 3 7 2 2 3 5 4" xfId="30622"/>
    <cellStyle name="Calculation 3 7 2 2 3 5 5" xfId="49665"/>
    <cellStyle name="Calculation 3 7 2 2 3 6" xfId="10438"/>
    <cellStyle name="Calculation 3 7 2 2 3 6 2" xfId="19140"/>
    <cellStyle name="Calculation 3 7 2 2 3 6 3" xfId="20403"/>
    <cellStyle name="Calculation 3 7 2 2 3 6 4" xfId="31316"/>
    <cellStyle name="Calculation 3 7 2 2 3 6 5" xfId="50359"/>
    <cellStyle name="Calculation 3 7 2 2 3 7" xfId="11056"/>
    <cellStyle name="Calculation 3 7 2 2 3 7 2" xfId="19758"/>
    <cellStyle name="Calculation 3 7 2 2 3 7 3" xfId="13119"/>
    <cellStyle name="Calculation 3 7 2 2 3 7 4" xfId="31934"/>
    <cellStyle name="Calculation 3 7 2 2 3 7 5" xfId="50977"/>
    <cellStyle name="Calculation 3 7 2 2 3 8" xfId="13935"/>
    <cellStyle name="Calculation 3 7 2 2 3 9" xfId="21401"/>
    <cellStyle name="Calculation 3 7 2 2 4" xfId="5433"/>
    <cellStyle name="Calculation 3 7 2 2 4 2" xfId="14135"/>
    <cellStyle name="Calculation 3 7 2 2 4 2 2" xfId="46261"/>
    <cellStyle name="Calculation 3 7 2 2 4 3" xfId="23376"/>
    <cellStyle name="Calculation 3 7 2 2 4 4" xfId="26312"/>
    <cellStyle name="Calculation 3 7 2 2 4 5" xfId="39825"/>
    <cellStyle name="Calculation 3 7 2 2 5" xfId="6721"/>
    <cellStyle name="Calculation 3 7 2 2 5 2" xfId="15423"/>
    <cellStyle name="Calculation 3 7 2 2 5 2 2" xfId="47426"/>
    <cellStyle name="Calculation 3 7 2 2 5 3" xfId="25070"/>
    <cellStyle name="Calculation 3 7 2 2 5 4" xfId="27599"/>
    <cellStyle name="Calculation 3 7 2 2 5 5" xfId="41112"/>
    <cellStyle name="Calculation 3 7 2 2 6" xfId="8357"/>
    <cellStyle name="Calculation 3 7 2 2 6 2" xfId="17059"/>
    <cellStyle name="Calculation 3 7 2 2 6 3" xfId="24679"/>
    <cellStyle name="Calculation 3 7 2 2 6 4" xfId="29235"/>
    <cellStyle name="Calculation 3 7 2 2 6 5" xfId="42922"/>
    <cellStyle name="Calculation 3 7 2 2 7" xfId="9132"/>
    <cellStyle name="Calculation 3 7 2 2 7 2" xfId="17834"/>
    <cellStyle name="Calculation 3 7 2 2 7 3" xfId="24839"/>
    <cellStyle name="Calculation 3 7 2 2 7 4" xfId="30010"/>
    <cellStyle name="Calculation 3 7 2 2 7 5" xfId="49053"/>
    <cellStyle name="Calculation 3 7 2 2 8" xfId="9860"/>
    <cellStyle name="Calculation 3 7 2 2 8 2" xfId="18562"/>
    <cellStyle name="Calculation 3 7 2 2 8 3" xfId="1728"/>
    <cellStyle name="Calculation 3 7 2 2 8 4" xfId="30738"/>
    <cellStyle name="Calculation 3 7 2 2 8 5" xfId="49781"/>
    <cellStyle name="Calculation 3 7 2 2 9" xfId="10519"/>
    <cellStyle name="Calculation 3 7 2 2 9 2" xfId="19221"/>
    <cellStyle name="Calculation 3 7 2 2 9 3" xfId="19881"/>
    <cellStyle name="Calculation 3 7 2 2 9 4" xfId="31397"/>
    <cellStyle name="Calculation 3 7 2 2 9 5" xfId="50440"/>
    <cellStyle name="Calculation 3 7 2 3" xfId="4843"/>
    <cellStyle name="Calculation 3 7 2 3 10" xfId="25722"/>
    <cellStyle name="Calculation 3 7 2 3 11" xfId="33661"/>
    <cellStyle name="Calculation 3 7 2 3 12" xfId="34597"/>
    <cellStyle name="Calculation 3 7 2 3 13" xfId="36708"/>
    <cellStyle name="Calculation 3 7 2 3 14" xfId="39235"/>
    <cellStyle name="Calculation 3 7 2 3 2" xfId="5627"/>
    <cellStyle name="Calculation 3 7 2 3 2 2" xfId="14329"/>
    <cellStyle name="Calculation 3 7 2 3 2 2 2" xfId="46447"/>
    <cellStyle name="Calculation 3 7 2 3 2 3" xfId="20476"/>
    <cellStyle name="Calculation 3 7 2 3 2 4" xfId="26506"/>
    <cellStyle name="Calculation 3 7 2 3 2 5" xfId="40019"/>
    <cellStyle name="Calculation 3 7 2 3 3" xfId="6934"/>
    <cellStyle name="Calculation 3 7 2 3 3 2" xfId="15636"/>
    <cellStyle name="Calculation 3 7 2 3 3 2 2" xfId="47612"/>
    <cellStyle name="Calculation 3 7 2 3 3 3" xfId="20009"/>
    <cellStyle name="Calculation 3 7 2 3 3 4" xfId="27812"/>
    <cellStyle name="Calculation 3 7 2 3 3 5" xfId="41325"/>
    <cellStyle name="Calculation 3 7 2 3 4" xfId="8599"/>
    <cellStyle name="Calculation 3 7 2 3 4 2" xfId="17301"/>
    <cellStyle name="Calculation 3 7 2 3 4 3" xfId="22034"/>
    <cellStyle name="Calculation 3 7 2 3 4 4" xfId="29477"/>
    <cellStyle name="Calculation 3 7 2 3 4 5" xfId="43251"/>
    <cellStyle name="Calculation 3 7 2 3 5" xfId="9354"/>
    <cellStyle name="Calculation 3 7 2 3 5 2" xfId="18056"/>
    <cellStyle name="Calculation 3 7 2 3 5 3" xfId="22271"/>
    <cellStyle name="Calculation 3 7 2 3 5 4" xfId="30232"/>
    <cellStyle name="Calculation 3 7 2 3 5 5" xfId="49275"/>
    <cellStyle name="Calculation 3 7 2 3 6" xfId="10048"/>
    <cellStyle name="Calculation 3 7 2 3 6 2" xfId="18750"/>
    <cellStyle name="Calculation 3 7 2 3 6 3" xfId="13118"/>
    <cellStyle name="Calculation 3 7 2 3 6 4" xfId="30926"/>
    <cellStyle name="Calculation 3 7 2 3 6 5" xfId="49969"/>
    <cellStyle name="Calculation 3 7 2 3 7" xfId="10666"/>
    <cellStyle name="Calculation 3 7 2 3 7 2" xfId="19368"/>
    <cellStyle name="Calculation 3 7 2 3 7 3" xfId="11501"/>
    <cellStyle name="Calculation 3 7 2 3 7 4" xfId="31544"/>
    <cellStyle name="Calculation 3 7 2 3 7 5" xfId="50587"/>
    <cellStyle name="Calculation 3 7 2 3 8" xfId="13545"/>
    <cellStyle name="Calculation 3 7 2 3 9" xfId="23855"/>
    <cellStyle name="Calculation 3 7 2 4" xfId="4975"/>
    <cellStyle name="Calculation 3 7 2 4 10" xfId="25854"/>
    <cellStyle name="Calculation 3 7 2 4 11" xfId="33793"/>
    <cellStyle name="Calculation 3 7 2 4 12" xfId="34729"/>
    <cellStyle name="Calculation 3 7 2 4 13" xfId="36840"/>
    <cellStyle name="Calculation 3 7 2 4 14" xfId="39367"/>
    <cellStyle name="Calculation 3 7 2 4 2" xfId="5477"/>
    <cellStyle name="Calculation 3 7 2 4 2 2" xfId="14179"/>
    <cellStyle name="Calculation 3 7 2 4 2 2 2" xfId="46304"/>
    <cellStyle name="Calculation 3 7 2 4 2 3" xfId="23955"/>
    <cellStyle name="Calculation 3 7 2 4 2 4" xfId="26356"/>
    <cellStyle name="Calculation 3 7 2 4 2 5" xfId="39869"/>
    <cellStyle name="Calculation 3 7 2 4 3" xfId="7066"/>
    <cellStyle name="Calculation 3 7 2 4 3 2" xfId="15768"/>
    <cellStyle name="Calculation 3 7 2 4 3 2 2" xfId="47744"/>
    <cellStyle name="Calculation 3 7 2 4 3 3" xfId="20200"/>
    <cellStyle name="Calculation 3 7 2 4 3 4" xfId="27944"/>
    <cellStyle name="Calculation 3 7 2 4 3 5" xfId="41457"/>
    <cellStyle name="Calculation 3 7 2 4 4" xfId="8731"/>
    <cellStyle name="Calculation 3 7 2 4 4 2" xfId="17433"/>
    <cellStyle name="Calculation 3 7 2 4 4 3" xfId="22735"/>
    <cellStyle name="Calculation 3 7 2 4 4 4" xfId="29609"/>
    <cellStyle name="Calculation 3 7 2 4 4 5" xfId="43383"/>
    <cellStyle name="Calculation 3 7 2 4 5" xfId="9486"/>
    <cellStyle name="Calculation 3 7 2 4 5 2" xfId="18188"/>
    <cellStyle name="Calculation 3 7 2 4 5 3" xfId="23461"/>
    <cellStyle name="Calculation 3 7 2 4 5 4" xfId="30364"/>
    <cellStyle name="Calculation 3 7 2 4 5 5" xfId="49407"/>
    <cellStyle name="Calculation 3 7 2 4 6" xfId="10180"/>
    <cellStyle name="Calculation 3 7 2 4 6 2" xfId="18882"/>
    <cellStyle name="Calculation 3 7 2 4 6 3" xfId="19865"/>
    <cellStyle name="Calculation 3 7 2 4 6 4" xfId="31058"/>
    <cellStyle name="Calculation 3 7 2 4 6 5" xfId="50101"/>
    <cellStyle name="Calculation 3 7 2 4 7" xfId="10798"/>
    <cellStyle name="Calculation 3 7 2 4 7 2" xfId="19500"/>
    <cellStyle name="Calculation 3 7 2 4 7 3" xfId="11175"/>
    <cellStyle name="Calculation 3 7 2 4 7 4" xfId="31676"/>
    <cellStyle name="Calculation 3 7 2 4 7 5" xfId="50719"/>
    <cellStyle name="Calculation 3 7 2 4 8" xfId="13677"/>
    <cellStyle name="Calculation 3 7 2 4 9" xfId="23540"/>
    <cellStyle name="Calculation 3 7 2 5" xfId="6362"/>
    <cellStyle name="Calculation 3 7 2 5 2" xfId="15064"/>
    <cellStyle name="Calculation 3 7 2 5 2 2" xfId="47117"/>
    <cellStyle name="Calculation 3 7 2 5 3" xfId="23988"/>
    <cellStyle name="Calculation 3 7 2 5 4" xfId="27241"/>
    <cellStyle name="Calculation 3 7 2 5 5" xfId="40754"/>
    <cellStyle name="Calculation 3 7 2 6" xfId="6170"/>
    <cellStyle name="Calculation 3 7 2 6 2" xfId="14872"/>
    <cellStyle name="Calculation 3 7 2 6 2 2" xfId="46938"/>
    <cellStyle name="Calculation 3 7 2 6 3" xfId="20821"/>
    <cellStyle name="Calculation 3 7 2 6 4" xfId="27049"/>
    <cellStyle name="Calculation 3 7 2 6 5" xfId="40562"/>
    <cellStyle name="Calculation 3 7 2 7" xfId="3127"/>
    <cellStyle name="Calculation 3 7 2 7 2" xfId="11946"/>
    <cellStyle name="Calculation 3 7 2 7 2 2" xfId="44668"/>
    <cellStyle name="Calculation 3 7 2 7 3" xfId="13162"/>
    <cellStyle name="Calculation 3 7 2 7 4" xfId="25065"/>
    <cellStyle name="Calculation 3 7 2 7 5" xfId="37425"/>
    <cellStyle name="Calculation 3 7 2 8" xfId="6137"/>
    <cellStyle name="Calculation 3 7 2 8 2" xfId="14839"/>
    <cellStyle name="Calculation 3 7 2 8 3" xfId="23064"/>
    <cellStyle name="Calculation 3 7 2 8 4" xfId="27016"/>
    <cellStyle name="Calculation 3 7 2 8 5" xfId="40529"/>
    <cellStyle name="Calculation 3 7 2 9" xfId="7850"/>
    <cellStyle name="Calculation 3 7 2 9 2" xfId="16552"/>
    <cellStyle name="Calculation 3 7 2 9 3" xfId="12980"/>
    <cellStyle name="Calculation 3 7 2 9 4" xfId="28728"/>
    <cellStyle name="Calculation 3 7 2 9 5" xfId="48368"/>
    <cellStyle name="Calculation 3 7 20" xfId="35253"/>
    <cellStyle name="Calculation 3 7 21" xfId="37335"/>
    <cellStyle name="Calculation 3 7 3" xfId="962"/>
    <cellStyle name="Calculation 3 7 3 10" xfId="3117"/>
    <cellStyle name="Calculation 3 7 3 10 2" xfId="11936"/>
    <cellStyle name="Calculation 3 7 3 10 3" xfId="24279"/>
    <cellStyle name="Calculation 3 7 3 10 4" xfId="22278"/>
    <cellStyle name="Calculation 3 7 3 10 5" xfId="44661"/>
    <cellStyle name="Calculation 3 7 3 11" xfId="8105"/>
    <cellStyle name="Calculation 3 7 3 11 2" xfId="16807"/>
    <cellStyle name="Calculation 3 7 3 11 3" xfId="20875"/>
    <cellStyle name="Calculation 3 7 3 11 4" xfId="28983"/>
    <cellStyle name="Calculation 3 7 3 11 5" xfId="48623"/>
    <cellStyle name="Calculation 3 7 3 12" xfId="11490"/>
    <cellStyle name="Calculation 3 7 3 13" xfId="1800"/>
    <cellStyle name="Calculation 3 7 3 14" xfId="1857"/>
    <cellStyle name="Calculation 3 7 3 15" xfId="32755"/>
    <cellStyle name="Calculation 3 7 3 16" xfId="34331"/>
    <cellStyle name="Calculation 3 7 3 17" xfId="35802"/>
    <cellStyle name="Calculation 3 7 3 18" xfId="38329"/>
    <cellStyle name="Calculation 3 7 3 2" xfId="4972"/>
    <cellStyle name="Calculation 3 7 3 2 10" xfId="25851"/>
    <cellStyle name="Calculation 3 7 3 2 11" xfId="33790"/>
    <cellStyle name="Calculation 3 7 3 2 12" xfId="34726"/>
    <cellStyle name="Calculation 3 7 3 2 13" xfId="36837"/>
    <cellStyle name="Calculation 3 7 3 2 14" xfId="39364"/>
    <cellStyle name="Calculation 3 7 3 2 2" xfId="6163"/>
    <cellStyle name="Calculation 3 7 3 2 2 2" xfId="14865"/>
    <cellStyle name="Calculation 3 7 3 2 2 2 2" xfId="46932"/>
    <cellStyle name="Calculation 3 7 3 2 2 3" xfId="21320"/>
    <cellStyle name="Calculation 3 7 3 2 2 4" xfId="27042"/>
    <cellStyle name="Calculation 3 7 3 2 2 5" xfId="40555"/>
    <cellStyle name="Calculation 3 7 3 2 3" xfId="7063"/>
    <cellStyle name="Calculation 3 7 3 2 3 2" xfId="15765"/>
    <cellStyle name="Calculation 3 7 3 2 3 2 2" xfId="47741"/>
    <cellStyle name="Calculation 3 7 3 2 3 3" xfId="1936"/>
    <cellStyle name="Calculation 3 7 3 2 3 4" xfId="27941"/>
    <cellStyle name="Calculation 3 7 3 2 3 5" xfId="41454"/>
    <cellStyle name="Calculation 3 7 3 2 4" xfId="8728"/>
    <cellStyle name="Calculation 3 7 3 2 4 2" xfId="17430"/>
    <cellStyle name="Calculation 3 7 3 2 4 3" xfId="20249"/>
    <cellStyle name="Calculation 3 7 3 2 4 4" xfId="29606"/>
    <cellStyle name="Calculation 3 7 3 2 4 5" xfId="43380"/>
    <cellStyle name="Calculation 3 7 3 2 5" xfId="9483"/>
    <cellStyle name="Calculation 3 7 3 2 5 2" xfId="18185"/>
    <cellStyle name="Calculation 3 7 3 2 5 3" xfId="25116"/>
    <cellStyle name="Calculation 3 7 3 2 5 4" xfId="30361"/>
    <cellStyle name="Calculation 3 7 3 2 5 5" xfId="49404"/>
    <cellStyle name="Calculation 3 7 3 2 6" xfId="10177"/>
    <cellStyle name="Calculation 3 7 3 2 6 2" xfId="18879"/>
    <cellStyle name="Calculation 3 7 3 2 6 3" xfId="11557"/>
    <cellStyle name="Calculation 3 7 3 2 6 4" xfId="31055"/>
    <cellStyle name="Calculation 3 7 3 2 6 5" xfId="50098"/>
    <cellStyle name="Calculation 3 7 3 2 7" xfId="10795"/>
    <cellStyle name="Calculation 3 7 3 2 7 2" xfId="19497"/>
    <cellStyle name="Calculation 3 7 3 2 7 3" xfId="20188"/>
    <cellStyle name="Calculation 3 7 3 2 7 4" xfId="31673"/>
    <cellStyle name="Calculation 3 7 3 2 7 5" xfId="50716"/>
    <cellStyle name="Calculation 3 7 3 2 8" xfId="13674"/>
    <cellStyle name="Calculation 3 7 3 2 9" xfId="25193"/>
    <cellStyle name="Calculation 3 7 3 3" xfId="3592"/>
    <cellStyle name="Calculation 3 7 3 3 10" xfId="24957"/>
    <cellStyle name="Calculation 3 7 3 3 11" xfId="32307"/>
    <cellStyle name="Calculation 3 7 3 3 12" xfId="34210"/>
    <cellStyle name="Calculation 3 7 3 3 13" xfId="35354"/>
    <cellStyle name="Calculation 3 7 3 3 14" xfId="37890"/>
    <cellStyle name="Calculation 3 7 3 3 2" xfId="6559"/>
    <cellStyle name="Calculation 3 7 3 3 2 2" xfId="15261"/>
    <cellStyle name="Calculation 3 7 3 3 2 2 2" xfId="47286"/>
    <cellStyle name="Calculation 3 7 3 3 2 3" xfId="21867"/>
    <cellStyle name="Calculation 3 7 3 3 2 4" xfId="27437"/>
    <cellStyle name="Calculation 3 7 3 3 2 5" xfId="40950"/>
    <cellStyle name="Calculation 3 7 3 3 3" xfId="6458"/>
    <cellStyle name="Calculation 3 7 3 3 3 2" xfId="15160"/>
    <cellStyle name="Calculation 3 7 3 3 3 2 2" xfId="47201"/>
    <cellStyle name="Calculation 3 7 3 3 3 3" xfId="23816"/>
    <cellStyle name="Calculation 3 7 3 3 3 4" xfId="27337"/>
    <cellStyle name="Calculation 3 7 3 3 3 5" xfId="40850"/>
    <cellStyle name="Calculation 3 7 3 3 4" xfId="7679"/>
    <cellStyle name="Calculation 3 7 3 3 4 2" xfId="16381"/>
    <cellStyle name="Calculation 3 7 3 3 4 3" xfId="24131"/>
    <cellStyle name="Calculation 3 7 3 3 4 4" xfId="28557"/>
    <cellStyle name="Calculation 3 7 3 3 4 5" xfId="42048"/>
    <cellStyle name="Calculation 3 7 3 3 5" xfId="7434"/>
    <cellStyle name="Calculation 3 7 3 3 5 2" xfId="16136"/>
    <cellStyle name="Calculation 3 7 3 3 5 3" xfId="20820"/>
    <cellStyle name="Calculation 3 7 3 3 5 4" xfId="28312"/>
    <cellStyle name="Calculation 3 7 3 3 5 5" xfId="48043"/>
    <cellStyle name="Calculation 3 7 3 3 6" xfId="8411"/>
    <cellStyle name="Calculation 3 7 3 3 6 2" xfId="17113"/>
    <cellStyle name="Calculation 3 7 3 3 6 3" xfId="20777"/>
    <cellStyle name="Calculation 3 7 3 3 6 4" xfId="29289"/>
    <cellStyle name="Calculation 3 7 3 3 6 5" xfId="48869"/>
    <cellStyle name="Calculation 3 7 3 3 7" xfId="9176"/>
    <cellStyle name="Calculation 3 7 3 3 7 2" xfId="17878"/>
    <cellStyle name="Calculation 3 7 3 3 7 3" xfId="22433"/>
    <cellStyle name="Calculation 3 7 3 3 7 4" xfId="30054"/>
    <cellStyle name="Calculation 3 7 3 3 7 5" xfId="49097"/>
    <cellStyle name="Calculation 3 7 3 3 8" xfId="12389"/>
    <cellStyle name="Calculation 3 7 3 3 9" xfId="22482"/>
    <cellStyle name="Calculation 3 7 3 4" xfId="5767"/>
    <cellStyle name="Calculation 3 7 3 4 2" xfId="14469"/>
    <cellStyle name="Calculation 3 7 3 4 2 2" xfId="46574"/>
    <cellStyle name="Calculation 3 7 3 4 3" xfId="20503"/>
    <cellStyle name="Calculation 3 7 3 4 4" xfId="26646"/>
    <cellStyle name="Calculation 3 7 3 4 5" xfId="40159"/>
    <cellStyle name="Calculation 3 7 3 5" xfId="6558"/>
    <cellStyle name="Calculation 3 7 3 5 2" xfId="15260"/>
    <cellStyle name="Calculation 3 7 3 5 2 2" xfId="47285"/>
    <cellStyle name="Calculation 3 7 3 5 3" xfId="22794"/>
    <cellStyle name="Calculation 3 7 3 5 4" xfId="27436"/>
    <cellStyle name="Calculation 3 7 3 5 5" xfId="40949"/>
    <cellStyle name="Calculation 3 7 3 6" xfId="5572"/>
    <cellStyle name="Calculation 3 7 3 6 2" xfId="14274"/>
    <cellStyle name="Calculation 3 7 3 6 2 2" xfId="46397"/>
    <cellStyle name="Calculation 3 7 3 6 3" xfId="20921"/>
    <cellStyle name="Calculation 3 7 3 6 4" xfId="26451"/>
    <cellStyle name="Calculation 3 7 3 6 5" xfId="39964"/>
    <cellStyle name="Calculation 3 7 3 7" xfId="3458"/>
    <cellStyle name="Calculation 3 7 3 7 2" xfId="12260"/>
    <cellStyle name="Calculation 3 7 3 7 3" xfId="22761"/>
    <cellStyle name="Calculation 3 7 3 7 4" xfId="24300"/>
    <cellStyle name="Calculation 3 7 3 7 5" xfId="37756"/>
    <cellStyle name="Calculation 3 7 3 8" xfId="7986"/>
    <cellStyle name="Calculation 3 7 3 8 2" xfId="16688"/>
    <cellStyle name="Calculation 3 7 3 8 3" xfId="21742"/>
    <cellStyle name="Calculation 3 7 3 8 4" xfId="28864"/>
    <cellStyle name="Calculation 3 7 3 8 5" xfId="48504"/>
    <cellStyle name="Calculation 3 7 3 9" xfId="7694"/>
    <cellStyle name="Calculation 3 7 3 9 2" xfId="16396"/>
    <cellStyle name="Calculation 3 7 3 9 3" xfId="22680"/>
    <cellStyle name="Calculation 3 7 3 9 4" xfId="28572"/>
    <cellStyle name="Calculation 3 7 3 9 5" xfId="48233"/>
    <cellStyle name="Calculation 3 7 4" xfId="1463"/>
    <cellStyle name="Calculation 3 7 4 10" xfId="9799"/>
    <cellStyle name="Calculation 3 7 4 10 2" xfId="18501"/>
    <cellStyle name="Calculation 3 7 4 10 3" xfId="11577"/>
    <cellStyle name="Calculation 3 7 4 10 4" xfId="30677"/>
    <cellStyle name="Calculation 3 7 4 10 5" xfId="49720"/>
    <cellStyle name="Calculation 3 7 4 11" xfId="10463"/>
    <cellStyle name="Calculation 3 7 4 11 2" xfId="19165"/>
    <cellStyle name="Calculation 3 7 4 11 3" xfId="20152"/>
    <cellStyle name="Calculation 3 7 4 11 4" xfId="31341"/>
    <cellStyle name="Calculation 3 7 4 11 5" xfId="50384"/>
    <cellStyle name="Calculation 3 7 4 12" xfId="11244"/>
    <cellStyle name="Calculation 3 7 4 13" xfId="23428"/>
    <cellStyle name="Calculation 3 7 4 14" xfId="24686"/>
    <cellStyle name="Calculation 3 7 4 15" xfId="33256"/>
    <cellStyle name="Calculation 3 7 4 16" xfId="34394"/>
    <cellStyle name="Calculation 3 7 4 17" xfId="36303"/>
    <cellStyle name="Calculation 3 7 4 18" xfId="38830"/>
    <cellStyle name="Calculation 3 7 4 2" xfId="5118"/>
    <cellStyle name="Calculation 3 7 4 2 10" xfId="25997"/>
    <cellStyle name="Calculation 3 7 4 2 11" xfId="33936"/>
    <cellStyle name="Calculation 3 7 4 2 12" xfId="34872"/>
    <cellStyle name="Calculation 3 7 4 2 13" xfId="36983"/>
    <cellStyle name="Calculation 3 7 4 2 14" xfId="39510"/>
    <cellStyle name="Calculation 3 7 4 2 2" xfId="5548"/>
    <cellStyle name="Calculation 3 7 4 2 2 2" xfId="14250"/>
    <cellStyle name="Calculation 3 7 4 2 2 2 2" xfId="46373"/>
    <cellStyle name="Calculation 3 7 4 2 2 3" xfId="21992"/>
    <cellStyle name="Calculation 3 7 4 2 2 4" xfId="26427"/>
    <cellStyle name="Calculation 3 7 4 2 2 5" xfId="39940"/>
    <cellStyle name="Calculation 3 7 4 2 3" xfId="7209"/>
    <cellStyle name="Calculation 3 7 4 2 3 2" xfId="15911"/>
    <cellStyle name="Calculation 3 7 4 2 3 2 2" xfId="47887"/>
    <cellStyle name="Calculation 3 7 4 2 3 3" xfId="25400"/>
    <cellStyle name="Calculation 3 7 4 2 3 4" xfId="28087"/>
    <cellStyle name="Calculation 3 7 4 2 3 5" xfId="41600"/>
    <cellStyle name="Calculation 3 7 4 2 4" xfId="8874"/>
    <cellStyle name="Calculation 3 7 4 2 4 2" xfId="17576"/>
    <cellStyle name="Calculation 3 7 4 2 4 3" xfId="21414"/>
    <cellStyle name="Calculation 3 7 4 2 4 4" xfId="29752"/>
    <cellStyle name="Calculation 3 7 4 2 4 5" xfId="43526"/>
    <cellStyle name="Calculation 3 7 4 2 5" xfId="9629"/>
    <cellStyle name="Calculation 3 7 4 2 5 2" xfId="18331"/>
    <cellStyle name="Calculation 3 7 4 2 5 3" xfId="12628"/>
    <cellStyle name="Calculation 3 7 4 2 5 4" xfId="30507"/>
    <cellStyle name="Calculation 3 7 4 2 5 5" xfId="49550"/>
    <cellStyle name="Calculation 3 7 4 2 6" xfId="10323"/>
    <cellStyle name="Calculation 3 7 4 2 6 2" xfId="19025"/>
    <cellStyle name="Calculation 3 7 4 2 6 3" xfId="2181"/>
    <cellStyle name="Calculation 3 7 4 2 6 4" xfId="31201"/>
    <cellStyle name="Calculation 3 7 4 2 6 5" xfId="50244"/>
    <cellStyle name="Calculation 3 7 4 2 7" xfId="10941"/>
    <cellStyle name="Calculation 3 7 4 2 7 2" xfId="19643"/>
    <cellStyle name="Calculation 3 7 4 2 7 3" xfId="2401"/>
    <cellStyle name="Calculation 3 7 4 2 7 4" xfId="31819"/>
    <cellStyle name="Calculation 3 7 4 2 7 5" xfId="50862"/>
    <cellStyle name="Calculation 3 7 4 2 8" xfId="13820"/>
    <cellStyle name="Calculation 3 7 4 2 9" xfId="21173"/>
    <cellStyle name="Calculation 3 7 4 3" xfId="5177"/>
    <cellStyle name="Calculation 3 7 4 3 10" xfId="26056"/>
    <cellStyle name="Calculation 3 7 4 3 11" xfId="33995"/>
    <cellStyle name="Calculation 3 7 4 3 12" xfId="34931"/>
    <cellStyle name="Calculation 3 7 4 3 13" xfId="37042"/>
    <cellStyle name="Calculation 3 7 4 3 14" xfId="39569"/>
    <cellStyle name="Calculation 3 7 4 3 2" xfId="5464"/>
    <cellStyle name="Calculation 3 7 4 3 2 2" xfId="14166"/>
    <cellStyle name="Calculation 3 7 4 3 2 2 2" xfId="46291"/>
    <cellStyle name="Calculation 3 7 4 3 2 3" xfId="23788"/>
    <cellStyle name="Calculation 3 7 4 3 2 4" xfId="26343"/>
    <cellStyle name="Calculation 3 7 4 3 2 5" xfId="39856"/>
    <cellStyle name="Calculation 3 7 4 3 3" xfId="7268"/>
    <cellStyle name="Calculation 3 7 4 3 3 2" xfId="15970"/>
    <cellStyle name="Calculation 3 7 4 3 3 2 2" xfId="47946"/>
    <cellStyle name="Calculation 3 7 4 3 3 3" xfId="24999"/>
    <cellStyle name="Calculation 3 7 4 3 3 4" xfId="28146"/>
    <cellStyle name="Calculation 3 7 4 3 3 5" xfId="41659"/>
    <cellStyle name="Calculation 3 7 4 3 4" xfId="8933"/>
    <cellStyle name="Calculation 3 7 4 3 4 2" xfId="17635"/>
    <cellStyle name="Calculation 3 7 4 3 4 3" xfId="20751"/>
    <cellStyle name="Calculation 3 7 4 3 4 4" xfId="29811"/>
    <cellStyle name="Calculation 3 7 4 3 4 5" xfId="43585"/>
    <cellStyle name="Calculation 3 7 4 3 5" xfId="9688"/>
    <cellStyle name="Calculation 3 7 4 3 5 2" xfId="18390"/>
    <cellStyle name="Calculation 3 7 4 3 5 3" xfId="11245"/>
    <cellStyle name="Calculation 3 7 4 3 5 4" xfId="30566"/>
    <cellStyle name="Calculation 3 7 4 3 5 5" xfId="49609"/>
    <cellStyle name="Calculation 3 7 4 3 6" xfId="10382"/>
    <cellStyle name="Calculation 3 7 4 3 6 2" xfId="19084"/>
    <cellStyle name="Calculation 3 7 4 3 6 3" xfId="19778"/>
    <cellStyle name="Calculation 3 7 4 3 6 4" xfId="31260"/>
    <cellStyle name="Calculation 3 7 4 3 6 5" xfId="50303"/>
    <cellStyle name="Calculation 3 7 4 3 7" xfId="11000"/>
    <cellStyle name="Calculation 3 7 4 3 7 2" xfId="19702"/>
    <cellStyle name="Calculation 3 7 4 3 7 3" xfId="13126"/>
    <cellStyle name="Calculation 3 7 4 3 7 4" xfId="31878"/>
    <cellStyle name="Calculation 3 7 4 3 7 5" xfId="50921"/>
    <cellStyle name="Calculation 3 7 4 3 8" xfId="13879"/>
    <cellStyle name="Calculation 3 7 4 3 9" xfId="20244"/>
    <cellStyle name="Calculation 3 7 4 4" xfId="6077"/>
    <cellStyle name="Calculation 3 7 4 4 2" xfId="14779"/>
    <cellStyle name="Calculation 3 7 4 4 2 2" xfId="46854"/>
    <cellStyle name="Calculation 3 7 4 4 3" xfId="23681"/>
    <cellStyle name="Calculation 3 7 4 4 4" xfId="26956"/>
    <cellStyle name="Calculation 3 7 4 4 5" xfId="40469"/>
    <cellStyle name="Calculation 3 7 4 5" xfId="6659"/>
    <cellStyle name="Calculation 3 7 4 5 2" xfId="15361"/>
    <cellStyle name="Calculation 3 7 4 5 2 2" xfId="47369"/>
    <cellStyle name="Calculation 3 7 4 5 3" xfId="21837"/>
    <cellStyle name="Calculation 3 7 4 5 4" xfId="27537"/>
    <cellStyle name="Calculation 3 7 4 5 5" xfId="41050"/>
    <cellStyle name="Calculation 3 7 4 6" xfId="6767"/>
    <cellStyle name="Calculation 3 7 4 6 2" xfId="15469"/>
    <cellStyle name="Calculation 3 7 4 6 2 2" xfId="47454"/>
    <cellStyle name="Calculation 3 7 4 6 3" xfId="12127"/>
    <cellStyle name="Calculation 3 7 4 6 4" xfId="27645"/>
    <cellStyle name="Calculation 3 7 4 6 5" xfId="41158"/>
    <cellStyle name="Calculation 3 7 4 7" xfId="6001"/>
    <cellStyle name="Calculation 3 7 4 7 2" xfId="14703"/>
    <cellStyle name="Calculation 3 7 4 7 3" xfId="23273"/>
    <cellStyle name="Calculation 3 7 4 7 4" xfId="26880"/>
    <cellStyle name="Calculation 3 7 4 7 5" xfId="40393"/>
    <cellStyle name="Calculation 3 7 4 8" xfId="8291"/>
    <cellStyle name="Calculation 3 7 4 8 2" xfId="16993"/>
    <cellStyle name="Calculation 3 7 4 8 3" xfId="20834"/>
    <cellStyle name="Calculation 3 7 4 8 4" xfId="29169"/>
    <cellStyle name="Calculation 3 7 4 8 5" xfId="48805"/>
    <cellStyle name="Calculation 3 7 4 9" xfId="9069"/>
    <cellStyle name="Calculation 3 7 4 9 2" xfId="17771"/>
    <cellStyle name="Calculation 3 7 4 9 3" xfId="23530"/>
    <cellStyle name="Calculation 3 7 4 9 4" xfId="29947"/>
    <cellStyle name="Calculation 3 7 4 9 5" xfId="48990"/>
    <cellStyle name="Calculation 3 7 5" xfId="3602"/>
    <cellStyle name="Calculation 3 7 5 10" xfId="12813"/>
    <cellStyle name="Calculation 3 7 5 11" xfId="32317"/>
    <cellStyle name="Calculation 3 7 5 12" xfId="34220"/>
    <cellStyle name="Calculation 3 7 5 13" xfId="35364"/>
    <cellStyle name="Calculation 3 7 5 14" xfId="37900"/>
    <cellStyle name="Calculation 3 7 5 2" xfId="5350"/>
    <cellStyle name="Calculation 3 7 5 2 2" xfId="14052"/>
    <cellStyle name="Calculation 3 7 5 2 2 2" xfId="46190"/>
    <cellStyle name="Calculation 3 7 5 2 3" xfId="23493"/>
    <cellStyle name="Calculation 3 7 5 2 4" xfId="26229"/>
    <cellStyle name="Calculation 3 7 5 2 5" xfId="39742"/>
    <cellStyle name="Calculation 3 7 5 3" xfId="6413"/>
    <cellStyle name="Calculation 3 7 5 3 2" xfId="15115"/>
    <cellStyle name="Calculation 3 7 5 3 2 2" xfId="47161"/>
    <cellStyle name="Calculation 3 7 5 3 3" xfId="25273"/>
    <cellStyle name="Calculation 3 7 5 3 4" xfId="27292"/>
    <cellStyle name="Calculation 3 7 5 3 5" xfId="40805"/>
    <cellStyle name="Calculation 3 7 5 4" xfId="7689"/>
    <cellStyle name="Calculation 3 7 5 4 2" xfId="16391"/>
    <cellStyle name="Calculation 3 7 5 4 3" xfId="21643"/>
    <cellStyle name="Calculation 3 7 5 4 4" xfId="28567"/>
    <cellStyle name="Calculation 3 7 5 4 5" xfId="42058"/>
    <cellStyle name="Calculation 3 7 5 5" xfId="3888"/>
    <cellStyle name="Calculation 3 7 5 5 2" xfId="12662"/>
    <cellStyle name="Calculation 3 7 5 5 3" xfId="24158"/>
    <cellStyle name="Calculation 3 7 5 5 4" xfId="20687"/>
    <cellStyle name="Calculation 3 7 5 5 5" xfId="45321"/>
    <cellStyle name="Calculation 3 7 5 6" xfId="8251"/>
    <cellStyle name="Calculation 3 7 5 6 2" xfId="16953"/>
    <cellStyle name="Calculation 3 7 5 6 3" xfId="24785"/>
    <cellStyle name="Calculation 3 7 5 6 4" xfId="29129"/>
    <cellStyle name="Calculation 3 7 5 6 5" xfId="48765"/>
    <cellStyle name="Calculation 3 7 5 7" xfId="9033"/>
    <cellStyle name="Calculation 3 7 5 7 2" xfId="17735"/>
    <cellStyle name="Calculation 3 7 5 7 3" xfId="24983"/>
    <cellStyle name="Calculation 3 7 5 7 4" xfId="29911"/>
    <cellStyle name="Calculation 3 7 5 7 5" xfId="48954"/>
    <cellStyle name="Calculation 3 7 5 8" xfId="12399"/>
    <cellStyle name="Calculation 3 7 5 9" xfId="25014"/>
    <cellStyle name="Calculation 3 7 6" xfId="5142"/>
    <cellStyle name="Calculation 3 7 6 10" xfId="26021"/>
    <cellStyle name="Calculation 3 7 6 11" xfId="33960"/>
    <cellStyle name="Calculation 3 7 6 12" xfId="34896"/>
    <cellStyle name="Calculation 3 7 6 13" xfId="37007"/>
    <cellStyle name="Calculation 3 7 6 14" xfId="39534"/>
    <cellStyle name="Calculation 3 7 6 2" xfId="5897"/>
    <cellStyle name="Calculation 3 7 6 2 2" xfId="14599"/>
    <cellStyle name="Calculation 3 7 6 2 2 2" xfId="46694"/>
    <cellStyle name="Calculation 3 7 6 2 3" xfId="25386"/>
    <cellStyle name="Calculation 3 7 6 2 4" xfId="26776"/>
    <cellStyle name="Calculation 3 7 6 2 5" xfId="40289"/>
    <cellStyle name="Calculation 3 7 6 3" xfId="7233"/>
    <cellStyle name="Calculation 3 7 6 3 2" xfId="15935"/>
    <cellStyle name="Calculation 3 7 6 3 2 2" xfId="47911"/>
    <cellStyle name="Calculation 3 7 6 3 3" xfId="24786"/>
    <cellStyle name="Calculation 3 7 6 3 4" xfId="28111"/>
    <cellStyle name="Calculation 3 7 6 3 5" xfId="41624"/>
    <cellStyle name="Calculation 3 7 6 4" xfId="8898"/>
    <cellStyle name="Calculation 3 7 6 4 2" xfId="17600"/>
    <cellStyle name="Calculation 3 7 6 4 3" xfId="23859"/>
    <cellStyle name="Calculation 3 7 6 4 4" xfId="29776"/>
    <cellStyle name="Calculation 3 7 6 4 5" xfId="43550"/>
    <cellStyle name="Calculation 3 7 6 5" xfId="9653"/>
    <cellStyle name="Calculation 3 7 6 5 2" xfId="18355"/>
    <cellStyle name="Calculation 3 7 6 5 3" xfId="11838"/>
    <cellStyle name="Calculation 3 7 6 5 4" xfId="30531"/>
    <cellStyle name="Calculation 3 7 6 5 5" xfId="49574"/>
    <cellStyle name="Calculation 3 7 6 6" xfId="10347"/>
    <cellStyle name="Calculation 3 7 6 6 2" xfId="19049"/>
    <cellStyle name="Calculation 3 7 6 6 3" xfId="11771"/>
    <cellStyle name="Calculation 3 7 6 6 4" xfId="31225"/>
    <cellStyle name="Calculation 3 7 6 6 5" xfId="50268"/>
    <cellStyle name="Calculation 3 7 6 7" xfId="10965"/>
    <cellStyle name="Calculation 3 7 6 7 2" xfId="19667"/>
    <cellStyle name="Calculation 3 7 6 7 3" xfId="19946"/>
    <cellStyle name="Calculation 3 7 6 7 4" xfId="31843"/>
    <cellStyle name="Calculation 3 7 6 7 5" xfId="50886"/>
    <cellStyle name="Calculation 3 7 6 8" xfId="13844"/>
    <cellStyle name="Calculation 3 7 6 9" xfId="13087"/>
    <cellStyle name="Calculation 3 7 7" xfId="3240"/>
    <cellStyle name="Calculation 3 7 7 2" xfId="12055"/>
    <cellStyle name="Calculation 3 7 7 2 2" xfId="44771"/>
    <cellStyle name="Calculation 3 7 7 3" xfId="24542"/>
    <cellStyle name="Calculation 3 7 7 4" xfId="21387"/>
    <cellStyle name="Calculation 3 7 7 5" xfId="37538"/>
    <cellStyle name="Calculation 3 7 8" xfId="5651"/>
    <cellStyle name="Calculation 3 7 8 2" xfId="14353"/>
    <cellStyle name="Calculation 3 7 8 2 2" xfId="46469"/>
    <cellStyle name="Calculation 3 7 8 3" xfId="23545"/>
    <cellStyle name="Calculation 3 7 8 4" xfId="26530"/>
    <cellStyle name="Calculation 3 7 8 5" xfId="40043"/>
    <cellStyle name="Calculation 3 7 9" xfId="6296"/>
    <cellStyle name="Calculation 3 7 9 2" xfId="14998"/>
    <cellStyle name="Calculation 3 7 9 2 2" xfId="47056"/>
    <cellStyle name="Calculation 3 7 9 3" xfId="22102"/>
    <cellStyle name="Calculation 3 7 9 4" xfId="27175"/>
    <cellStyle name="Calculation 3 7 9 5" xfId="40688"/>
    <cellStyle name="Calculation 3 8" xfId="560"/>
    <cellStyle name="Calculation 3 8 10" xfId="7743"/>
    <cellStyle name="Calculation 3 8 10 2" xfId="16445"/>
    <cellStyle name="Calculation 3 8 10 3" xfId="1883"/>
    <cellStyle name="Calculation 3 8 10 4" xfId="28621"/>
    <cellStyle name="Calculation 3 8 10 5" xfId="48272"/>
    <cellStyle name="Calculation 3 8 11" xfId="8204"/>
    <cellStyle name="Calculation 3 8 11 2" xfId="16906"/>
    <cellStyle name="Calculation 3 8 11 3" xfId="22307"/>
    <cellStyle name="Calculation 3 8 11 4" xfId="29082"/>
    <cellStyle name="Calculation 3 8 11 5" xfId="48722"/>
    <cellStyle name="Calculation 3 8 12" xfId="8998"/>
    <cellStyle name="Calculation 3 8 12 2" xfId="17700"/>
    <cellStyle name="Calculation 3 8 12 3" xfId="24623"/>
    <cellStyle name="Calculation 3 8 12 4" xfId="29876"/>
    <cellStyle name="Calculation 3 8 12 5" xfId="48919"/>
    <cellStyle name="Calculation 3 8 13" xfId="2168"/>
    <cellStyle name="Calculation 3 8 14" xfId="25089"/>
    <cellStyle name="Calculation 3 8 15" xfId="11102"/>
    <cellStyle name="Calculation 3 8 16" xfId="32041"/>
    <cellStyle name="Calculation 3 8 17" xfId="34092"/>
    <cellStyle name="Calculation 3 8 18" xfId="35088"/>
    <cellStyle name="Calculation 3 8 19" xfId="37201"/>
    <cellStyle name="Calculation 3 8 2" xfId="1009"/>
    <cellStyle name="Calculation 3 8 2 10" xfId="8070"/>
    <cellStyle name="Calculation 3 8 2 10 2" xfId="16772"/>
    <cellStyle name="Calculation 3 8 2 10 3" xfId="22336"/>
    <cellStyle name="Calculation 3 8 2 10 4" xfId="28948"/>
    <cellStyle name="Calculation 3 8 2 10 5" xfId="48588"/>
    <cellStyle name="Calculation 3 8 2 11" xfId="7995"/>
    <cellStyle name="Calculation 3 8 2 11 2" xfId="16697"/>
    <cellStyle name="Calculation 3 8 2 11 3" xfId="24944"/>
    <cellStyle name="Calculation 3 8 2 11 4" xfId="28873"/>
    <cellStyle name="Calculation 3 8 2 11 5" xfId="48513"/>
    <cellStyle name="Calculation 3 8 2 12" xfId="11533"/>
    <cellStyle name="Calculation 3 8 2 13" xfId="22381"/>
    <cellStyle name="Calculation 3 8 2 14" xfId="23072"/>
    <cellStyle name="Calculation 3 8 2 15" xfId="32802"/>
    <cellStyle name="Calculation 3 8 2 16" xfId="34340"/>
    <cellStyle name="Calculation 3 8 2 17" xfId="35849"/>
    <cellStyle name="Calculation 3 8 2 18" xfId="38376"/>
    <cellStyle name="Calculation 3 8 2 2" xfId="4969"/>
    <cellStyle name="Calculation 3 8 2 2 10" xfId="25848"/>
    <cellStyle name="Calculation 3 8 2 2 11" xfId="33787"/>
    <cellStyle name="Calculation 3 8 2 2 12" xfId="34723"/>
    <cellStyle name="Calculation 3 8 2 2 13" xfId="36834"/>
    <cellStyle name="Calculation 3 8 2 2 14" xfId="39361"/>
    <cellStyle name="Calculation 3 8 2 2 2" xfId="5426"/>
    <cellStyle name="Calculation 3 8 2 2 2 2" xfId="14128"/>
    <cellStyle name="Calculation 3 8 2 2 2 2 2" xfId="46255"/>
    <cellStyle name="Calculation 3 8 2 2 2 3" xfId="25135"/>
    <cellStyle name="Calculation 3 8 2 2 2 4" xfId="26305"/>
    <cellStyle name="Calculation 3 8 2 2 2 5" xfId="39818"/>
    <cellStyle name="Calculation 3 8 2 2 3" xfId="7060"/>
    <cellStyle name="Calculation 3 8 2 2 3 2" xfId="15762"/>
    <cellStyle name="Calculation 3 8 2 2 3 2 2" xfId="47738"/>
    <cellStyle name="Calculation 3 8 2 2 3 3" xfId="20412"/>
    <cellStyle name="Calculation 3 8 2 2 3 4" xfId="27938"/>
    <cellStyle name="Calculation 3 8 2 2 3 5" xfId="41451"/>
    <cellStyle name="Calculation 3 8 2 2 4" xfId="8725"/>
    <cellStyle name="Calculation 3 8 2 2 4 2" xfId="17427"/>
    <cellStyle name="Calculation 3 8 2 2 4 3" xfId="22349"/>
    <cellStyle name="Calculation 3 8 2 2 4 4" xfId="29603"/>
    <cellStyle name="Calculation 3 8 2 2 4 5" xfId="43377"/>
    <cellStyle name="Calculation 3 8 2 2 5" xfId="9480"/>
    <cellStyle name="Calculation 3 8 2 2 5 2" xfId="18182"/>
    <cellStyle name="Calculation 3 8 2 2 5 3" xfId="23218"/>
    <cellStyle name="Calculation 3 8 2 2 5 4" xfId="30358"/>
    <cellStyle name="Calculation 3 8 2 2 5 5" xfId="49401"/>
    <cellStyle name="Calculation 3 8 2 2 6" xfId="10174"/>
    <cellStyle name="Calculation 3 8 2 2 6 2" xfId="18876"/>
    <cellStyle name="Calculation 3 8 2 2 6 3" xfId="20137"/>
    <cellStyle name="Calculation 3 8 2 2 6 4" xfId="31052"/>
    <cellStyle name="Calculation 3 8 2 2 6 5" xfId="50095"/>
    <cellStyle name="Calculation 3 8 2 2 7" xfId="10792"/>
    <cellStyle name="Calculation 3 8 2 2 7 2" xfId="19494"/>
    <cellStyle name="Calculation 3 8 2 2 7 3" xfId="11484"/>
    <cellStyle name="Calculation 3 8 2 2 7 4" xfId="31670"/>
    <cellStyle name="Calculation 3 8 2 2 7 5" xfId="50713"/>
    <cellStyle name="Calculation 3 8 2 2 8" xfId="13671"/>
    <cellStyle name="Calculation 3 8 2 2 9" xfId="22410"/>
    <cellStyle name="Calculation 3 8 2 3" xfId="5046"/>
    <cellStyle name="Calculation 3 8 2 3 10" xfId="25925"/>
    <cellStyle name="Calculation 3 8 2 3 11" xfId="33864"/>
    <cellStyle name="Calculation 3 8 2 3 12" xfId="34800"/>
    <cellStyle name="Calculation 3 8 2 3 13" xfId="36911"/>
    <cellStyle name="Calculation 3 8 2 3 14" xfId="39438"/>
    <cellStyle name="Calculation 3 8 2 3 2" xfId="5597"/>
    <cellStyle name="Calculation 3 8 2 3 2 2" xfId="14299"/>
    <cellStyle name="Calculation 3 8 2 3 2 2 2" xfId="46418"/>
    <cellStyle name="Calculation 3 8 2 3 2 3" xfId="22511"/>
    <cellStyle name="Calculation 3 8 2 3 2 4" xfId="26476"/>
    <cellStyle name="Calculation 3 8 2 3 2 5" xfId="39989"/>
    <cellStyle name="Calculation 3 8 2 3 3" xfId="7137"/>
    <cellStyle name="Calculation 3 8 2 3 3 2" xfId="15839"/>
    <cellStyle name="Calculation 3 8 2 3 3 2 2" xfId="47815"/>
    <cellStyle name="Calculation 3 8 2 3 3 3" xfId="21410"/>
    <cellStyle name="Calculation 3 8 2 3 3 4" xfId="28015"/>
    <cellStyle name="Calculation 3 8 2 3 3 5" xfId="41528"/>
    <cellStyle name="Calculation 3 8 2 3 4" xfId="8802"/>
    <cellStyle name="Calculation 3 8 2 3 4 2" xfId="17504"/>
    <cellStyle name="Calculation 3 8 2 3 4 3" xfId="22665"/>
    <cellStyle name="Calculation 3 8 2 3 4 4" xfId="29680"/>
    <cellStyle name="Calculation 3 8 2 3 4 5" xfId="43454"/>
    <cellStyle name="Calculation 3 8 2 3 5" xfId="9557"/>
    <cellStyle name="Calculation 3 8 2 3 5 2" xfId="18259"/>
    <cellStyle name="Calculation 3 8 2 3 5 3" xfId="20071"/>
    <cellStyle name="Calculation 3 8 2 3 5 4" xfId="30435"/>
    <cellStyle name="Calculation 3 8 2 3 5 5" xfId="49478"/>
    <cellStyle name="Calculation 3 8 2 3 6" xfId="10251"/>
    <cellStyle name="Calculation 3 8 2 3 6 2" xfId="18953"/>
    <cellStyle name="Calculation 3 8 2 3 6 3" xfId="12509"/>
    <cellStyle name="Calculation 3 8 2 3 6 4" xfId="31129"/>
    <cellStyle name="Calculation 3 8 2 3 6 5" xfId="50172"/>
    <cellStyle name="Calculation 3 8 2 3 7" xfId="10869"/>
    <cellStyle name="Calculation 3 8 2 3 7 2" xfId="19571"/>
    <cellStyle name="Calculation 3 8 2 3 7 3" xfId="12160"/>
    <cellStyle name="Calculation 3 8 2 3 7 4" xfId="31747"/>
    <cellStyle name="Calculation 3 8 2 3 7 5" xfId="50790"/>
    <cellStyle name="Calculation 3 8 2 3 8" xfId="13748"/>
    <cellStyle name="Calculation 3 8 2 3 9" xfId="23953"/>
    <cellStyle name="Calculation 3 8 2 4" xfId="6064"/>
    <cellStyle name="Calculation 3 8 2 4 2" xfId="14766"/>
    <cellStyle name="Calculation 3 8 2 4 2 2" xfId="46844"/>
    <cellStyle name="Calculation 3 8 2 4 3" xfId="20678"/>
    <cellStyle name="Calculation 3 8 2 4 4" xfId="26943"/>
    <cellStyle name="Calculation 3 8 2 4 5" xfId="40456"/>
    <cellStyle name="Calculation 3 8 2 5" xfId="6396"/>
    <cellStyle name="Calculation 3 8 2 5 2" xfId="15098"/>
    <cellStyle name="Calculation 3 8 2 5 2 2" xfId="47147"/>
    <cellStyle name="Calculation 3 8 2 5 3" xfId="20607"/>
    <cellStyle name="Calculation 3 8 2 5 4" xfId="27275"/>
    <cellStyle name="Calculation 3 8 2 5 5" xfId="40788"/>
    <cellStyle name="Calculation 3 8 2 6" xfId="5336"/>
    <cellStyle name="Calculation 3 8 2 6 2" xfId="14038"/>
    <cellStyle name="Calculation 3 8 2 6 2 2" xfId="46176"/>
    <cellStyle name="Calculation 3 8 2 6 3" xfId="21665"/>
    <cellStyle name="Calculation 3 8 2 6 4" xfId="26215"/>
    <cellStyle name="Calculation 3 8 2 6 5" xfId="39728"/>
    <cellStyle name="Calculation 3 8 2 7" xfId="6078"/>
    <cellStyle name="Calculation 3 8 2 7 2" xfId="14780"/>
    <cellStyle name="Calculation 3 8 2 7 3" xfId="22374"/>
    <cellStyle name="Calculation 3 8 2 7 4" xfId="26957"/>
    <cellStyle name="Calculation 3 8 2 7 5" xfId="40470"/>
    <cellStyle name="Calculation 3 8 2 8" xfId="8018"/>
    <cellStyle name="Calculation 3 8 2 8 2" xfId="16720"/>
    <cellStyle name="Calculation 3 8 2 8 3" xfId="23908"/>
    <cellStyle name="Calculation 3 8 2 8 4" xfId="28896"/>
    <cellStyle name="Calculation 3 8 2 8 5" xfId="48536"/>
    <cellStyle name="Calculation 3 8 2 9" xfId="8086"/>
    <cellStyle name="Calculation 3 8 2 9 2" xfId="16788"/>
    <cellStyle name="Calculation 3 8 2 9 3" xfId="21735"/>
    <cellStyle name="Calculation 3 8 2 9 4" xfId="28964"/>
    <cellStyle name="Calculation 3 8 2 9 5" xfId="48604"/>
    <cellStyle name="Calculation 3 8 3" xfId="3580"/>
    <cellStyle name="Calculation 3 8 3 10" xfId="22310"/>
    <cellStyle name="Calculation 3 8 3 11" xfId="32295"/>
    <cellStyle name="Calculation 3 8 3 12" xfId="34198"/>
    <cellStyle name="Calculation 3 8 3 13" xfId="35342"/>
    <cellStyle name="Calculation 3 8 3 14" xfId="37878"/>
    <cellStyle name="Calculation 3 8 3 2" xfId="5559"/>
    <cellStyle name="Calculation 3 8 3 2 2" xfId="14261"/>
    <cellStyle name="Calculation 3 8 3 2 2 2" xfId="46384"/>
    <cellStyle name="Calculation 3 8 3 2 3" xfId="24653"/>
    <cellStyle name="Calculation 3 8 3 2 4" xfId="26438"/>
    <cellStyle name="Calculation 3 8 3 2 5" xfId="39951"/>
    <cellStyle name="Calculation 3 8 3 3" xfId="6283"/>
    <cellStyle name="Calculation 3 8 3 3 2" xfId="14985"/>
    <cellStyle name="Calculation 3 8 3 3 2 2" xfId="47044"/>
    <cellStyle name="Calculation 3 8 3 3 3" xfId="20822"/>
    <cellStyle name="Calculation 3 8 3 3 4" xfId="27162"/>
    <cellStyle name="Calculation 3 8 3 3 5" xfId="40675"/>
    <cellStyle name="Calculation 3 8 3 4" xfId="7667"/>
    <cellStyle name="Calculation 3 8 3 4 2" xfId="16369"/>
    <cellStyle name="Calculation 3 8 3 4 3" xfId="11187"/>
    <cellStyle name="Calculation 3 8 3 4 4" xfId="28545"/>
    <cellStyle name="Calculation 3 8 3 4 5" xfId="42036"/>
    <cellStyle name="Calculation 3 8 3 5" xfId="8081"/>
    <cellStyle name="Calculation 3 8 3 5 2" xfId="16783"/>
    <cellStyle name="Calculation 3 8 3 5 3" xfId="22713"/>
    <cellStyle name="Calculation 3 8 3 5 4" xfId="28959"/>
    <cellStyle name="Calculation 3 8 3 5 5" xfId="48599"/>
    <cellStyle name="Calculation 3 8 3 6" xfId="8007"/>
    <cellStyle name="Calculation 3 8 3 6 2" xfId="16709"/>
    <cellStyle name="Calculation 3 8 3 6 3" xfId="20773"/>
    <cellStyle name="Calculation 3 8 3 6 4" xfId="28885"/>
    <cellStyle name="Calculation 3 8 3 6 5" xfId="48525"/>
    <cellStyle name="Calculation 3 8 3 7" xfId="7537"/>
    <cellStyle name="Calculation 3 8 3 7 2" xfId="16239"/>
    <cellStyle name="Calculation 3 8 3 7 3" xfId="12903"/>
    <cellStyle name="Calculation 3 8 3 7 4" xfId="28415"/>
    <cellStyle name="Calculation 3 8 3 7 5" xfId="48146"/>
    <cellStyle name="Calculation 3 8 3 8" xfId="12377"/>
    <cellStyle name="Calculation 3 8 3 9" xfId="21187"/>
    <cellStyle name="Calculation 3 8 4" xfId="5086"/>
    <cellStyle name="Calculation 3 8 4 10" xfId="25965"/>
    <cellStyle name="Calculation 3 8 4 11" xfId="33904"/>
    <cellStyle name="Calculation 3 8 4 12" xfId="34840"/>
    <cellStyle name="Calculation 3 8 4 13" xfId="36951"/>
    <cellStyle name="Calculation 3 8 4 14" xfId="39478"/>
    <cellStyle name="Calculation 3 8 4 2" xfId="3180"/>
    <cellStyle name="Calculation 3 8 4 2 2" xfId="11995"/>
    <cellStyle name="Calculation 3 8 4 2 2 2" xfId="44719"/>
    <cellStyle name="Calculation 3 8 4 2 3" xfId="24819"/>
    <cellStyle name="Calculation 3 8 4 2 4" xfId="23316"/>
    <cellStyle name="Calculation 3 8 4 2 5" xfId="37478"/>
    <cellStyle name="Calculation 3 8 4 3" xfId="7177"/>
    <cellStyle name="Calculation 3 8 4 3 2" xfId="15879"/>
    <cellStyle name="Calculation 3 8 4 3 2 2" xfId="47855"/>
    <cellStyle name="Calculation 3 8 4 3 3" xfId="22854"/>
    <cellStyle name="Calculation 3 8 4 3 4" xfId="28055"/>
    <cellStyle name="Calculation 3 8 4 3 5" xfId="41568"/>
    <cellStyle name="Calculation 3 8 4 4" xfId="8842"/>
    <cellStyle name="Calculation 3 8 4 4 2" xfId="17544"/>
    <cellStyle name="Calculation 3 8 4 4 3" xfId="23900"/>
    <cellStyle name="Calculation 3 8 4 4 4" xfId="29720"/>
    <cellStyle name="Calculation 3 8 4 4 5" xfId="43494"/>
    <cellStyle name="Calculation 3 8 4 5" xfId="9597"/>
    <cellStyle name="Calculation 3 8 4 5 2" xfId="18299"/>
    <cellStyle name="Calculation 3 8 4 5 3" xfId="12821"/>
    <cellStyle name="Calculation 3 8 4 5 4" xfId="30475"/>
    <cellStyle name="Calculation 3 8 4 5 5" xfId="49518"/>
    <cellStyle name="Calculation 3 8 4 6" xfId="10291"/>
    <cellStyle name="Calculation 3 8 4 6 2" xfId="18993"/>
    <cellStyle name="Calculation 3 8 4 6 3" xfId="20136"/>
    <cellStyle name="Calculation 3 8 4 6 4" xfId="31169"/>
    <cellStyle name="Calculation 3 8 4 6 5" xfId="50212"/>
    <cellStyle name="Calculation 3 8 4 7" xfId="10909"/>
    <cellStyle name="Calculation 3 8 4 7 2" xfId="19611"/>
    <cellStyle name="Calculation 3 8 4 7 3" xfId="13347"/>
    <cellStyle name="Calculation 3 8 4 7 4" xfId="31787"/>
    <cellStyle name="Calculation 3 8 4 7 5" xfId="50830"/>
    <cellStyle name="Calculation 3 8 4 8" xfId="13788"/>
    <cellStyle name="Calculation 3 8 4 9" xfId="24578"/>
    <cellStyle name="Calculation 3 8 5" xfId="5923"/>
    <cellStyle name="Calculation 3 8 5 2" xfId="14625"/>
    <cellStyle name="Calculation 3 8 5 2 2" xfId="46718"/>
    <cellStyle name="Calculation 3 8 5 3" xfId="22303"/>
    <cellStyle name="Calculation 3 8 5 4" xfId="26802"/>
    <cellStyle name="Calculation 3 8 5 5" xfId="40315"/>
    <cellStyle name="Calculation 3 8 6" xfId="5334"/>
    <cellStyle name="Calculation 3 8 6 2" xfId="14036"/>
    <cellStyle name="Calculation 3 8 6 2 2" xfId="46174"/>
    <cellStyle name="Calculation 3 8 6 3" xfId="23703"/>
    <cellStyle name="Calculation 3 8 6 4" xfId="26213"/>
    <cellStyle name="Calculation 3 8 6 5" xfId="39726"/>
    <cellStyle name="Calculation 3 8 7" xfId="6776"/>
    <cellStyle name="Calculation 3 8 7 2" xfId="15478"/>
    <cellStyle name="Calculation 3 8 7 2 2" xfId="47460"/>
    <cellStyle name="Calculation 3 8 7 3" xfId="19788"/>
    <cellStyle name="Calculation 3 8 7 4" xfId="27654"/>
    <cellStyle name="Calculation 3 8 7 5" xfId="41167"/>
    <cellStyle name="Calculation 3 8 8" xfId="7386"/>
    <cellStyle name="Calculation 3 8 8 2" xfId="16088"/>
    <cellStyle name="Calculation 3 8 8 3" xfId="20857"/>
    <cellStyle name="Calculation 3 8 8 4" xfId="28264"/>
    <cellStyle name="Calculation 3 8 8 5" xfId="41777"/>
    <cellStyle name="Calculation 3 8 9" xfId="7476"/>
    <cellStyle name="Calculation 3 8 9 2" xfId="16178"/>
    <cellStyle name="Calculation 3 8 9 3" xfId="22808"/>
    <cellStyle name="Calculation 3 8 9 4" xfId="28354"/>
    <cellStyle name="Calculation 3 8 9 5" xfId="48085"/>
    <cellStyle name="Calculation 3 9" xfId="797"/>
    <cellStyle name="Calculation 3 9 10" xfId="8185"/>
    <cellStyle name="Calculation 3 9 10 2" xfId="16887"/>
    <cellStyle name="Calculation 3 9 10 3" xfId="20646"/>
    <cellStyle name="Calculation 3 9 10 4" xfId="29063"/>
    <cellStyle name="Calculation 3 9 10 5" xfId="48703"/>
    <cellStyle name="Calculation 3 9 11" xfId="7486"/>
    <cellStyle name="Calculation 3 9 11 2" xfId="16188"/>
    <cellStyle name="Calculation 3 9 11 3" xfId="20602"/>
    <cellStyle name="Calculation 3 9 11 4" xfId="28364"/>
    <cellStyle name="Calculation 3 9 11 5" xfId="48095"/>
    <cellStyle name="Calculation 3 9 12" xfId="11342"/>
    <cellStyle name="Calculation 3 9 13" xfId="13252"/>
    <cellStyle name="Calculation 3 9 14" xfId="21217"/>
    <cellStyle name="Calculation 3 9 15" xfId="32590"/>
    <cellStyle name="Calculation 3 9 16" xfId="34275"/>
    <cellStyle name="Calculation 3 9 17" xfId="35637"/>
    <cellStyle name="Calculation 3 9 18" xfId="38164"/>
    <cellStyle name="Calculation 3 9 2" xfId="4913"/>
    <cellStyle name="Calculation 3 9 2 10" xfId="25792"/>
    <cellStyle name="Calculation 3 9 2 11" xfId="33731"/>
    <cellStyle name="Calculation 3 9 2 12" xfId="34667"/>
    <cellStyle name="Calculation 3 9 2 13" xfId="36778"/>
    <cellStyle name="Calculation 3 9 2 14" xfId="39305"/>
    <cellStyle name="Calculation 3 9 2 2" xfId="5914"/>
    <cellStyle name="Calculation 3 9 2 2 2" xfId="14616"/>
    <cellStyle name="Calculation 3 9 2 2 2 2" xfId="46710"/>
    <cellStyle name="Calculation 3 9 2 2 3" xfId="24323"/>
    <cellStyle name="Calculation 3 9 2 2 4" xfId="26793"/>
    <cellStyle name="Calculation 3 9 2 2 5" xfId="40306"/>
    <cellStyle name="Calculation 3 9 2 3" xfId="7004"/>
    <cellStyle name="Calculation 3 9 2 3 2" xfId="15706"/>
    <cellStyle name="Calculation 3 9 2 3 2 2" xfId="47682"/>
    <cellStyle name="Calculation 3 9 2 3 3" xfId="19787"/>
    <cellStyle name="Calculation 3 9 2 3 4" xfId="27882"/>
    <cellStyle name="Calculation 3 9 2 3 5" xfId="41395"/>
    <cellStyle name="Calculation 3 9 2 4" xfId="8669"/>
    <cellStyle name="Calculation 3 9 2 4 2" xfId="17371"/>
    <cellStyle name="Calculation 3 9 2 4 3" xfId="21247"/>
    <cellStyle name="Calculation 3 9 2 4 4" xfId="29547"/>
    <cellStyle name="Calculation 3 9 2 4 5" xfId="43321"/>
    <cellStyle name="Calculation 3 9 2 5" xfId="9424"/>
    <cellStyle name="Calculation 3 9 2 5 2" xfId="18126"/>
    <cellStyle name="Calculation 3 9 2 5 3" xfId="20709"/>
    <cellStyle name="Calculation 3 9 2 5 4" xfId="30302"/>
    <cellStyle name="Calculation 3 9 2 5 5" xfId="49345"/>
    <cellStyle name="Calculation 3 9 2 6" xfId="10118"/>
    <cellStyle name="Calculation 3 9 2 6 2" xfId="18820"/>
    <cellStyle name="Calculation 3 9 2 6 3" xfId="12455"/>
    <cellStyle name="Calculation 3 9 2 6 4" xfId="30996"/>
    <cellStyle name="Calculation 3 9 2 6 5" xfId="50039"/>
    <cellStyle name="Calculation 3 9 2 7" xfId="10736"/>
    <cellStyle name="Calculation 3 9 2 7 2" xfId="19438"/>
    <cellStyle name="Calculation 3 9 2 7 3" xfId="1733"/>
    <cellStyle name="Calculation 3 9 2 7 4" xfId="31614"/>
    <cellStyle name="Calculation 3 9 2 7 5" xfId="50657"/>
    <cellStyle name="Calculation 3 9 2 8" xfId="13615"/>
    <cellStyle name="Calculation 3 9 2 9" xfId="22932"/>
    <cellStyle name="Calculation 3 9 3" xfId="5075"/>
    <cellStyle name="Calculation 3 9 3 10" xfId="25954"/>
    <cellStyle name="Calculation 3 9 3 11" xfId="33893"/>
    <cellStyle name="Calculation 3 9 3 12" xfId="34829"/>
    <cellStyle name="Calculation 3 9 3 13" xfId="36940"/>
    <cellStyle name="Calculation 3 9 3 14" xfId="39467"/>
    <cellStyle name="Calculation 3 9 3 2" xfId="3290"/>
    <cellStyle name="Calculation 3 9 3 2 2" xfId="12105"/>
    <cellStyle name="Calculation 3 9 3 2 2 2" xfId="44819"/>
    <cellStyle name="Calculation 3 9 3 2 3" xfId="23210"/>
    <cellStyle name="Calculation 3 9 3 2 4" xfId="24475"/>
    <cellStyle name="Calculation 3 9 3 2 5" xfId="37588"/>
    <cellStyle name="Calculation 3 9 3 3" xfId="7166"/>
    <cellStyle name="Calculation 3 9 3 3 2" xfId="15868"/>
    <cellStyle name="Calculation 3 9 3 3 2 2" xfId="47844"/>
    <cellStyle name="Calculation 3 9 3 3 3" xfId="24783"/>
    <cellStyle name="Calculation 3 9 3 3 4" xfId="28044"/>
    <cellStyle name="Calculation 3 9 3 3 5" xfId="41557"/>
    <cellStyle name="Calculation 3 9 3 4" xfId="8831"/>
    <cellStyle name="Calculation 3 9 3 4 2" xfId="17533"/>
    <cellStyle name="Calculation 3 9 3 4 3" xfId="22494"/>
    <cellStyle name="Calculation 3 9 3 4 4" xfId="29709"/>
    <cellStyle name="Calculation 3 9 3 4 5" xfId="43483"/>
    <cellStyle name="Calculation 3 9 3 5" xfId="9586"/>
    <cellStyle name="Calculation 3 9 3 5 2" xfId="18288"/>
    <cellStyle name="Calculation 3 9 3 5 3" xfId="13026"/>
    <cellStyle name="Calculation 3 9 3 5 4" xfId="30464"/>
    <cellStyle name="Calculation 3 9 3 5 5" xfId="49507"/>
    <cellStyle name="Calculation 3 9 3 6" xfId="10280"/>
    <cellStyle name="Calculation 3 9 3 6 2" xfId="18982"/>
    <cellStyle name="Calculation 3 9 3 6 3" xfId="12891"/>
    <cellStyle name="Calculation 3 9 3 6 4" xfId="31158"/>
    <cellStyle name="Calculation 3 9 3 6 5" xfId="50201"/>
    <cellStyle name="Calculation 3 9 3 7" xfId="10898"/>
    <cellStyle name="Calculation 3 9 3 7 2" xfId="19600"/>
    <cellStyle name="Calculation 3 9 3 7 3" xfId="12173"/>
    <cellStyle name="Calculation 3 9 3 7 4" xfId="31776"/>
    <cellStyle name="Calculation 3 9 3 7 5" xfId="50819"/>
    <cellStyle name="Calculation 3 9 3 8" xfId="13777"/>
    <cellStyle name="Calculation 3 9 3 9" xfId="21713"/>
    <cellStyle name="Calculation 3 9 4" xfId="6332"/>
    <cellStyle name="Calculation 3 9 4 2" xfId="15034"/>
    <cellStyle name="Calculation 3 9 4 2 2" xfId="47089"/>
    <cellStyle name="Calculation 3 9 4 3" xfId="23491"/>
    <cellStyle name="Calculation 3 9 4 4" xfId="27211"/>
    <cellStyle name="Calculation 3 9 4 5" xfId="40724"/>
    <cellStyle name="Calculation 3 9 5" xfId="5347"/>
    <cellStyle name="Calculation 3 9 5 2" xfId="14049"/>
    <cellStyle name="Calculation 3 9 5 2 2" xfId="46187"/>
    <cellStyle name="Calculation 3 9 5 3" xfId="25147"/>
    <cellStyle name="Calculation 3 9 5 4" xfId="26226"/>
    <cellStyle name="Calculation 3 9 5 5" xfId="39739"/>
    <cellStyle name="Calculation 3 9 6" xfId="3375"/>
    <cellStyle name="Calculation 3 9 6 2" xfId="12182"/>
    <cellStyle name="Calculation 3 9 6 2 2" xfId="44902"/>
    <cellStyle name="Calculation 3 9 6 3" xfId="20615"/>
    <cellStyle name="Calculation 3 9 6 4" xfId="22791"/>
    <cellStyle name="Calculation 3 9 6 5" xfId="37673"/>
    <cellStyle name="Calculation 3 9 7" xfId="5376"/>
    <cellStyle name="Calculation 3 9 7 2" xfId="14078"/>
    <cellStyle name="Calculation 3 9 7 3" xfId="25421"/>
    <cellStyle name="Calculation 3 9 7 4" xfId="26255"/>
    <cellStyle name="Calculation 3 9 7 5" xfId="39768"/>
    <cellStyle name="Calculation 3 9 8" xfId="7866"/>
    <cellStyle name="Calculation 3 9 8 2" xfId="16568"/>
    <cellStyle name="Calculation 3 9 8 3" xfId="23162"/>
    <cellStyle name="Calculation 3 9 8 4" xfId="28744"/>
    <cellStyle name="Calculation 3 9 8 5" xfId="48384"/>
    <cellStyle name="Calculation 3 9 9" xfId="7540"/>
    <cellStyle name="Calculation 3 9 9 2" xfId="16242"/>
    <cellStyle name="Calculation 3 9 9 3" xfId="12469"/>
    <cellStyle name="Calculation 3 9 9 4" xfId="28418"/>
    <cellStyle name="Calculation 3 9 9 5" xfId="48149"/>
    <cellStyle name="Check Cell 2" xfId="251"/>
    <cellStyle name="Check Cell 3" xfId="252"/>
    <cellStyle name="Comma 2" xfId="253"/>
    <cellStyle name="Comma 2 2" xfId="254"/>
    <cellStyle name="Comma 2 2 2" xfId="255"/>
    <cellStyle name="Comma 2 2 3" xfId="256"/>
    <cellStyle name="Comma 2 3" xfId="257"/>
    <cellStyle name="Comma 2 4" xfId="258"/>
    <cellStyle name="Comma 2 5" xfId="259"/>
    <cellStyle name="Comma 3" xfId="260"/>
    <cellStyle name="Comma 3 10" xfId="1231"/>
    <cellStyle name="Comma 3 10 2" xfId="4246"/>
    <cellStyle name="Comma 3 10 2 2" xfId="45679"/>
    <cellStyle name="Comma 3 10 2 2 2" xfId="56405"/>
    <cellStyle name="Comma 3 10 2 3" xfId="54287"/>
    <cellStyle name="Comma 3 10 2 4" xfId="42664"/>
    <cellStyle name="Comma 3 10 3" xfId="2141"/>
    <cellStyle name="Comma 3 10 3 2" xfId="57574"/>
    <cellStyle name="Comma 3 10 3 3" xfId="51766"/>
    <cellStyle name="Comma 3 10 4" xfId="33024"/>
    <cellStyle name="Comma 3 10 4 2" xfId="54871"/>
    <cellStyle name="Comma 3 10 4 3" xfId="43845"/>
    <cellStyle name="Comma 3 10 5" xfId="36071"/>
    <cellStyle name="Comma 3 10 5 2" xfId="53118"/>
    <cellStyle name="Comma 3 10 6" xfId="38598"/>
    <cellStyle name="Comma 3 11" xfId="3555"/>
    <cellStyle name="Comma 3 11 2" xfId="32270"/>
    <cellStyle name="Comma 3 11 2 2" xfId="51182"/>
    <cellStyle name="Comma 3 11 2 2 2" xfId="56990"/>
    <cellStyle name="Comma 3 11 2 3" xfId="53703"/>
    <cellStyle name="Comma 3 11 2 4" xfId="42011"/>
    <cellStyle name="Comma 3 11 3" xfId="35317"/>
    <cellStyle name="Comma 3 11 3 2" xfId="55821"/>
    <cellStyle name="Comma 3 11 3 3" xfId="45058"/>
    <cellStyle name="Comma 3 11 4" xfId="52534"/>
    <cellStyle name="Comma 3 11 5" xfId="37853"/>
    <cellStyle name="Comma 3 12" xfId="3191"/>
    <cellStyle name="Comma 3 12 2" xfId="44729"/>
    <cellStyle name="Comma 3 12 2 2" xfId="55638"/>
    <cellStyle name="Comma 3 12 3" xfId="52351"/>
    <cellStyle name="Comma 3 12 4" xfId="37489"/>
    <cellStyle name="Comma 3 13" xfId="2908"/>
    <cellStyle name="Comma 3 13 2" xfId="44452"/>
    <cellStyle name="Comma 3 13 2 2" xfId="55455"/>
    <cellStyle name="Comma 3 13 3" xfId="53520"/>
    <cellStyle name="Comma 3 13 4" xfId="41806"/>
    <cellStyle name="Comma 3 14" xfId="1806"/>
    <cellStyle name="Comma 3 14 2" xfId="56807"/>
    <cellStyle name="Comma 3 14 3" xfId="50999"/>
    <cellStyle name="Comma 3 15" xfId="31961"/>
    <cellStyle name="Comma 3 15 2" xfId="54689"/>
    <cellStyle name="Comma 3 15 3" xfId="43663"/>
    <cellStyle name="Comma 3 16" xfId="35014"/>
    <cellStyle name="Comma 3 16 2" xfId="52168"/>
    <cellStyle name="Comma 3 17" xfId="37125"/>
    <cellStyle name="Comma 3 2" xfId="261"/>
    <cellStyle name="Comma 3 2 10" xfId="3556"/>
    <cellStyle name="Comma 3 2 10 2" xfId="32271"/>
    <cellStyle name="Comma 3 2 10 2 2" xfId="51183"/>
    <cellStyle name="Comma 3 2 10 2 2 2" xfId="56991"/>
    <cellStyle name="Comma 3 2 10 2 3" xfId="53704"/>
    <cellStyle name="Comma 3 2 10 2 4" xfId="42012"/>
    <cellStyle name="Comma 3 2 10 3" xfId="35318"/>
    <cellStyle name="Comma 3 2 10 3 2" xfId="55822"/>
    <cellStyle name="Comma 3 2 10 3 3" xfId="45059"/>
    <cellStyle name="Comma 3 2 10 4" xfId="52535"/>
    <cellStyle name="Comma 3 2 10 5" xfId="37854"/>
    <cellStyle name="Comma 3 2 11" xfId="3192"/>
    <cellStyle name="Comma 3 2 11 2" xfId="44730"/>
    <cellStyle name="Comma 3 2 11 2 2" xfId="55639"/>
    <cellStyle name="Comma 3 2 11 3" xfId="52352"/>
    <cellStyle name="Comma 3 2 11 4" xfId="37490"/>
    <cellStyle name="Comma 3 2 12" xfId="2909"/>
    <cellStyle name="Comma 3 2 12 2" xfId="44453"/>
    <cellStyle name="Comma 3 2 12 2 2" xfId="55456"/>
    <cellStyle name="Comma 3 2 12 3" xfId="53521"/>
    <cellStyle name="Comma 3 2 12 4" xfId="41807"/>
    <cellStyle name="Comma 3 2 13" xfId="1807"/>
    <cellStyle name="Comma 3 2 13 2" xfId="56808"/>
    <cellStyle name="Comma 3 2 13 3" xfId="51000"/>
    <cellStyle name="Comma 3 2 14" xfId="31962"/>
    <cellStyle name="Comma 3 2 14 2" xfId="54690"/>
    <cellStyle name="Comma 3 2 14 3" xfId="43664"/>
    <cellStyle name="Comma 3 2 15" xfId="35015"/>
    <cellStyle name="Comma 3 2 15 2" xfId="52169"/>
    <cellStyle name="Comma 3 2 16" xfId="37126"/>
    <cellStyle name="Comma 3 2 2" xfId="470"/>
    <cellStyle name="Comma 3 2 2 10" xfId="3317"/>
    <cellStyle name="Comma 3 2 2 10 2" xfId="44844"/>
    <cellStyle name="Comma 3 2 2 10 2 2" xfId="55657"/>
    <cellStyle name="Comma 3 2 2 10 3" xfId="52370"/>
    <cellStyle name="Comma 3 2 2 10 4" xfId="37615"/>
    <cellStyle name="Comma 3 2 2 11" xfId="2940"/>
    <cellStyle name="Comma 3 2 2 11 2" xfId="44484"/>
    <cellStyle name="Comma 3 2 2 11 2 2" xfId="55474"/>
    <cellStyle name="Comma 3 2 2 11 3" xfId="53539"/>
    <cellStyle name="Comma 3 2 2 11 4" xfId="41825"/>
    <cellStyle name="Comma 3 2 2 12" xfId="1921"/>
    <cellStyle name="Comma 3 2 2 12 2" xfId="56826"/>
    <cellStyle name="Comma 3 2 2 12 3" xfId="51018"/>
    <cellStyle name="Comma 3 2 2 13" xfId="31990"/>
    <cellStyle name="Comma 3 2 2 13 2" xfId="54708"/>
    <cellStyle name="Comma 3 2 2 13 3" xfId="43682"/>
    <cellStyle name="Comma 3 2 2 14" xfId="35037"/>
    <cellStyle name="Comma 3 2 2 14 2" xfId="52187"/>
    <cellStyle name="Comma 3 2 2 15" xfId="37148"/>
    <cellStyle name="Comma 3 2 2 2" xfId="536"/>
    <cellStyle name="Comma 3 2 2 2 10" xfId="32131"/>
    <cellStyle name="Comma 3 2 2 2 10 2" xfId="54745"/>
    <cellStyle name="Comma 3 2 2 2 10 3" xfId="43719"/>
    <cellStyle name="Comma 3 2 2 2 11" xfId="35178"/>
    <cellStyle name="Comma 3 2 2 2 11 2" xfId="52261"/>
    <cellStyle name="Comma 3 2 2 2 12" xfId="37260"/>
    <cellStyle name="Comma 3 2 2 2 2" xfId="619"/>
    <cellStyle name="Comma 3 2 2 2 2 2" xfId="1394"/>
    <cellStyle name="Comma 3 2 2 2 2 2 2" xfId="4390"/>
    <cellStyle name="Comma 3 2 2 2 2 2 2 2" xfId="51896"/>
    <cellStyle name="Comma 3 2 2 2 2 2 2 2 2" xfId="57704"/>
    <cellStyle name="Comma 3 2 2 2 2 2 2 3" xfId="54417"/>
    <cellStyle name="Comma 3 2 2 2 2 2 2 4" xfId="42798"/>
    <cellStyle name="Comma 3 2 2 2 2 2 3" xfId="33187"/>
    <cellStyle name="Comma 3 2 2 2 2 2 3 2" xfId="56535"/>
    <cellStyle name="Comma 3 2 2 2 2 2 3 3" xfId="45820"/>
    <cellStyle name="Comma 3 2 2 2 2 2 4" xfId="36234"/>
    <cellStyle name="Comma 3 2 2 2 2 2 4 2" xfId="53248"/>
    <cellStyle name="Comma 3 2 2 2 2 2 5" xfId="38761"/>
    <cellStyle name="Comma 3 2 2 2 2 3" xfId="3743"/>
    <cellStyle name="Comma 3 2 2 2 2 3 2" xfId="45188"/>
    <cellStyle name="Comma 3 2 2 2 2 3 2 2" xfId="55951"/>
    <cellStyle name="Comma 3 2 2 2 2 3 3" xfId="53833"/>
    <cellStyle name="Comma 3 2 2 2 2 3 4" xfId="42199"/>
    <cellStyle name="Comma 3 2 2 2 2 4" xfId="2302"/>
    <cellStyle name="Comma 3 2 2 2 2 4 2" xfId="57120"/>
    <cellStyle name="Comma 3 2 2 2 2 4 3" xfId="51312"/>
    <cellStyle name="Comma 3 2 2 2 2 5" xfId="32458"/>
    <cellStyle name="Comma 3 2 2 2 2 5 2" xfId="55001"/>
    <cellStyle name="Comma 3 2 2 2 2 5 3" xfId="43975"/>
    <cellStyle name="Comma 3 2 2 2 2 6" xfId="35505"/>
    <cellStyle name="Comma 3 2 2 2 2 6 2" xfId="52664"/>
    <cellStyle name="Comma 3 2 2 2 2 7" xfId="38041"/>
    <cellStyle name="Comma 3 2 2 2 3" xfId="887"/>
    <cellStyle name="Comma 3 2 2 2 3 2" xfId="1617"/>
    <cellStyle name="Comma 3 2 2 2 3 2 2" xfId="4592"/>
    <cellStyle name="Comma 3 2 2 2 3 2 2 2" xfId="52042"/>
    <cellStyle name="Comma 3 2 2 2 3 2 2 2 2" xfId="57850"/>
    <cellStyle name="Comma 3 2 2 2 3 2 2 3" xfId="54563"/>
    <cellStyle name="Comma 3 2 2 2 3 2 2 4" xfId="43000"/>
    <cellStyle name="Comma 3 2 2 2 3 2 3" xfId="33410"/>
    <cellStyle name="Comma 3 2 2 2 3 2 3 2" xfId="56681"/>
    <cellStyle name="Comma 3 2 2 2 3 2 3 3" xfId="45973"/>
    <cellStyle name="Comma 3 2 2 2 3 2 4" xfId="36457"/>
    <cellStyle name="Comma 3 2 2 2 3 2 4 2" xfId="53394"/>
    <cellStyle name="Comma 3 2 2 2 3 2 5" xfId="38984"/>
    <cellStyle name="Comma 3 2 2 2 3 3" xfId="3928"/>
    <cellStyle name="Comma 3 2 2 2 3 3 2" xfId="45361"/>
    <cellStyle name="Comma 3 2 2 2 3 3 2 2" xfId="56097"/>
    <cellStyle name="Comma 3 2 2 2 3 3 3" xfId="53979"/>
    <cellStyle name="Comma 3 2 2 2 3 3 4" xfId="42356"/>
    <cellStyle name="Comma 3 2 2 2 3 4" xfId="2553"/>
    <cellStyle name="Comma 3 2 2 2 3 4 2" xfId="57266"/>
    <cellStyle name="Comma 3 2 2 2 3 4 3" xfId="51458"/>
    <cellStyle name="Comma 3 2 2 2 3 5" xfId="32680"/>
    <cellStyle name="Comma 3 2 2 2 3 5 2" xfId="55147"/>
    <cellStyle name="Comma 3 2 2 2 3 5 3" xfId="44121"/>
    <cellStyle name="Comma 3 2 2 2 3 6" xfId="35727"/>
    <cellStyle name="Comma 3 2 2 2 3 6 2" xfId="52810"/>
    <cellStyle name="Comma 3 2 2 2 3 7" xfId="38254"/>
    <cellStyle name="Comma 3 2 2 2 4" xfId="1101"/>
    <cellStyle name="Comma 3 2 2 2 4 2" xfId="4118"/>
    <cellStyle name="Comma 3 2 2 2 4 2 2" xfId="45551"/>
    <cellStyle name="Comma 3 2 2 2 4 2 2 2" xfId="56279"/>
    <cellStyle name="Comma 3 2 2 2 4 2 3" xfId="54161"/>
    <cellStyle name="Comma 3 2 2 2 4 2 4" xfId="42538"/>
    <cellStyle name="Comma 3 2 2 2 4 3" xfId="2759"/>
    <cellStyle name="Comma 3 2 2 2 4 3 2" xfId="57448"/>
    <cellStyle name="Comma 3 2 2 2 4 3 3" xfId="51640"/>
    <cellStyle name="Comma 3 2 2 2 4 4" xfId="32894"/>
    <cellStyle name="Comma 3 2 2 2 4 4 2" xfId="55329"/>
    <cellStyle name="Comma 3 2 2 2 4 4 3" xfId="44303"/>
    <cellStyle name="Comma 3 2 2 2 4 5" xfId="35941"/>
    <cellStyle name="Comma 3 2 2 2 4 5 2" xfId="52992"/>
    <cellStyle name="Comma 3 2 2 2 4 6" xfId="38468"/>
    <cellStyle name="Comma 3 2 2 2 5" xfId="1316"/>
    <cellStyle name="Comma 3 2 2 2 5 2" xfId="4313"/>
    <cellStyle name="Comma 3 2 2 2 5 2 2" xfId="45746"/>
    <cellStyle name="Comma 3 2 2 2 5 2 2 2" xfId="56461"/>
    <cellStyle name="Comma 3 2 2 2 5 2 3" xfId="54343"/>
    <cellStyle name="Comma 3 2 2 2 5 2 4" xfId="42720"/>
    <cellStyle name="Comma 3 2 2 2 5 3" xfId="2224"/>
    <cellStyle name="Comma 3 2 2 2 5 3 2" xfId="57630"/>
    <cellStyle name="Comma 3 2 2 2 5 3 3" xfId="51822"/>
    <cellStyle name="Comma 3 2 2 2 5 4" xfId="33109"/>
    <cellStyle name="Comma 3 2 2 2 5 4 2" xfId="54927"/>
    <cellStyle name="Comma 3 2 2 2 5 4 3" xfId="43901"/>
    <cellStyle name="Comma 3 2 2 2 5 5" xfId="36156"/>
    <cellStyle name="Comma 3 2 2 2 5 5 2" xfId="53174"/>
    <cellStyle name="Comma 3 2 2 2 5 6" xfId="38683"/>
    <cellStyle name="Comma 3 2 2 2 6" xfId="3668"/>
    <cellStyle name="Comma 3 2 2 2 6 2" xfId="32383"/>
    <cellStyle name="Comma 3 2 2 2 6 2 2" xfId="51238"/>
    <cellStyle name="Comma 3 2 2 2 6 2 2 2" xfId="57046"/>
    <cellStyle name="Comma 3 2 2 2 6 2 3" xfId="53759"/>
    <cellStyle name="Comma 3 2 2 2 6 2 4" xfId="42124"/>
    <cellStyle name="Comma 3 2 2 2 6 3" xfId="35430"/>
    <cellStyle name="Comma 3 2 2 2 6 3 2" xfId="55877"/>
    <cellStyle name="Comma 3 2 2 2 6 3 3" xfId="45114"/>
    <cellStyle name="Comma 3 2 2 2 6 4" xfId="52590"/>
    <cellStyle name="Comma 3 2 2 2 6 5" xfId="37966"/>
    <cellStyle name="Comma 3 2 2 2 7" xfId="3428"/>
    <cellStyle name="Comma 3 2 2 2 7 2" xfId="44954"/>
    <cellStyle name="Comma 3 2 2 2 7 2 2" xfId="55731"/>
    <cellStyle name="Comma 3 2 2 2 7 3" xfId="52444"/>
    <cellStyle name="Comma 3 2 2 2 7 4" xfId="37726"/>
    <cellStyle name="Comma 3 2 2 2 8" xfId="3025"/>
    <cellStyle name="Comma 3 2 2 2 8 2" xfId="44569"/>
    <cellStyle name="Comma 3 2 2 2 8 2 2" xfId="55548"/>
    <cellStyle name="Comma 3 2 2 2 8 3" xfId="53613"/>
    <cellStyle name="Comma 3 2 2 2 8 4" xfId="41899"/>
    <cellStyle name="Comma 3 2 2 2 9" xfId="1983"/>
    <cellStyle name="Comma 3 2 2 2 9 2" xfId="56900"/>
    <cellStyle name="Comma 3 2 2 2 9 3" xfId="51092"/>
    <cellStyle name="Comma 3 2 2 3" xfId="677"/>
    <cellStyle name="Comma 3 2 2 3 10" xfId="35236"/>
    <cellStyle name="Comma 3 2 2 3 10 2" xfId="52297"/>
    <cellStyle name="Comma 3 2 2 3 11" xfId="37318"/>
    <cellStyle name="Comma 3 2 2 3 2" xfId="945"/>
    <cellStyle name="Comma 3 2 2 3 2 2" xfId="1653"/>
    <cellStyle name="Comma 3 2 2 3 2 2 2" xfId="4628"/>
    <cellStyle name="Comma 3 2 2 3 2 2 2 2" xfId="52078"/>
    <cellStyle name="Comma 3 2 2 3 2 2 2 2 2" xfId="57886"/>
    <cellStyle name="Comma 3 2 2 3 2 2 2 3" xfId="54599"/>
    <cellStyle name="Comma 3 2 2 3 2 2 2 4" xfId="43036"/>
    <cellStyle name="Comma 3 2 2 3 2 2 3" xfId="33446"/>
    <cellStyle name="Comma 3 2 2 3 2 2 3 2" xfId="56717"/>
    <cellStyle name="Comma 3 2 2 3 2 2 3 3" xfId="46009"/>
    <cellStyle name="Comma 3 2 2 3 2 2 4" xfId="36493"/>
    <cellStyle name="Comma 3 2 2 3 2 2 4 2" xfId="53430"/>
    <cellStyle name="Comma 3 2 2 3 2 2 5" xfId="39020"/>
    <cellStyle name="Comma 3 2 2 3 2 3" xfId="3970"/>
    <cellStyle name="Comma 3 2 2 3 2 3 2" xfId="45403"/>
    <cellStyle name="Comma 3 2 2 3 2 3 2 2" xfId="56133"/>
    <cellStyle name="Comma 3 2 2 3 2 3 3" xfId="54015"/>
    <cellStyle name="Comma 3 2 2 3 2 3 4" xfId="42392"/>
    <cellStyle name="Comma 3 2 2 3 2 4" xfId="2607"/>
    <cellStyle name="Comma 3 2 2 3 2 4 2" xfId="57302"/>
    <cellStyle name="Comma 3 2 2 3 2 4 3" xfId="51494"/>
    <cellStyle name="Comma 3 2 2 3 2 5" xfId="32738"/>
    <cellStyle name="Comma 3 2 2 3 2 5 2" xfId="55183"/>
    <cellStyle name="Comma 3 2 2 3 2 5 3" xfId="44157"/>
    <cellStyle name="Comma 3 2 2 3 2 6" xfId="35785"/>
    <cellStyle name="Comma 3 2 2 3 2 6 2" xfId="52846"/>
    <cellStyle name="Comma 3 2 2 3 2 7" xfId="38312"/>
    <cellStyle name="Comma 3 2 2 3 3" xfId="1137"/>
    <cellStyle name="Comma 3 2 2 3 3 2" xfId="4154"/>
    <cellStyle name="Comma 3 2 2 3 3 2 2" xfId="45587"/>
    <cellStyle name="Comma 3 2 2 3 3 2 2 2" xfId="56315"/>
    <cellStyle name="Comma 3 2 2 3 3 2 3" xfId="54197"/>
    <cellStyle name="Comma 3 2 2 3 3 2 4" xfId="42574"/>
    <cellStyle name="Comma 3 2 2 3 3 3" xfId="2795"/>
    <cellStyle name="Comma 3 2 2 3 3 3 2" xfId="57484"/>
    <cellStyle name="Comma 3 2 2 3 3 3 3" xfId="51676"/>
    <cellStyle name="Comma 3 2 2 3 3 4" xfId="32930"/>
    <cellStyle name="Comma 3 2 2 3 3 4 2" xfId="55365"/>
    <cellStyle name="Comma 3 2 2 3 3 4 3" xfId="44339"/>
    <cellStyle name="Comma 3 2 2 3 3 5" xfId="35977"/>
    <cellStyle name="Comma 3 2 2 3 3 5 2" xfId="53028"/>
    <cellStyle name="Comma 3 2 2 3 3 6" xfId="38504"/>
    <cellStyle name="Comma 3 2 2 3 4" xfId="1446"/>
    <cellStyle name="Comma 3 2 2 3 4 2" xfId="4431"/>
    <cellStyle name="Comma 3 2 2 3 4 2 2" xfId="45861"/>
    <cellStyle name="Comma 3 2 2 3 4 2 2 2" xfId="56571"/>
    <cellStyle name="Comma 3 2 2 3 4 2 3" xfId="54453"/>
    <cellStyle name="Comma 3 2 2 3 4 2 4" xfId="42834"/>
    <cellStyle name="Comma 3 2 2 3 4 3" xfId="2351"/>
    <cellStyle name="Comma 3 2 2 3 4 3 2" xfId="57740"/>
    <cellStyle name="Comma 3 2 2 3 4 3 3" xfId="51932"/>
    <cellStyle name="Comma 3 2 2 3 4 4" xfId="33239"/>
    <cellStyle name="Comma 3 2 2 3 4 4 2" xfId="55037"/>
    <cellStyle name="Comma 3 2 2 3 4 4 3" xfId="44011"/>
    <cellStyle name="Comma 3 2 2 3 4 5" xfId="36286"/>
    <cellStyle name="Comma 3 2 2 3 4 5 2" xfId="53284"/>
    <cellStyle name="Comma 3 2 2 3 4 6" xfId="38813"/>
    <cellStyle name="Comma 3 2 2 3 5" xfId="3784"/>
    <cellStyle name="Comma 3 2 2 3 5 2" xfId="32499"/>
    <cellStyle name="Comma 3 2 2 3 5 2 2" xfId="51348"/>
    <cellStyle name="Comma 3 2 2 3 5 2 2 2" xfId="57156"/>
    <cellStyle name="Comma 3 2 2 3 5 2 3" xfId="53869"/>
    <cellStyle name="Comma 3 2 2 3 5 2 4" xfId="42240"/>
    <cellStyle name="Comma 3 2 2 3 5 3" xfId="35546"/>
    <cellStyle name="Comma 3 2 2 3 5 3 2" xfId="55987"/>
    <cellStyle name="Comma 3 2 2 3 5 3 3" xfId="45224"/>
    <cellStyle name="Comma 3 2 2 3 5 4" xfId="52700"/>
    <cellStyle name="Comma 3 2 2 3 5 5" xfId="38082"/>
    <cellStyle name="Comma 3 2 2 3 6" xfId="3476"/>
    <cellStyle name="Comma 3 2 2 3 6 2" xfId="45001"/>
    <cellStyle name="Comma 3 2 2 3 6 2 2" xfId="55767"/>
    <cellStyle name="Comma 3 2 2 3 6 3" xfId="52480"/>
    <cellStyle name="Comma 3 2 2 3 6 4" xfId="37774"/>
    <cellStyle name="Comma 3 2 2 3 7" xfId="3066"/>
    <cellStyle name="Comma 3 2 2 3 7 2" xfId="44610"/>
    <cellStyle name="Comma 3 2 2 3 7 2 2" xfId="55584"/>
    <cellStyle name="Comma 3 2 2 3 7 3" xfId="53649"/>
    <cellStyle name="Comma 3 2 2 3 7 4" xfId="41935"/>
    <cellStyle name="Comma 3 2 2 3 8" xfId="2037"/>
    <cellStyle name="Comma 3 2 2 3 8 2" xfId="56936"/>
    <cellStyle name="Comma 3 2 2 3 8 3" xfId="51128"/>
    <cellStyle name="Comma 3 2 2 3 9" xfId="32189"/>
    <cellStyle name="Comma 3 2 2 3 9 2" xfId="54781"/>
    <cellStyle name="Comma 3 2 2 3 9 3" xfId="43755"/>
    <cellStyle name="Comma 3 2 2 4" xfId="718"/>
    <cellStyle name="Comma 3 2 2 4 10" xfId="35277"/>
    <cellStyle name="Comma 3 2 2 4 10 2" xfId="52333"/>
    <cellStyle name="Comma 3 2 2 4 11" xfId="37359"/>
    <cellStyle name="Comma 3 2 2 4 2" xfId="986"/>
    <cellStyle name="Comma 3 2 2 4 2 2" xfId="1689"/>
    <cellStyle name="Comma 3 2 2 4 2 2 2" xfId="4664"/>
    <cellStyle name="Comma 3 2 2 4 2 2 2 2" xfId="52114"/>
    <cellStyle name="Comma 3 2 2 4 2 2 2 2 2" xfId="57922"/>
    <cellStyle name="Comma 3 2 2 4 2 2 2 3" xfId="54635"/>
    <cellStyle name="Comma 3 2 2 4 2 2 2 4" xfId="43072"/>
    <cellStyle name="Comma 3 2 2 4 2 2 3" xfId="33482"/>
    <cellStyle name="Comma 3 2 2 4 2 2 3 2" xfId="56753"/>
    <cellStyle name="Comma 3 2 2 4 2 2 3 3" xfId="46045"/>
    <cellStyle name="Comma 3 2 2 4 2 2 4" xfId="36529"/>
    <cellStyle name="Comma 3 2 2 4 2 2 4 2" xfId="53466"/>
    <cellStyle name="Comma 3 2 2 4 2 2 5" xfId="39056"/>
    <cellStyle name="Comma 3 2 2 4 2 3" xfId="4007"/>
    <cellStyle name="Comma 3 2 2 4 2 3 2" xfId="45440"/>
    <cellStyle name="Comma 3 2 2 4 2 3 2 2" xfId="56169"/>
    <cellStyle name="Comma 3 2 2 4 2 3 3" xfId="54051"/>
    <cellStyle name="Comma 3 2 2 4 2 3 4" xfId="42428"/>
    <cellStyle name="Comma 3 2 2 4 2 4" xfId="2647"/>
    <cellStyle name="Comma 3 2 2 4 2 4 2" xfId="57338"/>
    <cellStyle name="Comma 3 2 2 4 2 4 3" xfId="51530"/>
    <cellStyle name="Comma 3 2 2 4 2 5" xfId="32779"/>
    <cellStyle name="Comma 3 2 2 4 2 5 2" xfId="55219"/>
    <cellStyle name="Comma 3 2 2 4 2 5 3" xfId="44193"/>
    <cellStyle name="Comma 3 2 2 4 2 6" xfId="35826"/>
    <cellStyle name="Comma 3 2 2 4 2 6 2" xfId="52882"/>
    <cellStyle name="Comma 3 2 2 4 2 7" xfId="38353"/>
    <cellStyle name="Comma 3 2 2 4 3" xfId="1173"/>
    <cellStyle name="Comma 3 2 2 4 3 2" xfId="4190"/>
    <cellStyle name="Comma 3 2 2 4 3 2 2" xfId="45623"/>
    <cellStyle name="Comma 3 2 2 4 3 2 2 2" xfId="56351"/>
    <cellStyle name="Comma 3 2 2 4 3 2 3" xfId="54233"/>
    <cellStyle name="Comma 3 2 2 4 3 2 4" xfId="42610"/>
    <cellStyle name="Comma 3 2 2 4 3 3" xfId="2831"/>
    <cellStyle name="Comma 3 2 2 4 3 3 2" xfId="57520"/>
    <cellStyle name="Comma 3 2 2 4 3 3 3" xfId="51712"/>
    <cellStyle name="Comma 3 2 2 4 3 4" xfId="32966"/>
    <cellStyle name="Comma 3 2 2 4 3 4 2" xfId="55401"/>
    <cellStyle name="Comma 3 2 2 4 3 4 3" xfId="44375"/>
    <cellStyle name="Comma 3 2 2 4 3 5" xfId="36013"/>
    <cellStyle name="Comma 3 2 2 4 3 5 2" xfId="53064"/>
    <cellStyle name="Comma 3 2 2 4 3 6" xfId="38540"/>
    <cellStyle name="Comma 3 2 2 4 4" xfId="1487"/>
    <cellStyle name="Comma 3 2 2 4 4 2" xfId="4469"/>
    <cellStyle name="Comma 3 2 2 4 4 2 2" xfId="45899"/>
    <cellStyle name="Comma 3 2 2 4 4 2 2 2" xfId="56607"/>
    <cellStyle name="Comma 3 2 2 4 4 2 3" xfId="54489"/>
    <cellStyle name="Comma 3 2 2 4 4 2 4" xfId="42870"/>
    <cellStyle name="Comma 3 2 2 4 4 3" xfId="2391"/>
    <cellStyle name="Comma 3 2 2 4 4 3 2" xfId="57776"/>
    <cellStyle name="Comma 3 2 2 4 4 3 3" xfId="51968"/>
    <cellStyle name="Comma 3 2 2 4 4 4" xfId="33280"/>
    <cellStyle name="Comma 3 2 2 4 4 4 2" xfId="55073"/>
    <cellStyle name="Comma 3 2 2 4 4 4 3" xfId="44047"/>
    <cellStyle name="Comma 3 2 2 4 4 5" xfId="36327"/>
    <cellStyle name="Comma 3 2 2 4 4 5 2" xfId="53320"/>
    <cellStyle name="Comma 3 2 2 4 4 6" xfId="38854"/>
    <cellStyle name="Comma 3 2 2 4 5" xfId="3822"/>
    <cellStyle name="Comma 3 2 2 4 5 2" xfId="32537"/>
    <cellStyle name="Comma 3 2 2 4 5 2 2" xfId="51384"/>
    <cellStyle name="Comma 3 2 2 4 5 2 2 2" xfId="57192"/>
    <cellStyle name="Comma 3 2 2 4 5 2 3" xfId="53905"/>
    <cellStyle name="Comma 3 2 2 4 5 2 4" xfId="42278"/>
    <cellStyle name="Comma 3 2 2 4 5 3" xfId="35584"/>
    <cellStyle name="Comma 3 2 2 4 5 3 2" xfId="56023"/>
    <cellStyle name="Comma 3 2 2 4 5 3 3" xfId="45260"/>
    <cellStyle name="Comma 3 2 2 4 5 4" xfId="52736"/>
    <cellStyle name="Comma 3 2 2 4 5 5" xfId="38120"/>
    <cellStyle name="Comma 3 2 2 4 6" xfId="3515"/>
    <cellStyle name="Comma 3 2 2 4 6 2" xfId="45040"/>
    <cellStyle name="Comma 3 2 2 4 6 2 2" xfId="55803"/>
    <cellStyle name="Comma 3 2 2 4 6 3" xfId="52516"/>
    <cellStyle name="Comma 3 2 2 4 6 4" xfId="37813"/>
    <cellStyle name="Comma 3 2 2 4 7" xfId="3103"/>
    <cellStyle name="Comma 3 2 2 4 7 2" xfId="44647"/>
    <cellStyle name="Comma 3 2 2 4 7 2 2" xfId="55620"/>
    <cellStyle name="Comma 3 2 2 4 7 3" xfId="53685"/>
    <cellStyle name="Comma 3 2 2 4 7 4" xfId="41971"/>
    <cellStyle name="Comma 3 2 2 4 8" xfId="2078"/>
    <cellStyle name="Comma 3 2 2 4 8 2" xfId="56972"/>
    <cellStyle name="Comma 3 2 2 4 8 3" xfId="51164"/>
    <cellStyle name="Comma 3 2 2 4 9" xfId="32230"/>
    <cellStyle name="Comma 3 2 2 4 9 2" xfId="54817"/>
    <cellStyle name="Comma 3 2 2 4 9 3" xfId="43791"/>
    <cellStyle name="Comma 3 2 2 5" xfId="582"/>
    <cellStyle name="Comma 3 2 2 5 10" xfId="35112"/>
    <cellStyle name="Comma 3 2 2 5 10 2" xfId="52224"/>
    <cellStyle name="Comma 3 2 2 5 11" xfId="37223"/>
    <cellStyle name="Comma 3 2 2 5 2" xfId="1027"/>
    <cellStyle name="Comma 3 2 2 5 2 2" xfId="1725"/>
    <cellStyle name="Comma 3 2 2 5 2 2 2" xfId="4700"/>
    <cellStyle name="Comma 3 2 2 5 2 2 2 2" xfId="52150"/>
    <cellStyle name="Comma 3 2 2 5 2 2 2 2 2" xfId="57958"/>
    <cellStyle name="Comma 3 2 2 5 2 2 2 3" xfId="54671"/>
    <cellStyle name="Comma 3 2 2 5 2 2 2 4" xfId="43108"/>
    <cellStyle name="Comma 3 2 2 5 2 2 3" xfId="33518"/>
    <cellStyle name="Comma 3 2 2 5 2 2 3 2" xfId="56789"/>
    <cellStyle name="Comma 3 2 2 5 2 2 3 3" xfId="46081"/>
    <cellStyle name="Comma 3 2 2 5 2 2 4" xfId="36565"/>
    <cellStyle name="Comma 3 2 2 5 2 2 4 2" xfId="53502"/>
    <cellStyle name="Comma 3 2 2 5 2 2 5" xfId="39092"/>
    <cellStyle name="Comma 3 2 2 5 2 3" xfId="4044"/>
    <cellStyle name="Comma 3 2 2 5 2 3 2" xfId="45477"/>
    <cellStyle name="Comma 3 2 2 5 2 3 2 2" xfId="56205"/>
    <cellStyle name="Comma 3 2 2 5 2 3 3" xfId="54087"/>
    <cellStyle name="Comma 3 2 2 5 2 3 4" xfId="42464"/>
    <cellStyle name="Comma 3 2 2 5 2 4" xfId="2685"/>
    <cellStyle name="Comma 3 2 2 5 2 4 2" xfId="57374"/>
    <cellStyle name="Comma 3 2 2 5 2 4 3" xfId="51566"/>
    <cellStyle name="Comma 3 2 2 5 2 5" xfId="32820"/>
    <cellStyle name="Comma 3 2 2 5 2 5 2" xfId="55255"/>
    <cellStyle name="Comma 3 2 2 5 2 5 3" xfId="44229"/>
    <cellStyle name="Comma 3 2 2 5 2 6" xfId="35867"/>
    <cellStyle name="Comma 3 2 2 5 2 6 2" xfId="52918"/>
    <cellStyle name="Comma 3 2 2 5 2 7" xfId="38394"/>
    <cellStyle name="Comma 3 2 2 5 3" xfId="1209"/>
    <cellStyle name="Comma 3 2 2 5 3 2" xfId="4226"/>
    <cellStyle name="Comma 3 2 2 5 3 2 2" xfId="45659"/>
    <cellStyle name="Comma 3 2 2 5 3 2 2 2" xfId="56387"/>
    <cellStyle name="Comma 3 2 2 5 3 2 3" xfId="54269"/>
    <cellStyle name="Comma 3 2 2 5 3 2 4" xfId="42646"/>
    <cellStyle name="Comma 3 2 2 5 3 3" xfId="2867"/>
    <cellStyle name="Comma 3 2 2 5 3 3 2" xfId="57556"/>
    <cellStyle name="Comma 3 2 2 5 3 3 3" xfId="51748"/>
    <cellStyle name="Comma 3 2 2 5 3 4" xfId="33002"/>
    <cellStyle name="Comma 3 2 2 5 3 4 2" xfId="55437"/>
    <cellStyle name="Comma 3 2 2 5 3 4 3" xfId="44411"/>
    <cellStyle name="Comma 3 2 2 5 3 5" xfId="36049"/>
    <cellStyle name="Comma 3 2 2 5 3 5 2" xfId="53100"/>
    <cellStyle name="Comma 3 2 2 5 3 6" xfId="38576"/>
    <cellStyle name="Comma 3 2 2 5 4" xfId="1357"/>
    <cellStyle name="Comma 3 2 2 5 4 2" xfId="4353"/>
    <cellStyle name="Comma 3 2 2 5 4 2 2" xfId="45783"/>
    <cellStyle name="Comma 3 2 2 5 4 2 2 2" xfId="56498"/>
    <cellStyle name="Comma 3 2 2 5 4 2 3" xfId="54380"/>
    <cellStyle name="Comma 3 2 2 5 4 2 4" xfId="42761"/>
    <cellStyle name="Comma 3 2 2 5 4 3" xfId="2265"/>
    <cellStyle name="Comma 3 2 2 5 4 3 2" xfId="57667"/>
    <cellStyle name="Comma 3 2 2 5 4 3 3" xfId="51859"/>
    <cellStyle name="Comma 3 2 2 5 4 4" xfId="33150"/>
    <cellStyle name="Comma 3 2 2 5 4 4 2" xfId="54964"/>
    <cellStyle name="Comma 3 2 2 5 4 4 3" xfId="43938"/>
    <cellStyle name="Comma 3 2 2 5 4 5" xfId="36197"/>
    <cellStyle name="Comma 3 2 2 5 4 5 2" xfId="53211"/>
    <cellStyle name="Comma 3 2 2 5 4 6" xfId="38724"/>
    <cellStyle name="Comma 3 2 2 5 5" xfId="3706"/>
    <cellStyle name="Comma 3 2 2 5 5 2" xfId="32421"/>
    <cellStyle name="Comma 3 2 2 5 5 2 2" xfId="51275"/>
    <cellStyle name="Comma 3 2 2 5 5 2 2 2" xfId="57083"/>
    <cellStyle name="Comma 3 2 2 5 5 2 3" xfId="53796"/>
    <cellStyle name="Comma 3 2 2 5 5 2 4" xfId="42162"/>
    <cellStyle name="Comma 3 2 2 5 5 3" xfId="35468"/>
    <cellStyle name="Comma 3 2 2 5 5 3 2" xfId="55914"/>
    <cellStyle name="Comma 3 2 2 5 5 3 3" xfId="45151"/>
    <cellStyle name="Comma 3 2 2 5 5 4" xfId="52627"/>
    <cellStyle name="Comma 3 2 2 5 5 5" xfId="38004"/>
    <cellStyle name="Comma 3 2 2 5 6" xfId="3372"/>
    <cellStyle name="Comma 3 2 2 5 6 2" xfId="44899"/>
    <cellStyle name="Comma 3 2 2 5 6 2 2" xfId="55694"/>
    <cellStyle name="Comma 3 2 2 5 6 3" xfId="52407"/>
    <cellStyle name="Comma 3 2 2 5 6 4" xfId="37670"/>
    <cellStyle name="Comma 3 2 2 5 7" xfId="2988"/>
    <cellStyle name="Comma 3 2 2 5 7 2" xfId="44532"/>
    <cellStyle name="Comma 3 2 2 5 7 2 2" xfId="55511"/>
    <cellStyle name="Comma 3 2 2 5 7 3" xfId="53576"/>
    <cellStyle name="Comma 3 2 2 5 7 4" xfId="41862"/>
    <cellStyle name="Comma 3 2 2 5 8" xfId="2118"/>
    <cellStyle name="Comma 3 2 2 5 8 2" xfId="56863"/>
    <cellStyle name="Comma 3 2 2 5 8 3" xfId="51055"/>
    <cellStyle name="Comma 3 2 2 5 9" xfId="32065"/>
    <cellStyle name="Comma 3 2 2 5 9 2" xfId="54853"/>
    <cellStyle name="Comma 3 2 2 5 9 3" xfId="43827"/>
    <cellStyle name="Comma 3 2 2 6" xfId="821"/>
    <cellStyle name="Comma 3 2 2 6 2" xfId="1580"/>
    <cellStyle name="Comma 3 2 2 6 2 2" xfId="4555"/>
    <cellStyle name="Comma 3 2 2 6 2 2 2" xfId="52005"/>
    <cellStyle name="Comma 3 2 2 6 2 2 2 2" xfId="57813"/>
    <cellStyle name="Comma 3 2 2 6 2 2 3" xfId="54526"/>
    <cellStyle name="Comma 3 2 2 6 2 2 4" xfId="42963"/>
    <cellStyle name="Comma 3 2 2 6 2 3" xfId="33373"/>
    <cellStyle name="Comma 3 2 2 6 2 3 2" xfId="56644"/>
    <cellStyle name="Comma 3 2 2 6 2 3 3" xfId="45936"/>
    <cellStyle name="Comma 3 2 2 6 2 4" xfId="36420"/>
    <cellStyle name="Comma 3 2 2 6 2 4 2" xfId="53357"/>
    <cellStyle name="Comma 3 2 2 6 2 5" xfId="38947"/>
    <cellStyle name="Comma 3 2 2 6 3" xfId="3884"/>
    <cellStyle name="Comma 3 2 2 6 3 2" xfId="45317"/>
    <cellStyle name="Comma 3 2 2 6 3 2 2" xfId="56060"/>
    <cellStyle name="Comma 3 2 2 6 3 3" xfId="53942"/>
    <cellStyle name="Comma 3 2 2 6 3 4" xfId="42319"/>
    <cellStyle name="Comma 3 2 2 6 4" xfId="2488"/>
    <cellStyle name="Comma 3 2 2 6 4 2" xfId="57229"/>
    <cellStyle name="Comma 3 2 2 6 4 3" xfId="51421"/>
    <cellStyle name="Comma 3 2 2 6 5" xfId="32614"/>
    <cellStyle name="Comma 3 2 2 6 5 2" xfId="55110"/>
    <cellStyle name="Comma 3 2 2 6 5 3" xfId="44084"/>
    <cellStyle name="Comma 3 2 2 6 6" xfId="35661"/>
    <cellStyle name="Comma 3 2 2 6 6 2" xfId="52773"/>
    <cellStyle name="Comma 3 2 2 6 7" xfId="38188"/>
    <cellStyle name="Comma 3 2 2 7" xfId="1064"/>
    <cellStyle name="Comma 3 2 2 7 2" xfId="4081"/>
    <cellStyle name="Comma 3 2 2 7 2 2" xfId="45514"/>
    <cellStyle name="Comma 3 2 2 7 2 2 2" xfId="56242"/>
    <cellStyle name="Comma 3 2 2 7 2 3" xfId="54124"/>
    <cellStyle name="Comma 3 2 2 7 2 4" xfId="42501"/>
    <cellStyle name="Comma 3 2 2 7 3" xfId="2722"/>
    <cellStyle name="Comma 3 2 2 7 3 2" xfId="57411"/>
    <cellStyle name="Comma 3 2 2 7 3 3" xfId="51603"/>
    <cellStyle name="Comma 3 2 2 7 4" xfId="32857"/>
    <cellStyle name="Comma 3 2 2 7 4 2" xfId="55292"/>
    <cellStyle name="Comma 3 2 2 7 4 3" xfId="44266"/>
    <cellStyle name="Comma 3 2 2 7 5" xfId="35904"/>
    <cellStyle name="Comma 3 2 2 7 5 2" xfId="52955"/>
    <cellStyle name="Comma 3 2 2 7 6" xfId="38431"/>
    <cellStyle name="Comma 3 2 2 8" xfId="1250"/>
    <cellStyle name="Comma 3 2 2 8 2" xfId="4265"/>
    <cellStyle name="Comma 3 2 2 8 2 2" xfId="45698"/>
    <cellStyle name="Comma 3 2 2 8 2 2 2" xfId="56424"/>
    <cellStyle name="Comma 3 2 2 8 2 3" xfId="54306"/>
    <cellStyle name="Comma 3 2 2 8 2 4" xfId="42683"/>
    <cellStyle name="Comma 3 2 2 8 3" xfId="2160"/>
    <cellStyle name="Comma 3 2 2 8 3 2" xfId="57593"/>
    <cellStyle name="Comma 3 2 2 8 3 3" xfId="51785"/>
    <cellStyle name="Comma 3 2 2 8 4" xfId="33043"/>
    <cellStyle name="Comma 3 2 2 8 4 2" xfId="54890"/>
    <cellStyle name="Comma 3 2 2 8 4 3" xfId="43864"/>
    <cellStyle name="Comma 3 2 2 8 5" xfId="36090"/>
    <cellStyle name="Comma 3 2 2 8 5 2" xfId="53137"/>
    <cellStyle name="Comma 3 2 2 8 6" xfId="38617"/>
    <cellStyle name="Comma 3 2 2 9" xfId="3622"/>
    <cellStyle name="Comma 3 2 2 9 2" xfId="32337"/>
    <cellStyle name="Comma 3 2 2 9 2 2" xfId="51201"/>
    <cellStyle name="Comma 3 2 2 9 2 2 2" xfId="57009"/>
    <cellStyle name="Comma 3 2 2 9 2 3" xfId="53722"/>
    <cellStyle name="Comma 3 2 2 9 2 4" xfId="42078"/>
    <cellStyle name="Comma 3 2 2 9 3" xfId="35384"/>
    <cellStyle name="Comma 3 2 2 9 3 2" xfId="55840"/>
    <cellStyle name="Comma 3 2 2 9 3 3" xfId="45077"/>
    <cellStyle name="Comma 3 2 2 9 4" xfId="52553"/>
    <cellStyle name="Comma 3 2 2 9 5" xfId="37920"/>
    <cellStyle name="Comma 3 2 3" xfId="518"/>
    <cellStyle name="Comma 3 2 3 10" xfId="32113"/>
    <cellStyle name="Comma 3 2 3 10 2" xfId="54727"/>
    <cellStyle name="Comma 3 2 3 10 3" xfId="43701"/>
    <cellStyle name="Comma 3 2 3 11" xfId="35160"/>
    <cellStyle name="Comma 3 2 3 11 2" xfId="52243"/>
    <cellStyle name="Comma 3 2 3 12" xfId="37242"/>
    <cellStyle name="Comma 3 2 3 2" xfId="601"/>
    <cellStyle name="Comma 3 2 3 2 2" xfId="1376"/>
    <cellStyle name="Comma 3 2 3 2 2 2" xfId="4372"/>
    <cellStyle name="Comma 3 2 3 2 2 2 2" xfId="51878"/>
    <cellStyle name="Comma 3 2 3 2 2 2 2 2" xfId="57686"/>
    <cellStyle name="Comma 3 2 3 2 2 2 3" xfId="54399"/>
    <cellStyle name="Comma 3 2 3 2 2 2 4" xfId="42780"/>
    <cellStyle name="Comma 3 2 3 2 2 3" xfId="33169"/>
    <cellStyle name="Comma 3 2 3 2 2 3 2" xfId="56517"/>
    <cellStyle name="Comma 3 2 3 2 2 3 3" xfId="45802"/>
    <cellStyle name="Comma 3 2 3 2 2 4" xfId="36216"/>
    <cellStyle name="Comma 3 2 3 2 2 4 2" xfId="53230"/>
    <cellStyle name="Comma 3 2 3 2 2 5" xfId="38743"/>
    <cellStyle name="Comma 3 2 3 2 3" xfId="3725"/>
    <cellStyle name="Comma 3 2 3 2 3 2" xfId="45170"/>
    <cellStyle name="Comma 3 2 3 2 3 2 2" xfId="55933"/>
    <cellStyle name="Comma 3 2 3 2 3 3" xfId="53815"/>
    <cellStyle name="Comma 3 2 3 2 3 4" xfId="42181"/>
    <cellStyle name="Comma 3 2 3 2 4" xfId="2284"/>
    <cellStyle name="Comma 3 2 3 2 4 2" xfId="57102"/>
    <cellStyle name="Comma 3 2 3 2 4 3" xfId="51294"/>
    <cellStyle name="Comma 3 2 3 2 5" xfId="32440"/>
    <cellStyle name="Comma 3 2 3 2 5 2" xfId="54983"/>
    <cellStyle name="Comma 3 2 3 2 5 3" xfId="43957"/>
    <cellStyle name="Comma 3 2 3 2 6" xfId="35487"/>
    <cellStyle name="Comma 3 2 3 2 6 2" xfId="52646"/>
    <cellStyle name="Comma 3 2 3 2 7" xfId="38023"/>
    <cellStyle name="Comma 3 2 3 3" xfId="869"/>
    <cellStyle name="Comma 3 2 3 3 2" xfId="1599"/>
    <cellStyle name="Comma 3 2 3 3 2 2" xfId="4574"/>
    <cellStyle name="Comma 3 2 3 3 2 2 2" xfId="52024"/>
    <cellStyle name="Comma 3 2 3 3 2 2 2 2" xfId="57832"/>
    <cellStyle name="Comma 3 2 3 3 2 2 3" xfId="54545"/>
    <cellStyle name="Comma 3 2 3 3 2 2 4" xfId="42982"/>
    <cellStyle name="Comma 3 2 3 3 2 3" xfId="33392"/>
    <cellStyle name="Comma 3 2 3 3 2 3 2" xfId="56663"/>
    <cellStyle name="Comma 3 2 3 3 2 3 3" xfId="45955"/>
    <cellStyle name="Comma 3 2 3 3 2 4" xfId="36439"/>
    <cellStyle name="Comma 3 2 3 3 2 4 2" xfId="53376"/>
    <cellStyle name="Comma 3 2 3 3 2 5" xfId="38966"/>
    <cellStyle name="Comma 3 2 3 3 3" xfId="3910"/>
    <cellStyle name="Comma 3 2 3 3 3 2" xfId="45343"/>
    <cellStyle name="Comma 3 2 3 3 3 2 2" xfId="56079"/>
    <cellStyle name="Comma 3 2 3 3 3 3" xfId="53961"/>
    <cellStyle name="Comma 3 2 3 3 3 4" xfId="42338"/>
    <cellStyle name="Comma 3 2 3 3 4" xfId="2535"/>
    <cellStyle name="Comma 3 2 3 3 4 2" xfId="57248"/>
    <cellStyle name="Comma 3 2 3 3 4 3" xfId="51440"/>
    <cellStyle name="Comma 3 2 3 3 5" xfId="32662"/>
    <cellStyle name="Comma 3 2 3 3 5 2" xfId="55129"/>
    <cellStyle name="Comma 3 2 3 3 5 3" xfId="44103"/>
    <cellStyle name="Comma 3 2 3 3 6" xfId="35709"/>
    <cellStyle name="Comma 3 2 3 3 6 2" xfId="52792"/>
    <cellStyle name="Comma 3 2 3 3 7" xfId="38236"/>
    <cellStyle name="Comma 3 2 3 4" xfId="1083"/>
    <cellStyle name="Comma 3 2 3 4 2" xfId="4100"/>
    <cellStyle name="Comma 3 2 3 4 2 2" xfId="45533"/>
    <cellStyle name="Comma 3 2 3 4 2 2 2" xfId="56261"/>
    <cellStyle name="Comma 3 2 3 4 2 3" xfId="54143"/>
    <cellStyle name="Comma 3 2 3 4 2 4" xfId="42520"/>
    <cellStyle name="Comma 3 2 3 4 3" xfId="2741"/>
    <cellStyle name="Comma 3 2 3 4 3 2" xfId="57430"/>
    <cellStyle name="Comma 3 2 3 4 3 3" xfId="51622"/>
    <cellStyle name="Comma 3 2 3 4 4" xfId="32876"/>
    <cellStyle name="Comma 3 2 3 4 4 2" xfId="55311"/>
    <cellStyle name="Comma 3 2 3 4 4 3" xfId="44285"/>
    <cellStyle name="Comma 3 2 3 4 5" xfId="35923"/>
    <cellStyle name="Comma 3 2 3 4 5 2" xfId="52974"/>
    <cellStyle name="Comma 3 2 3 4 6" xfId="38450"/>
    <cellStyle name="Comma 3 2 3 5" xfId="1298"/>
    <cellStyle name="Comma 3 2 3 5 2" xfId="4295"/>
    <cellStyle name="Comma 3 2 3 5 2 2" xfId="45728"/>
    <cellStyle name="Comma 3 2 3 5 2 2 2" xfId="56443"/>
    <cellStyle name="Comma 3 2 3 5 2 3" xfId="54325"/>
    <cellStyle name="Comma 3 2 3 5 2 4" xfId="42702"/>
    <cellStyle name="Comma 3 2 3 5 3" xfId="2206"/>
    <cellStyle name="Comma 3 2 3 5 3 2" xfId="57612"/>
    <cellStyle name="Comma 3 2 3 5 3 3" xfId="51804"/>
    <cellStyle name="Comma 3 2 3 5 4" xfId="33091"/>
    <cellStyle name="Comma 3 2 3 5 4 2" xfId="54909"/>
    <cellStyle name="Comma 3 2 3 5 4 3" xfId="43883"/>
    <cellStyle name="Comma 3 2 3 5 5" xfId="36138"/>
    <cellStyle name="Comma 3 2 3 5 5 2" xfId="53156"/>
    <cellStyle name="Comma 3 2 3 5 6" xfId="38665"/>
    <cellStyle name="Comma 3 2 3 6" xfId="3650"/>
    <cellStyle name="Comma 3 2 3 6 2" xfId="32365"/>
    <cellStyle name="Comma 3 2 3 6 2 2" xfId="51220"/>
    <cellStyle name="Comma 3 2 3 6 2 2 2" xfId="57028"/>
    <cellStyle name="Comma 3 2 3 6 2 3" xfId="53741"/>
    <cellStyle name="Comma 3 2 3 6 2 4" xfId="42106"/>
    <cellStyle name="Comma 3 2 3 6 3" xfId="35412"/>
    <cellStyle name="Comma 3 2 3 6 3 2" xfId="55859"/>
    <cellStyle name="Comma 3 2 3 6 3 3" xfId="45096"/>
    <cellStyle name="Comma 3 2 3 6 4" xfId="52572"/>
    <cellStyle name="Comma 3 2 3 6 5" xfId="37948"/>
    <cellStyle name="Comma 3 2 3 7" xfId="3410"/>
    <cellStyle name="Comma 3 2 3 7 2" xfId="44936"/>
    <cellStyle name="Comma 3 2 3 7 2 2" xfId="55713"/>
    <cellStyle name="Comma 3 2 3 7 3" xfId="52426"/>
    <cellStyle name="Comma 3 2 3 7 4" xfId="37708"/>
    <cellStyle name="Comma 3 2 3 8" xfId="3007"/>
    <cellStyle name="Comma 3 2 3 8 2" xfId="44551"/>
    <cellStyle name="Comma 3 2 3 8 2 2" xfId="55530"/>
    <cellStyle name="Comma 3 2 3 8 3" xfId="53595"/>
    <cellStyle name="Comma 3 2 3 8 4" xfId="41881"/>
    <cellStyle name="Comma 3 2 3 9" xfId="1965"/>
    <cellStyle name="Comma 3 2 3 9 2" xfId="56882"/>
    <cellStyle name="Comma 3 2 3 9 3" xfId="51074"/>
    <cellStyle name="Comma 3 2 4" xfId="644"/>
    <cellStyle name="Comma 3 2 4 10" xfId="35203"/>
    <cellStyle name="Comma 3 2 4 10 2" xfId="52279"/>
    <cellStyle name="Comma 3 2 4 11" xfId="37285"/>
    <cellStyle name="Comma 3 2 4 2" xfId="912"/>
    <cellStyle name="Comma 3 2 4 2 2" xfId="1635"/>
    <cellStyle name="Comma 3 2 4 2 2 2" xfId="4610"/>
    <cellStyle name="Comma 3 2 4 2 2 2 2" xfId="52060"/>
    <cellStyle name="Comma 3 2 4 2 2 2 2 2" xfId="57868"/>
    <cellStyle name="Comma 3 2 4 2 2 2 3" xfId="54581"/>
    <cellStyle name="Comma 3 2 4 2 2 2 4" xfId="43018"/>
    <cellStyle name="Comma 3 2 4 2 2 3" xfId="33428"/>
    <cellStyle name="Comma 3 2 4 2 2 3 2" xfId="56699"/>
    <cellStyle name="Comma 3 2 4 2 2 3 3" xfId="45991"/>
    <cellStyle name="Comma 3 2 4 2 2 4" xfId="36475"/>
    <cellStyle name="Comma 3 2 4 2 2 4 2" xfId="53412"/>
    <cellStyle name="Comma 3 2 4 2 2 5" xfId="39002"/>
    <cellStyle name="Comma 3 2 4 2 3" xfId="3949"/>
    <cellStyle name="Comma 3 2 4 2 3 2" xfId="45382"/>
    <cellStyle name="Comma 3 2 4 2 3 2 2" xfId="56115"/>
    <cellStyle name="Comma 3 2 4 2 3 3" xfId="53997"/>
    <cellStyle name="Comma 3 2 4 2 3 4" xfId="42374"/>
    <cellStyle name="Comma 3 2 4 2 4" xfId="2578"/>
    <cellStyle name="Comma 3 2 4 2 4 2" xfId="57284"/>
    <cellStyle name="Comma 3 2 4 2 4 3" xfId="51476"/>
    <cellStyle name="Comma 3 2 4 2 5" xfId="32705"/>
    <cellStyle name="Comma 3 2 4 2 5 2" xfId="55165"/>
    <cellStyle name="Comma 3 2 4 2 5 3" xfId="44139"/>
    <cellStyle name="Comma 3 2 4 2 6" xfId="35752"/>
    <cellStyle name="Comma 3 2 4 2 6 2" xfId="52828"/>
    <cellStyle name="Comma 3 2 4 2 7" xfId="38279"/>
    <cellStyle name="Comma 3 2 4 3" xfId="1119"/>
    <cellStyle name="Comma 3 2 4 3 2" xfId="4136"/>
    <cellStyle name="Comma 3 2 4 3 2 2" xfId="45569"/>
    <cellStyle name="Comma 3 2 4 3 2 2 2" xfId="56297"/>
    <cellStyle name="Comma 3 2 4 3 2 3" xfId="54179"/>
    <cellStyle name="Comma 3 2 4 3 2 4" xfId="42556"/>
    <cellStyle name="Comma 3 2 4 3 3" xfId="2777"/>
    <cellStyle name="Comma 3 2 4 3 3 2" xfId="57466"/>
    <cellStyle name="Comma 3 2 4 3 3 3" xfId="51658"/>
    <cellStyle name="Comma 3 2 4 3 4" xfId="32912"/>
    <cellStyle name="Comma 3 2 4 3 4 2" xfId="55347"/>
    <cellStyle name="Comma 3 2 4 3 4 3" xfId="44321"/>
    <cellStyle name="Comma 3 2 4 3 5" xfId="35959"/>
    <cellStyle name="Comma 3 2 4 3 5 2" xfId="53010"/>
    <cellStyle name="Comma 3 2 4 3 6" xfId="38486"/>
    <cellStyle name="Comma 3 2 4 4" xfId="1417"/>
    <cellStyle name="Comma 3 2 4 4 2" xfId="4411"/>
    <cellStyle name="Comma 3 2 4 4 2 2" xfId="45841"/>
    <cellStyle name="Comma 3 2 4 4 2 2 2" xfId="56553"/>
    <cellStyle name="Comma 3 2 4 4 2 3" xfId="54435"/>
    <cellStyle name="Comma 3 2 4 4 2 4" xfId="42816"/>
    <cellStyle name="Comma 3 2 4 4 3" xfId="2324"/>
    <cellStyle name="Comma 3 2 4 4 3 2" xfId="57722"/>
    <cellStyle name="Comma 3 2 4 4 3 3" xfId="51914"/>
    <cellStyle name="Comma 3 2 4 4 4" xfId="33210"/>
    <cellStyle name="Comma 3 2 4 4 4 2" xfId="55019"/>
    <cellStyle name="Comma 3 2 4 4 4 3" xfId="43993"/>
    <cellStyle name="Comma 3 2 4 4 5" xfId="36257"/>
    <cellStyle name="Comma 3 2 4 4 5 2" xfId="53266"/>
    <cellStyle name="Comma 3 2 4 4 6" xfId="38784"/>
    <cellStyle name="Comma 3 2 4 5" xfId="3763"/>
    <cellStyle name="Comma 3 2 4 5 2" xfId="32478"/>
    <cellStyle name="Comma 3 2 4 5 2 2" xfId="51330"/>
    <cellStyle name="Comma 3 2 4 5 2 2 2" xfId="57138"/>
    <cellStyle name="Comma 3 2 4 5 2 3" xfId="53851"/>
    <cellStyle name="Comma 3 2 4 5 2 4" xfId="42219"/>
    <cellStyle name="Comma 3 2 4 5 3" xfId="35525"/>
    <cellStyle name="Comma 3 2 4 5 3 2" xfId="55969"/>
    <cellStyle name="Comma 3 2 4 5 3 3" xfId="45206"/>
    <cellStyle name="Comma 3 2 4 5 4" xfId="52682"/>
    <cellStyle name="Comma 3 2 4 5 5" xfId="38061"/>
    <cellStyle name="Comma 3 2 4 6" xfId="3450"/>
    <cellStyle name="Comma 3 2 4 6 2" xfId="44976"/>
    <cellStyle name="Comma 3 2 4 6 2 2" xfId="55749"/>
    <cellStyle name="Comma 3 2 4 6 3" xfId="52462"/>
    <cellStyle name="Comma 3 2 4 6 4" xfId="37748"/>
    <cellStyle name="Comma 3 2 4 7" xfId="3046"/>
    <cellStyle name="Comma 3 2 4 7 2" xfId="44590"/>
    <cellStyle name="Comma 3 2 4 7 2 2" xfId="55566"/>
    <cellStyle name="Comma 3 2 4 7 3" xfId="53631"/>
    <cellStyle name="Comma 3 2 4 7 4" xfId="41917"/>
    <cellStyle name="Comma 3 2 4 8" xfId="2006"/>
    <cellStyle name="Comma 3 2 4 8 2" xfId="56918"/>
    <cellStyle name="Comma 3 2 4 8 3" xfId="51110"/>
    <cellStyle name="Comma 3 2 4 9" xfId="32156"/>
    <cellStyle name="Comma 3 2 4 9 2" xfId="54763"/>
    <cellStyle name="Comma 3 2 4 9 3" xfId="43737"/>
    <cellStyle name="Comma 3 2 5" xfId="696"/>
    <cellStyle name="Comma 3 2 5 10" xfId="35255"/>
    <cellStyle name="Comma 3 2 5 10 2" xfId="52315"/>
    <cellStyle name="Comma 3 2 5 11" xfId="37337"/>
    <cellStyle name="Comma 3 2 5 2" xfId="964"/>
    <cellStyle name="Comma 3 2 5 2 2" xfId="1671"/>
    <cellStyle name="Comma 3 2 5 2 2 2" xfId="4646"/>
    <cellStyle name="Comma 3 2 5 2 2 2 2" xfId="52096"/>
    <cellStyle name="Comma 3 2 5 2 2 2 2 2" xfId="57904"/>
    <cellStyle name="Comma 3 2 5 2 2 2 3" xfId="54617"/>
    <cellStyle name="Comma 3 2 5 2 2 2 4" xfId="43054"/>
    <cellStyle name="Comma 3 2 5 2 2 3" xfId="33464"/>
    <cellStyle name="Comma 3 2 5 2 2 3 2" xfId="56735"/>
    <cellStyle name="Comma 3 2 5 2 2 3 3" xfId="46027"/>
    <cellStyle name="Comma 3 2 5 2 2 4" xfId="36511"/>
    <cellStyle name="Comma 3 2 5 2 2 4 2" xfId="53448"/>
    <cellStyle name="Comma 3 2 5 2 2 5" xfId="39038"/>
    <cellStyle name="Comma 3 2 5 2 3" xfId="3989"/>
    <cellStyle name="Comma 3 2 5 2 3 2" xfId="45422"/>
    <cellStyle name="Comma 3 2 5 2 3 2 2" xfId="56151"/>
    <cellStyle name="Comma 3 2 5 2 3 3" xfId="54033"/>
    <cellStyle name="Comma 3 2 5 2 3 4" xfId="42410"/>
    <cellStyle name="Comma 3 2 5 2 4" xfId="2626"/>
    <cellStyle name="Comma 3 2 5 2 4 2" xfId="57320"/>
    <cellStyle name="Comma 3 2 5 2 4 3" xfId="51512"/>
    <cellStyle name="Comma 3 2 5 2 5" xfId="32757"/>
    <cellStyle name="Comma 3 2 5 2 5 2" xfId="55201"/>
    <cellStyle name="Comma 3 2 5 2 5 3" xfId="44175"/>
    <cellStyle name="Comma 3 2 5 2 6" xfId="35804"/>
    <cellStyle name="Comma 3 2 5 2 6 2" xfId="52864"/>
    <cellStyle name="Comma 3 2 5 2 7" xfId="38331"/>
    <cellStyle name="Comma 3 2 5 3" xfId="1155"/>
    <cellStyle name="Comma 3 2 5 3 2" xfId="4172"/>
    <cellStyle name="Comma 3 2 5 3 2 2" xfId="45605"/>
    <cellStyle name="Comma 3 2 5 3 2 2 2" xfId="56333"/>
    <cellStyle name="Comma 3 2 5 3 2 3" xfId="54215"/>
    <cellStyle name="Comma 3 2 5 3 2 4" xfId="42592"/>
    <cellStyle name="Comma 3 2 5 3 3" xfId="2813"/>
    <cellStyle name="Comma 3 2 5 3 3 2" xfId="57502"/>
    <cellStyle name="Comma 3 2 5 3 3 3" xfId="51694"/>
    <cellStyle name="Comma 3 2 5 3 4" xfId="32948"/>
    <cellStyle name="Comma 3 2 5 3 4 2" xfId="55383"/>
    <cellStyle name="Comma 3 2 5 3 4 3" xfId="44357"/>
    <cellStyle name="Comma 3 2 5 3 5" xfId="35995"/>
    <cellStyle name="Comma 3 2 5 3 5 2" xfId="53046"/>
    <cellStyle name="Comma 3 2 5 3 6" xfId="38522"/>
    <cellStyle name="Comma 3 2 5 4" xfId="1465"/>
    <cellStyle name="Comma 3 2 5 4 2" xfId="4450"/>
    <cellStyle name="Comma 3 2 5 4 2 2" xfId="45880"/>
    <cellStyle name="Comma 3 2 5 4 2 2 2" xfId="56589"/>
    <cellStyle name="Comma 3 2 5 4 2 3" xfId="54471"/>
    <cellStyle name="Comma 3 2 5 4 2 4" xfId="42852"/>
    <cellStyle name="Comma 3 2 5 4 3" xfId="2370"/>
    <cellStyle name="Comma 3 2 5 4 3 2" xfId="57758"/>
    <cellStyle name="Comma 3 2 5 4 3 3" xfId="51950"/>
    <cellStyle name="Comma 3 2 5 4 4" xfId="33258"/>
    <cellStyle name="Comma 3 2 5 4 4 2" xfId="55055"/>
    <cellStyle name="Comma 3 2 5 4 4 3" xfId="44029"/>
    <cellStyle name="Comma 3 2 5 4 5" xfId="36305"/>
    <cellStyle name="Comma 3 2 5 4 5 2" xfId="53302"/>
    <cellStyle name="Comma 3 2 5 4 6" xfId="38832"/>
    <cellStyle name="Comma 3 2 5 5" xfId="3803"/>
    <cellStyle name="Comma 3 2 5 5 2" xfId="32518"/>
    <cellStyle name="Comma 3 2 5 5 2 2" xfId="51366"/>
    <cellStyle name="Comma 3 2 5 5 2 2 2" xfId="57174"/>
    <cellStyle name="Comma 3 2 5 5 2 3" xfId="53887"/>
    <cellStyle name="Comma 3 2 5 5 2 4" xfId="42259"/>
    <cellStyle name="Comma 3 2 5 5 3" xfId="35565"/>
    <cellStyle name="Comma 3 2 5 5 3 2" xfId="56005"/>
    <cellStyle name="Comma 3 2 5 5 3 3" xfId="45242"/>
    <cellStyle name="Comma 3 2 5 5 4" xfId="52718"/>
    <cellStyle name="Comma 3 2 5 5 5" xfId="38101"/>
    <cellStyle name="Comma 3 2 5 6" xfId="3495"/>
    <cellStyle name="Comma 3 2 5 6 2" xfId="45020"/>
    <cellStyle name="Comma 3 2 5 6 2 2" xfId="55785"/>
    <cellStyle name="Comma 3 2 5 6 3" xfId="52498"/>
    <cellStyle name="Comma 3 2 5 6 4" xfId="37793"/>
    <cellStyle name="Comma 3 2 5 7" xfId="3085"/>
    <cellStyle name="Comma 3 2 5 7 2" xfId="44629"/>
    <cellStyle name="Comma 3 2 5 7 2 2" xfId="55602"/>
    <cellStyle name="Comma 3 2 5 7 3" xfId="53667"/>
    <cellStyle name="Comma 3 2 5 7 4" xfId="41953"/>
    <cellStyle name="Comma 3 2 5 8" xfId="2056"/>
    <cellStyle name="Comma 3 2 5 8 2" xfId="56954"/>
    <cellStyle name="Comma 3 2 5 8 3" xfId="51146"/>
    <cellStyle name="Comma 3 2 5 9" xfId="32208"/>
    <cellStyle name="Comma 3 2 5 9 2" xfId="54799"/>
    <cellStyle name="Comma 3 2 5 9 3" xfId="43773"/>
    <cellStyle name="Comma 3 2 6" xfId="558"/>
    <cellStyle name="Comma 3 2 6 10" xfId="35090"/>
    <cellStyle name="Comma 3 2 6 10 2" xfId="52206"/>
    <cellStyle name="Comma 3 2 6 11" xfId="37199"/>
    <cellStyle name="Comma 3 2 6 2" xfId="1007"/>
    <cellStyle name="Comma 3 2 6 2 2" xfId="1707"/>
    <cellStyle name="Comma 3 2 6 2 2 2" xfId="4682"/>
    <cellStyle name="Comma 3 2 6 2 2 2 2" xfId="52132"/>
    <cellStyle name="Comma 3 2 6 2 2 2 2 2" xfId="57940"/>
    <cellStyle name="Comma 3 2 6 2 2 2 3" xfId="54653"/>
    <cellStyle name="Comma 3 2 6 2 2 2 4" xfId="43090"/>
    <cellStyle name="Comma 3 2 6 2 2 3" xfId="33500"/>
    <cellStyle name="Comma 3 2 6 2 2 3 2" xfId="56771"/>
    <cellStyle name="Comma 3 2 6 2 2 3 3" xfId="46063"/>
    <cellStyle name="Comma 3 2 6 2 2 4" xfId="36547"/>
    <cellStyle name="Comma 3 2 6 2 2 4 2" xfId="53484"/>
    <cellStyle name="Comma 3 2 6 2 2 5" xfId="39074"/>
    <cellStyle name="Comma 3 2 6 2 3" xfId="4025"/>
    <cellStyle name="Comma 3 2 6 2 3 2" xfId="45458"/>
    <cellStyle name="Comma 3 2 6 2 3 2 2" xfId="56187"/>
    <cellStyle name="Comma 3 2 6 2 3 3" xfId="54069"/>
    <cellStyle name="Comma 3 2 6 2 3 4" xfId="42446"/>
    <cellStyle name="Comma 3 2 6 2 4" xfId="2665"/>
    <cellStyle name="Comma 3 2 6 2 4 2" xfId="57356"/>
    <cellStyle name="Comma 3 2 6 2 4 3" xfId="51548"/>
    <cellStyle name="Comma 3 2 6 2 5" xfId="32800"/>
    <cellStyle name="Comma 3 2 6 2 5 2" xfId="55237"/>
    <cellStyle name="Comma 3 2 6 2 5 3" xfId="44211"/>
    <cellStyle name="Comma 3 2 6 2 6" xfId="35847"/>
    <cellStyle name="Comma 3 2 6 2 6 2" xfId="52900"/>
    <cellStyle name="Comma 3 2 6 2 7" xfId="38374"/>
    <cellStyle name="Comma 3 2 6 3" xfId="1191"/>
    <cellStyle name="Comma 3 2 6 3 2" xfId="4208"/>
    <cellStyle name="Comma 3 2 6 3 2 2" xfId="45641"/>
    <cellStyle name="Comma 3 2 6 3 2 2 2" xfId="56369"/>
    <cellStyle name="Comma 3 2 6 3 2 3" xfId="54251"/>
    <cellStyle name="Comma 3 2 6 3 2 4" xfId="42628"/>
    <cellStyle name="Comma 3 2 6 3 3" xfId="2849"/>
    <cellStyle name="Comma 3 2 6 3 3 2" xfId="57538"/>
    <cellStyle name="Comma 3 2 6 3 3 3" xfId="51730"/>
    <cellStyle name="Comma 3 2 6 3 4" xfId="32984"/>
    <cellStyle name="Comma 3 2 6 3 4 2" xfId="55419"/>
    <cellStyle name="Comma 3 2 6 3 4 3" xfId="44393"/>
    <cellStyle name="Comma 3 2 6 3 5" xfId="36031"/>
    <cellStyle name="Comma 3 2 6 3 5 2" xfId="53082"/>
    <cellStyle name="Comma 3 2 6 3 6" xfId="38558"/>
    <cellStyle name="Comma 3 2 6 4" xfId="1335"/>
    <cellStyle name="Comma 3 2 6 4 2" xfId="4332"/>
    <cellStyle name="Comma 3 2 6 4 2 2" xfId="45765"/>
    <cellStyle name="Comma 3 2 6 4 2 2 2" xfId="56480"/>
    <cellStyle name="Comma 3 2 6 4 2 3" xfId="54362"/>
    <cellStyle name="Comma 3 2 6 4 2 4" xfId="42739"/>
    <cellStyle name="Comma 3 2 6 4 3" xfId="2243"/>
    <cellStyle name="Comma 3 2 6 4 3 2" xfId="57649"/>
    <cellStyle name="Comma 3 2 6 4 3 3" xfId="51841"/>
    <cellStyle name="Comma 3 2 6 4 4" xfId="33128"/>
    <cellStyle name="Comma 3 2 6 4 4 2" xfId="54946"/>
    <cellStyle name="Comma 3 2 6 4 4 3" xfId="43920"/>
    <cellStyle name="Comma 3 2 6 4 5" xfId="36175"/>
    <cellStyle name="Comma 3 2 6 4 5 2" xfId="53193"/>
    <cellStyle name="Comma 3 2 6 4 6" xfId="38702"/>
    <cellStyle name="Comma 3 2 6 5" xfId="3688"/>
    <cellStyle name="Comma 3 2 6 5 2" xfId="32403"/>
    <cellStyle name="Comma 3 2 6 5 2 2" xfId="51257"/>
    <cellStyle name="Comma 3 2 6 5 2 2 2" xfId="57065"/>
    <cellStyle name="Comma 3 2 6 5 2 3" xfId="53778"/>
    <cellStyle name="Comma 3 2 6 5 2 4" xfId="42144"/>
    <cellStyle name="Comma 3 2 6 5 3" xfId="35450"/>
    <cellStyle name="Comma 3 2 6 5 3 2" xfId="55896"/>
    <cellStyle name="Comma 3 2 6 5 3 3" xfId="45133"/>
    <cellStyle name="Comma 3 2 6 5 4" xfId="52609"/>
    <cellStyle name="Comma 3 2 6 5 5" xfId="37986"/>
    <cellStyle name="Comma 3 2 6 6" xfId="3352"/>
    <cellStyle name="Comma 3 2 6 6 2" xfId="44879"/>
    <cellStyle name="Comma 3 2 6 6 2 2" xfId="55676"/>
    <cellStyle name="Comma 3 2 6 6 3" xfId="52389"/>
    <cellStyle name="Comma 3 2 6 6 4" xfId="37650"/>
    <cellStyle name="Comma 3 2 6 7" xfId="2966"/>
    <cellStyle name="Comma 3 2 6 7 2" xfId="44510"/>
    <cellStyle name="Comma 3 2 6 7 2 2" xfId="55493"/>
    <cellStyle name="Comma 3 2 6 7 3" xfId="53558"/>
    <cellStyle name="Comma 3 2 6 7 4" xfId="41844"/>
    <cellStyle name="Comma 3 2 6 8" xfId="2099"/>
    <cellStyle name="Comma 3 2 6 8 2" xfId="56845"/>
    <cellStyle name="Comma 3 2 6 8 3" xfId="51037"/>
    <cellStyle name="Comma 3 2 6 9" xfId="32043"/>
    <cellStyle name="Comma 3 2 6 9 2" xfId="54835"/>
    <cellStyle name="Comma 3 2 6 9 3" xfId="43809"/>
    <cellStyle name="Comma 3 2 7" xfId="799"/>
    <cellStyle name="Comma 3 2 7 2" xfId="1562"/>
    <cellStyle name="Comma 3 2 7 2 2" xfId="4537"/>
    <cellStyle name="Comma 3 2 7 2 2 2" xfId="51987"/>
    <cellStyle name="Comma 3 2 7 2 2 2 2" xfId="57795"/>
    <cellStyle name="Comma 3 2 7 2 2 3" xfId="54508"/>
    <cellStyle name="Comma 3 2 7 2 2 4" xfId="42945"/>
    <cellStyle name="Comma 3 2 7 2 3" xfId="33355"/>
    <cellStyle name="Comma 3 2 7 2 3 2" xfId="56626"/>
    <cellStyle name="Comma 3 2 7 2 3 3" xfId="45918"/>
    <cellStyle name="Comma 3 2 7 2 4" xfId="36402"/>
    <cellStyle name="Comma 3 2 7 2 4 2" xfId="53339"/>
    <cellStyle name="Comma 3 2 7 2 5" xfId="38929"/>
    <cellStyle name="Comma 3 2 7 3" xfId="3866"/>
    <cellStyle name="Comma 3 2 7 3 2" xfId="45299"/>
    <cellStyle name="Comma 3 2 7 3 2 2" xfId="56042"/>
    <cellStyle name="Comma 3 2 7 3 3" xfId="53924"/>
    <cellStyle name="Comma 3 2 7 3 4" xfId="42301"/>
    <cellStyle name="Comma 3 2 7 4" xfId="2466"/>
    <cellStyle name="Comma 3 2 7 4 2" xfId="57211"/>
    <cellStyle name="Comma 3 2 7 4 3" xfId="51403"/>
    <cellStyle name="Comma 3 2 7 5" xfId="32592"/>
    <cellStyle name="Comma 3 2 7 5 2" xfId="55092"/>
    <cellStyle name="Comma 3 2 7 5 3" xfId="44066"/>
    <cellStyle name="Comma 3 2 7 6" xfId="35639"/>
    <cellStyle name="Comma 3 2 7 6 2" xfId="52755"/>
    <cellStyle name="Comma 3 2 7 7" xfId="38166"/>
    <cellStyle name="Comma 3 2 8" xfId="1046"/>
    <cellStyle name="Comma 3 2 8 2" xfId="4063"/>
    <cellStyle name="Comma 3 2 8 2 2" xfId="45496"/>
    <cellStyle name="Comma 3 2 8 2 2 2" xfId="56224"/>
    <cellStyle name="Comma 3 2 8 2 3" xfId="54106"/>
    <cellStyle name="Comma 3 2 8 2 4" xfId="42483"/>
    <cellStyle name="Comma 3 2 8 3" xfId="2704"/>
    <cellStyle name="Comma 3 2 8 3 2" xfId="57393"/>
    <cellStyle name="Comma 3 2 8 3 3" xfId="51585"/>
    <cellStyle name="Comma 3 2 8 4" xfId="32839"/>
    <cellStyle name="Comma 3 2 8 4 2" xfId="55274"/>
    <cellStyle name="Comma 3 2 8 4 3" xfId="44248"/>
    <cellStyle name="Comma 3 2 8 5" xfId="35886"/>
    <cellStyle name="Comma 3 2 8 5 2" xfId="52937"/>
    <cellStyle name="Comma 3 2 8 6" xfId="38413"/>
    <cellStyle name="Comma 3 2 9" xfId="1232"/>
    <cellStyle name="Comma 3 2 9 2" xfId="4247"/>
    <cellStyle name="Comma 3 2 9 2 2" xfId="45680"/>
    <cellStyle name="Comma 3 2 9 2 2 2" xfId="56406"/>
    <cellStyle name="Comma 3 2 9 2 3" xfId="54288"/>
    <cellStyle name="Comma 3 2 9 2 4" xfId="42665"/>
    <cellStyle name="Comma 3 2 9 3" xfId="2142"/>
    <cellStyle name="Comma 3 2 9 3 2" xfId="57575"/>
    <cellStyle name="Comma 3 2 9 3 3" xfId="51767"/>
    <cellStyle name="Comma 3 2 9 4" xfId="33025"/>
    <cellStyle name="Comma 3 2 9 4 2" xfId="54872"/>
    <cellStyle name="Comma 3 2 9 4 3" xfId="43846"/>
    <cellStyle name="Comma 3 2 9 5" xfId="36072"/>
    <cellStyle name="Comma 3 2 9 5 2" xfId="53119"/>
    <cellStyle name="Comma 3 2 9 6" xfId="38599"/>
    <cellStyle name="Comma 3 3" xfId="469"/>
    <cellStyle name="Comma 3 3 10" xfId="3316"/>
    <cellStyle name="Comma 3 3 10 2" xfId="44843"/>
    <cellStyle name="Comma 3 3 10 2 2" xfId="55656"/>
    <cellStyle name="Comma 3 3 10 3" xfId="52369"/>
    <cellStyle name="Comma 3 3 10 4" xfId="37614"/>
    <cellStyle name="Comma 3 3 11" xfId="2939"/>
    <cellStyle name="Comma 3 3 11 2" xfId="44483"/>
    <cellStyle name="Comma 3 3 11 2 2" xfId="55473"/>
    <cellStyle name="Comma 3 3 11 3" xfId="53538"/>
    <cellStyle name="Comma 3 3 11 4" xfId="41824"/>
    <cellStyle name="Comma 3 3 12" xfId="1920"/>
    <cellStyle name="Comma 3 3 12 2" xfId="56825"/>
    <cellStyle name="Comma 3 3 12 3" xfId="51017"/>
    <cellStyle name="Comma 3 3 13" xfId="31989"/>
    <cellStyle name="Comma 3 3 13 2" xfId="54707"/>
    <cellStyle name="Comma 3 3 13 3" xfId="43681"/>
    <cellStyle name="Comma 3 3 14" xfId="35036"/>
    <cellStyle name="Comma 3 3 14 2" xfId="52186"/>
    <cellStyle name="Comma 3 3 15" xfId="37147"/>
    <cellStyle name="Comma 3 3 2" xfId="535"/>
    <cellStyle name="Comma 3 3 2 10" xfId="32130"/>
    <cellStyle name="Comma 3 3 2 10 2" xfId="54744"/>
    <cellStyle name="Comma 3 3 2 10 3" xfId="43718"/>
    <cellStyle name="Comma 3 3 2 11" xfId="35177"/>
    <cellStyle name="Comma 3 3 2 11 2" xfId="52260"/>
    <cellStyle name="Comma 3 3 2 12" xfId="37259"/>
    <cellStyle name="Comma 3 3 2 2" xfId="618"/>
    <cellStyle name="Comma 3 3 2 2 2" xfId="1393"/>
    <cellStyle name="Comma 3 3 2 2 2 2" xfId="4389"/>
    <cellStyle name="Comma 3 3 2 2 2 2 2" xfId="51895"/>
    <cellStyle name="Comma 3 3 2 2 2 2 2 2" xfId="57703"/>
    <cellStyle name="Comma 3 3 2 2 2 2 3" xfId="54416"/>
    <cellStyle name="Comma 3 3 2 2 2 2 4" xfId="42797"/>
    <cellStyle name="Comma 3 3 2 2 2 3" xfId="33186"/>
    <cellStyle name="Comma 3 3 2 2 2 3 2" xfId="56534"/>
    <cellStyle name="Comma 3 3 2 2 2 3 3" xfId="45819"/>
    <cellStyle name="Comma 3 3 2 2 2 4" xfId="36233"/>
    <cellStyle name="Comma 3 3 2 2 2 4 2" xfId="53247"/>
    <cellStyle name="Comma 3 3 2 2 2 5" xfId="38760"/>
    <cellStyle name="Comma 3 3 2 2 3" xfId="3742"/>
    <cellStyle name="Comma 3 3 2 2 3 2" xfId="45187"/>
    <cellStyle name="Comma 3 3 2 2 3 2 2" xfId="55950"/>
    <cellStyle name="Comma 3 3 2 2 3 3" xfId="53832"/>
    <cellStyle name="Comma 3 3 2 2 3 4" xfId="42198"/>
    <cellStyle name="Comma 3 3 2 2 4" xfId="2301"/>
    <cellStyle name="Comma 3 3 2 2 4 2" xfId="57119"/>
    <cellStyle name="Comma 3 3 2 2 4 3" xfId="51311"/>
    <cellStyle name="Comma 3 3 2 2 5" xfId="32457"/>
    <cellStyle name="Comma 3 3 2 2 5 2" xfId="55000"/>
    <cellStyle name="Comma 3 3 2 2 5 3" xfId="43974"/>
    <cellStyle name="Comma 3 3 2 2 6" xfId="35504"/>
    <cellStyle name="Comma 3 3 2 2 6 2" xfId="52663"/>
    <cellStyle name="Comma 3 3 2 2 7" xfId="38040"/>
    <cellStyle name="Comma 3 3 2 3" xfId="886"/>
    <cellStyle name="Comma 3 3 2 3 2" xfId="1616"/>
    <cellStyle name="Comma 3 3 2 3 2 2" xfId="4591"/>
    <cellStyle name="Comma 3 3 2 3 2 2 2" xfId="52041"/>
    <cellStyle name="Comma 3 3 2 3 2 2 2 2" xfId="57849"/>
    <cellStyle name="Comma 3 3 2 3 2 2 3" xfId="54562"/>
    <cellStyle name="Comma 3 3 2 3 2 2 4" xfId="42999"/>
    <cellStyle name="Comma 3 3 2 3 2 3" xfId="33409"/>
    <cellStyle name="Comma 3 3 2 3 2 3 2" xfId="56680"/>
    <cellStyle name="Comma 3 3 2 3 2 3 3" xfId="45972"/>
    <cellStyle name="Comma 3 3 2 3 2 4" xfId="36456"/>
    <cellStyle name="Comma 3 3 2 3 2 4 2" xfId="53393"/>
    <cellStyle name="Comma 3 3 2 3 2 5" xfId="38983"/>
    <cellStyle name="Comma 3 3 2 3 3" xfId="3927"/>
    <cellStyle name="Comma 3 3 2 3 3 2" xfId="45360"/>
    <cellStyle name="Comma 3 3 2 3 3 2 2" xfId="56096"/>
    <cellStyle name="Comma 3 3 2 3 3 3" xfId="53978"/>
    <cellStyle name="Comma 3 3 2 3 3 4" xfId="42355"/>
    <cellStyle name="Comma 3 3 2 3 4" xfId="2552"/>
    <cellStyle name="Comma 3 3 2 3 4 2" xfId="57265"/>
    <cellStyle name="Comma 3 3 2 3 4 3" xfId="51457"/>
    <cellStyle name="Comma 3 3 2 3 5" xfId="32679"/>
    <cellStyle name="Comma 3 3 2 3 5 2" xfId="55146"/>
    <cellStyle name="Comma 3 3 2 3 5 3" xfId="44120"/>
    <cellStyle name="Comma 3 3 2 3 6" xfId="35726"/>
    <cellStyle name="Comma 3 3 2 3 6 2" xfId="52809"/>
    <cellStyle name="Comma 3 3 2 3 7" xfId="38253"/>
    <cellStyle name="Comma 3 3 2 4" xfId="1100"/>
    <cellStyle name="Comma 3 3 2 4 2" xfId="4117"/>
    <cellStyle name="Comma 3 3 2 4 2 2" xfId="45550"/>
    <cellStyle name="Comma 3 3 2 4 2 2 2" xfId="56278"/>
    <cellStyle name="Comma 3 3 2 4 2 3" xfId="54160"/>
    <cellStyle name="Comma 3 3 2 4 2 4" xfId="42537"/>
    <cellStyle name="Comma 3 3 2 4 3" xfId="2758"/>
    <cellStyle name="Comma 3 3 2 4 3 2" xfId="57447"/>
    <cellStyle name="Comma 3 3 2 4 3 3" xfId="51639"/>
    <cellStyle name="Comma 3 3 2 4 4" xfId="32893"/>
    <cellStyle name="Comma 3 3 2 4 4 2" xfId="55328"/>
    <cellStyle name="Comma 3 3 2 4 4 3" xfId="44302"/>
    <cellStyle name="Comma 3 3 2 4 5" xfId="35940"/>
    <cellStyle name="Comma 3 3 2 4 5 2" xfId="52991"/>
    <cellStyle name="Comma 3 3 2 4 6" xfId="38467"/>
    <cellStyle name="Comma 3 3 2 5" xfId="1315"/>
    <cellStyle name="Comma 3 3 2 5 2" xfId="4312"/>
    <cellStyle name="Comma 3 3 2 5 2 2" xfId="45745"/>
    <cellStyle name="Comma 3 3 2 5 2 2 2" xfId="56460"/>
    <cellStyle name="Comma 3 3 2 5 2 3" xfId="54342"/>
    <cellStyle name="Comma 3 3 2 5 2 4" xfId="42719"/>
    <cellStyle name="Comma 3 3 2 5 3" xfId="2223"/>
    <cellStyle name="Comma 3 3 2 5 3 2" xfId="57629"/>
    <cellStyle name="Comma 3 3 2 5 3 3" xfId="51821"/>
    <cellStyle name="Comma 3 3 2 5 4" xfId="33108"/>
    <cellStyle name="Comma 3 3 2 5 4 2" xfId="54926"/>
    <cellStyle name="Comma 3 3 2 5 4 3" xfId="43900"/>
    <cellStyle name="Comma 3 3 2 5 5" xfId="36155"/>
    <cellStyle name="Comma 3 3 2 5 5 2" xfId="53173"/>
    <cellStyle name="Comma 3 3 2 5 6" xfId="38682"/>
    <cellStyle name="Comma 3 3 2 6" xfId="3667"/>
    <cellStyle name="Comma 3 3 2 6 2" xfId="32382"/>
    <cellStyle name="Comma 3 3 2 6 2 2" xfId="51237"/>
    <cellStyle name="Comma 3 3 2 6 2 2 2" xfId="57045"/>
    <cellStyle name="Comma 3 3 2 6 2 3" xfId="53758"/>
    <cellStyle name="Comma 3 3 2 6 2 4" xfId="42123"/>
    <cellStyle name="Comma 3 3 2 6 3" xfId="35429"/>
    <cellStyle name="Comma 3 3 2 6 3 2" xfId="55876"/>
    <cellStyle name="Comma 3 3 2 6 3 3" xfId="45113"/>
    <cellStyle name="Comma 3 3 2 6 4" xfId="52589"/>
    <cellStyle name="Comma 3 3 2 6 5" xfId="37965"/>
    <cellStyle name="Comma 3 3 2 7" xfId="3427"/>
    <cellStyle name="Comma 3 3 2 7 2" xfId="44953"/>
    <cellStyle name="Comma 3 3 2 7 2 2" xfId="55730"/>
    <cellStyle name="Comma 3 3 2 7 3" xfId="52443"/>
    <cellStyle name="Comma 3 3 2 7 4" xfId="37725"/>
    <cellStyle name="Comma 3 3 2 8" xfId="3024"/>
    <cellStyle name="Comma 3 3 2 8 2" xfId="44568"/>
    <cellStyle name="Comma 3 3 2 8 2 2" xfId="55547"/>
    <cellStyle name="Comma 3 3 2 8 3" xfId="53612"/>
    <cellStyle name="Comma 3 3 2 8 4" xfId="41898"/>
    <cellStyle name="Comma 3 3 2 9" xfId="1982"/>
    <cellStyle name="Comma 3 3 2 9 2" xfId="56899"/>
    <cellStyle name="Comma 3 3 2 9 3" xfId="51091"/>
    <cellStyle name="Comma 3 3 3" xfId="676"/>
    <cellStyle name="Comma 3 3 3 10" xfId="35235"/>
    <cellStyle name="Comma 3 3 3 10 2" xfId="52296"/>
    <cellStyle name="Comma 3 3 3 11" xfId="37317"/>
    <cellStyle name="Comma 3 3 3 2" xfId="944"/>
    <cellStyle name="Comma 3 3 3 2 2" xfId="1652"/>
    <cellStyle name="Comma 3 3 3 2 2 2" xfId="4627"/>
    <cellStyle name="Comma 3 3 3 2 2 2 2" xfId="52077"/>
    <cellStyle name="Comma 3 3 3 2 2 2 2 2" xfId="57885"/>
    <cellStyle name="Comma 3 3 3 2 2 2 3" xfId="54598"/>
    <cellStyle name="Comma 3 3 3 2 2 2 4" xfId="43035"/>
    <cellStyle name="Comma 3 3 3 2 2 3" xfId="33445"/>
    <cellStyle name="Comma 3 3 3 2 2 3 2" xfId="56716"/>
    <cellStyle name="Comma 3 3 3 2 2 3 3" xfId="46008"/>
    <cellStyle name="Comma 3 3 3 2 2 4" xfId="36492"/>
    <cellStyle name="Comma 3 3 3 2 2 4 2" xfId="53429"/>
    <cellStyle name="Comma 3 3 3 2 2 5" xfId="39019"/>
    <cellStyle name="Comma 3 3 3 2 3" xfId="3969"/>
    <cellStyle name="Comma 3 3 3 2 3 2" xfId="45402"/>
    <cellStyle name="Comma 3 3 3 2 3 2 2" xfId="56132"/>
    <cellStyle name="Comma 3 3 3 2 3 3" xfId="54014"/>
    <cellStyle name="Comma 3 3 3 2 3 4" xfId="42391"/>
    <cellStyle name="Comma 3 3 3 2 4" xfId="2606"/>
    <cellStyle name="Comma 3 3 3 2 4 2" xfId="57301"/>
    <cellStyle name="Comma 3 3 3 2 4 3" xfId="51493"/>
    <cellStyle name="Comma 3 3 3 2 5" xfId="32737"/>
    <cellStyle name="Comma 3 3 3 2 5 2" xfId="55182"/>
    <cellStyle name="Comma 3 3 3 2 5 3" xfId="44156"/>
    <cellStyle name="Comma 3 3 3 2 6" xfId="35784"/>
    <cellStyle name="Comma 3 3 3 2 6 2" xfId="52845"/>
    <cellStyle name="Comma 3 3 3 2 7" xfId="38311"/>
    <cellStyle name="Comma 3 3 3 3" xfId="1136"/>
    <cellStyle name="Comma 3 3 3 3 2" xfId="4153"/>
    <cellStyle name="Comma 3 3 3 3 2 2" xfId="45586"/>
    <cellStyle name="Comma 3 3 3 3 2 2 2" xfId="56314"/>
    <cellStyle name="Comma 3 3 3 3 2 3" xfId="54196"/>
    <cellStyle name="Comma 3 3 3 3 2 4" xfId="42573"/>
    <cellStyle name="Comma 3 3 3 3 3" xfId="2794"/>
    <cellStyle name="Comma 3 3 3 3 3 2" xfId="57483"/>
    <cellStyle name="Comma 3 3 3 3 3 3" xfId="51675"/>
    <cellStyle name="Comma 3 3 3 3 4" xfId="32929"/>
    <cellStyle name="Comma 3 3 3 3 4 2" xfId="55364"/>
    <cellStyle name="Comma 3 3 3 3 4 3" xfId="44338"/>
    <cellStyle name="Comma 3 3 3 3 5" xfId="35976"/>
    <cellStyle name="Comma 3 3 3 3 5 2" xfId="53027"/>
    <cellStyle name="Comma 3 3 3 3 6" xfId="38503"/>
    <cellStyle name="Comma 3 3 3 4" xfId="1445"/>
    <cellStyle name="Comma 3 3 3 4 2" xfId="4430"/>
    <cellStyle name="Comma 3 3 3 4 2 2" xfId="45860"/>
    <cellStyle name="Comma 3 3 3 4 2 2 2" xfId="56570"/>
    <cellStyle name="Comma 3 3 3 4 2 3" xfId="54452"/>
    <cellStyle name="Comma 3 3 3 4 2 4" xfId="42833"/>
    <cellStyle name="Comma 3 3 3 4 3" xfId="2350"/>
    <cellStyle name="Comma 3 3 3 4 3 2" xfId="57739"/>
    <cellStyle name="Comma 3 3 3 4 3 3" xfId="51931"/>
    <cellStyle name="Comma 3 3 3 4 4" xfId="33238"/>
    <cellStyle name="Comma 3 3 3 4 4 2" xfId="55036"/>
    <cellStyle name="Comma 3 3 3 4 4 3" xfId="44010"/>
    <cellStyle name="Comma 3 3 3 4 5" xfId="36285"/>
    <cellStyle name="Comma 3 3 3 4 5 2" xfId="53283"/>
    <cellStyle name="Comma 3 3 3 4 6" xfId="38812"/>
    <cellStyle name="Comma 3 3 3 5" xfId="3783"/>
    <cellStyle name="Comma 3 3 3 5 2" xfId="32498"/>
    <cellStyle name="Comma 3 3 3 5 2 2" xfId="51347"/>
    <cellStyle name="Comma 3 3 3 5 2 2 2" xfId="57155"/>
    <cellStyle name="Comma 3 3 3 5 2 3" xfId="53868"/>
    <cellStyle name="Comma 3 3 3 5 2 4" xfId="42239"/>
    <cellStyle name="Comma 3 3 3 5 3" xfId="35545"/>
    <cellStyle name="Comma 3 3 3 5 3 2" xfId="55986"/>
    <cellStyle name="Comma 3 3 3 5 3 3" xfId="45223"/>
    <cellStyle name="Comma 3 3 3 5 4" xfId="52699"/>
    <cellStyle name="Comma 3 3 3 5 5" xfId="38081"/>
    <cellStyle name="Comma 3 3 3 6" xfId="3475"/>
    <cellStyle name="Comma 3 3 3 6 2" xfId="45000"/>
    <cellStyle name="Comma 3 3 3 6 2 2" xfId="55766"/>
    <cellStyle name="Comma 3 3 3 6 3" xfId="52479"/>
    <cellStyle name="Comma 3 3 3 6 4" xfId="37773"/>
    <cellStyle name="Comma 3 3 3 7" xfId="3065"/>
    <cellStyle name="Comma 3 3 3 7 2" xfId="44609"/>
    <cellStyle name="Comma 3 3 3 7 2 2" xfId="55583"/>
    <cellStyle name="Comma 3 3 3 7 3" xfId="53648"/>
    <cellStyle name="Comma 3 3 3 7 4" xfId="41934"/>
    <cellStyle name="Comma 3 3 3 8" xfId="2036"/>
    <cellStyle name="Comma 3 3 3 8 2" xfId="56935"/>
    <cellStyle name="Comma 3 3 3 8 3" xfId="51127"/>
    <cellStyle name="Comma 3 3 3 9" xfId="32188"/>
    <cellStyle name="Comma 3 3 3 9 2" xfId="54780"/>
    <cellStyle name="Comma 3 3 3 9 3" xfId="43754"/>
    <cellStyle name="Comma 3 3 4" xfId="717"/>
    <cellStyle name="Comma 3 3 4 10" xfId="35276"/>
    <cellStyle name="Comma 3 3 4 10 2" xfId="52332"/>
    <cellStyle name="Comma 3 3 4 11" xfId="37358"/>
    <cellStyle name="Comma 3 3 4 2" xfId="985"/>
    <cellStyle name="Comma 3 3 4 2 2" xfId="1688"/>
    <cellStyle name="Comma 3 3 4 2 2 2" xfId="4663"/>
    <cellStyle name="Comma 3 3 4 2 2 2 2" xfId="52113"/>
    <cellStyle name="Comma 3 3 4 2 2 2 2 2" xfId="57921"/>
    <cellStyle name="Comma 3 3 4 2 2 2 3" xfId="54634"/>
    <cellStyle name="Comma 3 3 4 2 2 2 4" xfId="43071"/>
    <cellStyle name="Comma 3 3 4 2 2 3" xfId="33481"/>
    <cellStyle name="Comma 3 3 4 2 2 3 2" xfId="56752"/>
    <cellStyle name="Comma 3 3 4 2 2 3 3" xfId="46044"/>
    <cellStyle name="Comma 3 3 4 2 2 4" xfId="36528"/>
    <cellStyle name="Comma 3 3 4 2 2 4 2" xfId="53465"/>
    <cellStyle name="Comma 3 3 4 2 2 5" xfId="39055"/>
    <cellStyle name="Comma 3 3 4 2 3" xfId="4006"/>
    <cellStyle name="Comma 3 3 4 2 3 2" xfId="45439"/>
    <cellStyle name="Comma 3 3 4 2 3 2 2" xfId="56168"/>
    <cellStyle name="Comma 3 3 4 2 3 3" xfId="54050"/>
    <cellStyle name="Comma 3 3 4 2 3 4" xfId="42427"/>
    <cellStyle name="Comma 3 3 4 2 4" xfId="2646"/>
    <cellStyle name="Comma 3 3 4 2 4 2" xfId="57337"/>
    <cellStyle name="Comma 3 3 4 2 4 3" xfId="51529"/>
    <cellStyle name="Comma 3 3 4 2 5" xfId="32778"/>
    <cellStyle name="Comma 3 3 4 2 5 2" xfId="55218"/>
    <cellStyle name="Comma 3 3 4 2 5 3" xfId="44192"/>
    <cellStyle name="Comma 3 3 4 2 6" xfId="35825"/>
    <cellStyle name="Comma 3 3 4 2 6 2" xfId="52881"/>
    <cellStyle name="Comma 3 3 4 2 7" xfId="38352"/>
    <cellStyle name="Comma 3 3 4 3" xfId="1172"/>
    <cellStyle name="Comma 3 3 4 3 2" xfId="4189"/>
    <cellStyle name="Comma 3 3 4 3 2 2" xfId="45622"/>
    <cellStyle name="Comma 3 3 4 3 2 2 2" xfId="56350"/>
    <cellStyle name="Comma 3 3 4 3 2 3" xfId="54232"/>
    <cellStyle name="Comma 3 3 4 3 2 4" xfId="42609"/>
    <cellStyle name="Comma 3 3 4 3 3" xfId="2830"/>
    <cellStyle name="Comma 3 3 4 3 3 2" xfId="57519"/>
    <cellStyle name="Comma 3 3 4 3 3 3" xfId="51711"/>
    <cellStyle name="Comma 3 3 4 3 4" xfId="32965"/>
    <cellStyle name="Comma 3 3 4 3 4 2" xfId="55400"/>
    <cellStyle name="Comma 3 3 4 3 4 3" xfId="44374"/>
    <cellStyle name="Comma 3 3 4 3 5" xfId="36012"/>
    <cellStyle name="Comma 3 3 4 3 5 2" xfId="53063"/>
    <cellStyle name="Comma 3 3 4 3 6" xfId="38539"/>
    <cellStyle name="Comma 3 3 4 4" xfId="1486"/>
    <cellStyle name="Comma 3 3 4 4 2" xfId="4468"/>
    <cellStyle name="Comma 3 3 4 4 2 2" xfId="45898"/>
    <cellStyle name="Comma 3 3 4 4 2 2 2" xfId="56606"/>
    <cellStyle name="Comma 3 3 4 4 2 3" xfId="54488"/>
    <cellStyle name="Comma 3 3 4 4 2 4" xfId="42869"/>
    <cellStyle name="Comma 3 3 4 4 3" xfId="2390"/>
    <cellStyle name="Comma 3 3 4 4 3 2" xfId="57775"/>
    <cellStyle name="Comma 3 3 4 4 3 3" xfId="51967"/>
    <cellStyle name="Comma 3 3 4 4 4" xfId="33279"/>
    <cellStyle name="Comma 3 3 4 4 4 2" xfId="55072"/>
    <cellStyle name="Comma 3 3 4 4 4 3" xfId="44046"/>
    <cellStyle name="Comma 3 3 4 4 5" xfId="36326"/>
    <cellStyle name="Comma 3 3 4 4 5 2" xfId="53319"/>
    <cellStyle name="Comma 3 3 4 4 6" xfId="38853"/>
    <cellStyle name="Comma 3 3 4 5" xfId="3821"/>
    <cellStyle name="Comma 3 3 4 5 2" xfId="32536"/>
    <cellStyle name="Comma 3 3 4 5 2 2" xfId="51383"/>
    <cellStyle name="Comma 3 3 4 5 2 2 2" xfId="57191"/>
    <cellStyle name="Comma 3 3 4 5 2 3" xfId="53904"/>
    <cellStyle name="Comma 3 3 4 5 2 4" xfId="42277"/>
    <cellStyle name="Comma 3 3 4 5 3" xfId="35583"/>
    <cellStyle name="Comma 3 3 4 5 3 2" xfId="56022"/>
    <cellStyle name="Comma 3 3 4 5 3 3" xfId="45259"/>
    <cellStyle name="Comma 3 3 4 5 4" xfId="52735"/>
    <cellStyle name="Comma 3 3 4 5 5" xfId="38119"/>
    <cellStyle name="Comma 3 3 4 6" xfId="3514"/>
    <cellStyle name="Comma 3 3 4 6 2" xfId="45039"/>
    <cellStyle name="Comma 3 3 4 6 2 2" xfId="55802"/>
    <cellStyle name="Comma 3 3 4 6 3" xfId="52515"/>
    <cellStyle name="Comma 3 3 4 6 4" xfId="37812"/>
    <cellStyle name="Comma 3 3 4 7" xfId="3102"/>
    <cellStyle name="Comma 3 3 4 7 2" xfId="44646"/>
    <cellStyle name="Comma 3 3 4 7 2 2" xfId="55619"/>
    <cellStyle name="Comma 3 3 4 7 3" xfId="53684"/>
    <cellStyle name="Comma 3 3 4 7 4" xfId="41970"/>
    <cellStyle name="Comma 3 3 4 8" xfId="2077"/>
    <cellStyle name="Comma 3 3 4 8 2" xfId="56971"/>
    <cellStyle name="Comma 3 3 4 8 3" xfId="51163"/>
    <cellStyle name="Comma 3 3 4 9" xfId="32229"/>
    <cellStyle name="Comma 3 3 4 9 2" xfId="54816"/>
    <cellStyle name="Comma 3 3 4 9 3" xfId="43790"/>
    <cellStyle name="Comma 3 3 5" xfId="581"/>
    <cellStyle name="Comma 3 3 5 10" xfId="35111"/>
    <cellStyle name="Comma 3 3 5 10 2" xfId="52223"/>
    <cellStyle name="Comma 3 3 5 11" xfId="37222"/>
    <cellStyle name="Comma 3 3 5 2" xfId="1026"/>
    <cellStyle name="Comma 3 3 5 2 2" xfId="1724"/>
    <cellStyle name="Comma 3 3 5 2 2 2" xfId="4699"/>
    <cellStyle name="Comma 3 3 5 2 2 2 2" xfId="52149"/>
    <cellStyle name="Comma 3 3 5 2 2 2 2 2" xfId="57957"/>
    <cellStyle name="Comma 3 3 5 2 2 2 3" xfId="54670"/>
    <cellStyle name="Comma 3 3 5 2 2 2 4" xfId="43107"/>
    <cellStyle name="Comma 3 3 5 2 2 3" xfId="33517"/>
    <cellStyle name="Comma 3 3 5 2 2 3 2" xfId="56788"/>
    <cellStyle name="Comma 3 3 5 2 2 3 3" xfId="46080"/>
    <cellStyle name="Comma 3 3 5 2 2 4" xfId="36564"/>
    <cellStyle name="Comma 3 3 5 2 2 4 2" xfId="53501"/>
    <cellStyle name="Comma 3 3 5 2 2 5" xfId="39091"/>
    <cellStyle name="Comma 3 3 5 2 3" xfId="4043"/>
    <cellStyle name="Comma 3 3 5 2 3 2" xfId="45476"/>
    <cellStyle name="Comma 3 3 5 2 3 2 2" xfId="56204"/>
    <cellStyle name="Comma 3 3 5 2 3 3" xfId="54086"/>
    <cellStyle name="Comma 3 3 5 2 3 4" xfId="42463"/>
    <cellStyle name="Comma 3 3 5 2 4" xfId="2684"/>
    <cellStyle name="Comma 3 3 5 2 4 2" xfId="57373"/>
    <cellStyle name="Comma 3 3 5 2 4 3" xfId="51565"/>
    <cellStyle name="Comma 3 3 5 2 5" xfId="32819"/>
    <cellStyle name="Comma 3 3 5 2 5 2" xfId="55254"/>
    <cellStyle name="Comma 3 3 5 2 5 3" xfId="44228"/>
    <cellStyle name="Comma 3 3 5 2 6" xfId="35866"/>
    <cellStyle name="Comma 3 3 5 2 6 2" xfId="52917"/>
    <cellStyle name="Comma 3 3 5 2 7" xfId="38393"/>
    <cellStyle name="Comma 3 3 5 3" xfId="1208"/>
    <cellStyle name="Comma 3 3 5 3 2" xfId="4225"/>
    <cellStyle name="Comma 3 3 5 3 2 2" xfId="45658"/>
    <cellStyle name="Comma 3 3 5 3 2 2 2" xfId="56386"/>
    <cellStyle name="Comma 3 3 5 3 2 3" xfId="54268"/>
    <cellStyle name="Comma 3 3 5 3 2 4" xfId="42645"/>
    <cellStyle name="Comma 3 3 5 3 3" xfId="2866"/>
    <cellStyle name="Comma 3 3 5 3 3 2" xfId="57555"/>
    <cellStyle name="Comma 3 3 5 3 3 3" xfId="51747"/>
    <cellStyle name="Comma 3 3 5 3 4" xfId="33001"/>
    <cellStyle name="Comma 3 3 5 3 4 2" xfId="55436"/>
    <cellStyle name="Comma 3 3 5 3 4 3" xfId="44410"/>
    <cellStyle name="Comma 3 3 5 3 5" xfId="36048"/>
    <cellStyle name="Comma 3 3 5 3 5 2" xfId="53099"/>
    <cellStyle name="Comma 3 3 5 3 6" xfId="38575"/>
    <cellStyle name="Comma 3 3 5 4" xfId="1356"/>
    <cellStyle name="Comma 3 3 5 4 2" xfId="4352"/>
    <cellStyle name="Comma 3 3 5 4 2 2" xfId="45782"/>
    <cellStyle name="Comma 3 3 5 4 2 2 2" xfId="56497"/>
    <cellStyle name="Comma 3 3 5 4 2 3" xfId="54379"/>
    <cellStyle name="Comma 3 3 5 4 2 4" xfId="42760"/>
    <cellStyle name="Comma 3 3 5 4 3" xfId="2264"/>
    <cellStyle name="Comma 3 3 5 4 3 2" xfId="57666"/>
    <cellStyle name="Comma 3 3 5 4 3 3" xfId="51858"/>
    <cellStyle name="Comma 3 3 5 4 4" xfId="33149"/>
    <cellStyle name="Comma 3 3 5 4 4 2" xfId="54963"/>
    <cellStyle name="Comma 3 3 5 4 4 3" xfId="43937"/>
    <cellStyle name="Comma 3 3 5 4 5" xfId="36196"/>
    <cellStyle name="Comma 3 3 5 4 5 2" xfId="53210"/>
    <cellStyle name="Comma 3 3 5 4 6" xfId="38723"/>
    <cellStyle name="Comma 3 3 5 5" xfId="3705"/>
    <cellStyle name="Comma 3 3 5 5 2" xfId="32420"/>
    <cellStyle name="Comma 3 3 5 5 2 2" xfId="51274"/>
    <cellStyle name="Comma 3 3 5 5 2 2 2" xfId="57082"/>
    <cellStyle name="Comma 3 3 5 5 2 3" xfId="53795"/>
    <cellStyle name="Comma 3 3 5 5 2 4" xfId="42161"/>
    <cellStyle name="Comma 3 3 5 5 3" xfId="35467"/>
    <cellStyle name="Comma 3 3 5 5 3 2" xfId="55913"/>
    <cellStyle name="Comma 3 3 5 5 3 3" xfId="45150"/>
    <cellStyle name="Comma 3 3 5 5 4" xfId="52626"/>
    <cellStyle name="Comma 3 3 5 5 5" xfId="38003"/>
    <cellStyle name="Comma 3 3 5 6" xfId="3371"/>
    <cellStyle name="Comma 3 3 5 6 2" xfId="44898"/>
    <cellStyle name="Comma 3 3 5 6 2 2" xfId="55693"/>
    <cellStyle name="Comma 3 3 5 6 3" xfId="52406"/>
    <cellStyle name="Comma 3 3 5 6 4" xfId="37669"/>
    <cellStyle name="Comma 3 3 5 7" xfId="2987"/>
    <cellStyle name="Comma 3 3 5 7 2" xfId="44531"/>
    <cellStyle name="Comma 3 3 5 7 2 2" xfId="55510"/>
    <cellStyle name="Comma 3 3 5 7 3" xfId="53575"/>
    <cellStyle name="Comma 3 3 5 7 4" xfId="41861"/>
    <cellStyle name="Comma 3 3 5 8" xfId="2117"/>
    <cellStyle name="Comma 3 3 5 8 2" xfId="56862"/>
    <cellStyle name="Comma 3 3 5 8 3" xfId="51054"/>
    <cellStyle name="Comma 3 3 5 9" xfId="32064"/>
    <cellStyle name="Comma 3 3 5 9 2" xfId="54852"/>
    <cellStyle name="Comma 3 3 5 9 3" xfId="43826"/>
    <cellStyle name="Comma 3 3 6" xfId="820"/>
    <cellStyle name="Comma 3 3 6 2" xfId="1579"/>
    <cellStyle name="Comma 3 3 6 2 2" xfId="4554"/>
    <cellStyle name="Comma 3 3 6 2 2 2" xfId="52004"/>
    <cellStyle name="Comma 3 3 6 2 2 2 2" xfId="57812"/>
    <cellStyle name="Comma 3 3 6 2 2 3" xfId="54525"/>
    <cellStyle name="Comma 3 3 6 2 2 4" xfId="42962"/>
    <cellStyle name="Comma 3 3 6 2 3" xfId="33372"/>
    <cellStyle name="Comma 3 3 6 2 3 2" xfId="56643"/>
    <cellStyle name="Comma 3 3 6 2 3 3" xfId="45935"/>
    <cellStyle name="Comma 3 3 6 2 4" xfId="36419"/>
    <cellStyle name="Comma 3 3 6 2 4 2" xfId="53356"/>
    <cellStyle name="Comma 3 3 6 2 5" xfId="38946"/>
    <cellStyle name="Comma 3 3 6 3" xfId="3883"/>
    <cellStyle name="Comma 3 3 6 3 2" xfId="45316"/>
    <cellStyle name="Comma 3 3 6 3 2 2" xfId="56059"/>
    <cellStyle name="Comma 3 3 6 3 3" xfId="53941"/>
    <cellStyle name="Comma 3 3 6 3 4" xfId="42318"/>
    <cellStyle name="Comma 3 3 6 4" xfId="2487"/>
    <cellStyle name="Comma 3 3 6 4 2" xfId="57228"/>
    <cellStyle name="Comma 3 3 6 4 3" xfId="51420"/>
    <cellStyle name="Comma 3 3 6 5" xfId="32613"/>
    <cellStyle name="Comma 3 3 6 5 2" xfId="55109"/>
    <cellStyle name="Comma 3 3 6 5 3" xfId="44083"/>
    <cellStyle name="Comma 3 3 6 6" xfId="35660"/>
    <cellStyle name="Comma 3 3 6 6 2" xfId="52772"/>
    <cellStyle name="Comma 3 3 6 7" xfId="38187"/>
    <cellStyle name="Comma 3 3 7" xfId="1063"/>
    <cellStyle name="Comma 3 3 7 2" xfId="4080"/>
    <cellStyle name="Comma 3 3 7 2 2" xfId="45513"/>
    <cellStyle name="Comma 3 3 7 2 2 2" xfId="56241"/>
    <cellStyle name="Comma 3 3 7 2 3" xfId="54123"/>
    <cellStyle name="Comma 3 3 7 2 4" xfId="42500"/>
    <cellStyle name="Comma 3 3 7 3" xfId="2721"/>
    <cellStyle name="Comma 3 3 7 3 2" xfId="57410"/>
    <cellStyle name="Comma 3 3 7 3 3" xfId="51602"/>
    <cellStyle name="Comma 3 3 7 4" xfId="32856"/>
    <cellStyle name="Comma 3 3 7 4 2" xfId="55291"/>
    <cellStyle name="Comma 3 3 7 4 3" xfId="44265"/>
    <cellStyle name="Comma 3 3 7 5" xfId="35903"/>
    <cellStyle name="Comma 3 3 7 5 2" xfId="52954"/>
    <cellStyle name="Comma 3 3 7 6" xfId="38430"/>
    <cellStyle name="Comma 3 3 8" xfId="1249"/>
    <cellStyle name="Comma 3 3 8 2" xfId="4264"/>
    <cellStyle name="Comma 3 3 8 2 2" xfId="45697"/>
    <cellStyle name="Comma 3 3 8 2 2 2" xfId="56423"/>
    <cellStyle name="Comma 3 3 8 2 3" xfId="54305"/>
    <cellStyle name="Comma 3 3 8 2 4" xfId="42682"/>
    <cellStyle name="Comma 3 3 8 3" xfId="2159"/>
    <cellStyle name="Comma 3 3 8 3 2" xfId="57592"/>
    <cellStyle name="Comma 3 3 8 3 3" xfId="51784"/>
    <cellStyle name="Comma 3 3 8 4" xfId="33042"/>
    <cellStyle name="Comma 3 3 8 4 2" xfId="54889"/>
    <cellStyle name="Comma 3 3 8 4 3" xfId="43863"/>
    <cellStyle name="Comma 3 3 8 5" xfId="36089"/>
    <cellStyle name="Comma 3 3 8 5 2" xfId="53136"/>
    <cellStyle name="Comma 3 3 8 6" xfId="38616"/>
    <cellStyle name="Comma 3 3 9" xfId="3621"/>
    <cellStyle name="Comma 3 3 9 2" xfId="32336"/>
    <cellStyle name="Comma 3 3 9 2 2" xfId="51200"/>
    <cellStyle name="Comma 3 3 9 2 2 2" xfId="57008"/>
    <cellStyle name="Comma 3 3 9 2 3" xfId="53721"/>
    <cellStyle name="Comma 3 3 9 2 4" xfId="42077"/>
    <cellStyle name="Comma 3 3 9 3" xfId="35383"/>
    <cellStyle name="Comma 3 3 9 3 2" xfId="55839"/>
    <cellStyle name="Comma 3 3 9 3 3" xfId="45076"/>
    <cellStyle name="Comma 3 3 9 4" xfId="52552"/>
    <cellStyle name="Comma 3 3 9 5" xfId="37919"/>
    <cellStyle name="Comma 3 4" xfId="517"/>
    <cellStyle name="Comma 3 4 10" xfId="32112"/>
    <cellStyle name="Comma 3 4 10 2" xfId="54726"/>
    <cellStyle name="Comma 3 4 10 3" xfId="43700"/>
    <cellStyle name="Comma 3 4 11" xfId="35159"/>
    <cellStyle name="Comma 3 4 11 2" xfId="52242"/>
    <cellStyle name="Comma 3 4 12" xfId="37241"/>
    <cellStyle name="Comma 3 4 2" xfId="600"/>
    <cellStyle name="Comma 3 4 2 2" xfId="1375"/>
    <cellStyle name="Comma 3 4 2 2 2" xfId="4371"/>
    <cellStyle name="Comma 3 4 2 2 2 2" xfId="51877"/>
    <cellStyle name="Comma 3 4 2 2 2 2 2" xfId="57685"/>
    <cellStyle name="Comma 3 4 2 2 2 3" xfId="54398"/>
    <cellStyle name="Comma 3 4 2 2 2 4" xfId="42779"/>
    <cellStyle name="Comma 3 4 2 2 3" xfId="33168"/>
    <cellStyle name="Comma 3 4 2 2 3 2" xfId="56516"/>
    <cellStyle name="Comma 3 4 2 2 3 3" xfId="45801"/>
    <cellStyle name="Comma 3 4 2 2 4" xfId="36215"/>
    <cellStyle name="Comma 3 4 2 2 4 2" xfId="53229"/>
    <cellStyle name="Comma 3 4 2 2 5" xfId="38742"/>
    <cellStyle name="Comma 3 4 2 3" xfId="3724"/>
    <cellStyle name="Comma 3 4 2 3 2" xfId="45169"/>
    <cellStyle name="Comma 3 4 2 3 2 2" xfId="55932"/>
    <cellStyle name="Comma 3 4 2 3 3" xfId="53814"/>
    <cellStyle name="Comma 3 4 2 3 4" xfId="42180"/>
    <cellStyle name="Comma 3 4 2 4" xfId="2283"/>
    <cellStyle name="Comma 3 4 2 4 2" xfId="57101"/>
    <cellStyle name="Comma 3 4 2 4 3" xfId="51293"/>
    <cellStyle name="Comma 3 4 2 5" xfId="32439"/>
    <cellStyle name="Comma 3 4 2 5 2" xfId="54982"/>
    <cellStyle name="Comma 3 4 2 5 3" xfId="43956"/>
    <cellStyle name="Comma 3 4 2 6" xfId="35486"/>
    <cellStyle name="Comma 3 4 2 6 2" xfId="52645"/>
    <cellStyle name="Comma 3 4 2 7" xfId="38022"/>
    <cellStyle name="Comma 3 4 3" xfId="868"/>
    <cellStyle name="Comma 3 4 3 2" xfId="1598"/>
    <cellStyle name="Comma 3 4 3 2 2" xfId="4573"/>
    <cellStyle name="Comma 3 4 3 2 2 2" xfId="52023"/>
    <cellStyle name="Comma 3 4 3 2 2 2 2" xfId="57831"/>
    <cellStyle name="Comma 3 4 3 2 2 3" xfId="54544"/>
    <cellStyle name="Comma 3 4 3 2 2 4" xfId="42981"/>
    <cellStyle name="Comma 3 4 3 2 3" xfId="33391"/>
    <cellStyle name="Comma 3 4 3 2 3 2" xfId="56662"/>
    <cellStyle name="Comma 3 4 3 2 3 3" xfId="45954"/>
    <cellStyle name="Comma 3 4 3 2 4" xfId="36438"/>
    <cellStyle name="Comma 3 4 3 2 4 2" xfId="53375"/>
    <cellStyle name="Comma 3 4 3 2 5" xfId="38965"/>
    <cellStyle name="Comma 3 4 3 3" xfId="3909"/>
    <cellStyle name="Comma 3 4 3 3 2" xfId="45342"/>
    <cellStyle name="Comma 3 4 3 3 2 2" xfId="56078"/>
    <cellStyle name="Comma 3 4 3 3 3" xfId="53960"/>
    <cellStyle name="Comma 3 4 3 3 4" xfId="42337"/>
    <cellStyle name="Comma 3 4 3 4" xfId="2534"/>
    <cellStyle name="Comma 3 4 3 4 2" xfId="57247"/>
    <cellStyle name="Comma 3 4 3 4 3" xfId="51439"/>
    <cellStyle name="Comma 3 4 3 5" xfId="32661"/>
    <cellStyle name="Comma 3 4 3 5 2" xfId="55128"/>
    <cellStyle name="Comma 3 4 3 5 3" xfId="44102"/>
    <cellStyle name="Comma 3 4 3 6" xfId="35708"/>
    <cellStyle name="Comma 3 4 3 6 2" xfId="52791"/>
    <cellStyle name="Comma 3 4 3 7" xfId="38235"/>
    <cellStyle name="Comma 3 4 4" xfId="1082"/>
    <cellStyle name="Comma 3 4 4 2" xfId="4099"/>
    <cellStyle name="Comma 3 4 4 2 2" xfId="45532"/>
    <cellStyle name="Comma 3 4 4 2 2 2" xfId="56260"/>
    <cellStyle name="Comma 3 4 4 2 3" xfId="54142"/>
    <cellStyle name="Comma 3 4 4 2 4" xfId="42519"/>
    <cellStyle name="Comma 3 4 4 3" xfId="2740"/>
    <cellStyle name="Comma 3 4 4 3 2" xfId="57429"/>
    <cellStyle name="Comma 3 4 4 3 3" xfId="51621"/>
    <cellStyle name="Comma 3 4 4 4" xfId="32875"/>
    <cellStyle name="Comma 3 4 4 4 2" xfId="55310"/>
    <cellStyle name="Comma 3 4 4 4 3" xfId="44284"/>
    <cellStyle name="Comma 3 4 4 5" xfId="35922"/>
    <cellStyle name="Comma 3 4 4 5 2" xfId="52973"/>
    <cellStyle name="Comma 3 4 4 6" xfId="38449"/>
    <cellStyle name="Comma 3 4 5" xfId="1297"/>
    <cellStyle name="Comma 3 4 5 2" xfId="4294"/>
    <cellStyle name="Comma 3 4 5 2 2" xfId="45727"/>
    <cellStyle name="Comma 3 4 5 2 2 2" xfId="56442"/>
    <cellStyle name="Comma 3 4 5 2 3" xfId="54324"/>
    <cellStyle name="Comma 3 4 5 2 4" xfId="42701"/>
    <cellStyle name="Comma 3 4 5 3" xfId="2205"/>
    <cellStyle name="Comma 3 4 5 3 2" xfId="57611"/>
    <cellStyle name="Comma 3 4 5 3 3" xfId="51803"/>
    <cellStyle name="Comma 3 4 5 4" xfId="33090"/>
    <cellStyle name="Comma 3 4 5 4 2" xfId="54908"/>
    <cellStyle name="Comma 3 4 5 4 3" xfId="43882"/>
    <cellStyle name="Comma 3 4 5 5" xfId="36137"/>
    <cellStyle name="Comma 3 4 5 5 2" xfId="53155"/>
    <cellStyle name="Comma 3 4 5 6" xfId="38664"/>
    <cellStyle name="Comma 3 4 6" xfId="3649"/>
    <cellStyle name="Comma 3 4 6 2" xfId="32364"/>
    <cellStyle name="Comma 3 4 6 2 2" xfId="51219"/>
    <cellStyle name="Comma 3 4 6 2 2 2" xfId="57027"/>
    <cellStyle name="Comma 3 4 6 2 3" xfId="53740"/>
    <cellStyle name="Comma 3 4 6 2 4" xfId="42105"/>
    <cellStyle name="Comma 3 4 6 3" xfId="35411"/>
    <cellStyle name="Comma 3 4 6 3 2" xfId="55858"/>
    <cellStyle name="Comma 3 4 6 3 3" xfId="45095"/>
    <cellStyle name="Comma 3 4 6 4" xfId="52571"/>
    <cellStyle name="Comma 3 4 6 5" xfId="37947"/>
    <cellStyle name="Comma 3 4 7" xfId="3409"/>
    <cellStyle name="Comma 3 4 7 2" xfId="44935"/>
    <cellStyle name="Comma 3 4 7 2 2" xfId="55712"/>
    <cellStyle name="Comma 3 4 7 3" xfId="52425"/>
    <cellStyle name="Comma 3 4 7 4" xfId="37707"/>
    <cellStyle name="Comma 3 4 8" xfId="3006"/>
    <cellStyle name="Comma 3 4 8 2" xfId="44550"/>
    <cellStyle name="Comma 3 4 8 2 2" xfId="55529"/>
    <cellStyle name="Comma 3 4 8 3" xfId="53594"/>
    <cellStyle name="Comma 3 4 8 4" xfId="41880"/>
    <cellStyle name="Comma 3 4 9" xfId="1964"/>
    <cellStyle name="Comma 3 4 9 2" xfId="56881"/>
    <cellStyle name="Comma 3 4 9 3" xfId="51073"/>
    <cellStyle name="Comma 3 5" xfId="643"/>
    <cellStyle name="Comma 3 5 10" xfId="35202"/>
    <cellStyle name="Comma 3 5 10 2" xfId="52278"/>
    <cellStyle name="Comma 3 5 11" xfId="37284"/>
    <cellStyle name="Comma 3 5 2" xfId="911"/>
    <cellStyle name="Comma 3 5 2 2" xfId="1634"/>
    <cellStyle name="Comma 3 5 2 2 2" xfId="4609"/>
    <cellStyle name="Comma 3 5 2 2 2 2" xfId="52059"/>
    <cellStyle name="Comma 3 5 2 2 2 2 2" xfId="57867"/>
    <cellStyle name="Comma 3 5 2 2 2 3" xfId="54580"/>
    <cellStyle name="Comma 3 5 2 2 2 4" xfId="43017"/>
    <cellStyle name="Comma 3 5 2 2 3" xfId="33427"/>
    <cellStyle name="Comma 3 5 2 2 3 2" xfId="56698"/>
    <cellStyle name="Comma 3 5 2 2 3 3" xfId="45990"/>
    <cellStyle name="Comma 3 5 2 2 4" xfId="36474"/>
    <cellStyle name="Comma 3 5 2 2 4 2" xfId="53411"/>
    <cellStyle name="Comma 3 5 2 2 5" xfId="39001"/>
    <cellStyle name="Comma 3 5 2 3" xfId="3948"/>
    <cellStyle name="Comma 3 5 2 3 2" xfId="45381"/>
    <cellStyle name="Comma 3 5 2 3 2 2" xfId="56114"/>
    <cellStyle name="Comma 3 5 2 3 3" xfId="53996"/>
    <cellStyle name="Comma 3 5 2 3 4" xfId="42373"/>
    <cellStyle name="Comma 3 5 2 4" xfId="2577"/>
    <cellStyle name="Comma 3 5 2 4 2" xfId="57283"/>
    <cellStyle name="Comma 3 5 2 4 3" xfId="51475"/>
    <cellStyle name="Comma 3 5 2 5" xfId="32704"/>
    <cellStyle name="Comma 3 5 2 5 2" xfId="55164"/>
    <cellStyle name="Comma 3 5 2 5 3" xfId="44138"/>
    <cellStyle name="Comma 3 5 2 6" xfId="35751"/>
    <cellStyle name="Comma 3 5 2 6 2" xfId="52827"/>
    <cellStyle name="Comma 3 5 2 7" xfId="38278"/>
    <cellStyle name="Comma 3 5 3" xfId="1118"/>
    <cellStyle name="Comma 3 5 3 2" xfId="4135"/>
    <cellStyle name="Comma 3 5 3 2 2" xfId="45568"/>
    <cellStyle name="Comma 3 5 3 2 2 2" xfId="56296"/>
    <cellStyle name="Comma 3 5 3 2 3" xfId="54178"/>
    <cellStyle name="Comma 3 5 3 2 4" xfId="42555"/>
    <cellStyle name="Comma 3 5 3 3" xfId="2776"/>
    <cellStyle name="Comma 3 5 3 3 2" xfId="57465"/>
    <cellStyle name="Comma 3 5 3 3 3" xfId="51657"/>
    <cellStyle name="Comma 3 5 3 4" xfId="32911"/>
    <cellStyle name="Comma 3 5 3 4 2" xfId="55346"/>
    <cellStyle name="Comma 3 5 3 4 3" xfId="44320"/>
    <cellStyle name="Comma 3 5 3 5" xfId="35958"/>
    <cellStyle name="Comma 3 5 3 5 2" xfId="53009"/>
    <cellStyle name="Comma 3 5 3 6" xfId="38485"/>
    <cellStyle name="Comma 3 5 4" xfId="1416"/>
    <cellStyle name="Comma 3 5 4 2" xfId="4410"/>
    <cellStyle name="Comma 3 5 4 2 2" xfId="45840"/>
    <cellStyle name="Comma 3 5 4 2 2 2" xfId="56552"/>
    <cellStyle name="Comma 3 5 4 2 3" xfId="54434"/>
    <cellStyle name="Comma 3 5 4 2 4" xfId="42815"/>
    <cellStyle name="Comma 3 5 4 3" xfId="2323"/>
    <cellStyle name="Comma 3 5 4 3 2" xfId="57721"/>
    <cellStyle name="Comma 3 5 4 3 3" xfId="51913"/>
    <cellStyle name="Comma 3 5 4 4" xfId="33209"/>
    <cellStyle name="Comma 3 5 4 4 2" xfId="55018"/>
    <cellStyle name="Comma 3 5 4 4 3" xfId="43992"/>
    <cellStyle name="Comma 3 5 4 5" xfId="36256"/>
    <cellStyle name="Comma 3 5 4 5 2" xfId="53265"/>
    <cellStyle name="Comma 3 5 4 6" xfId="38783"/>
    <cellStyle name="Comma 3 5 5" xfId="3762"/>
    <cellStyle name="Comma 3 5 5 2" xfId="32477"/>
    <cellStyle name="Comma 3 5 5 2 2" xfId="51329"/>
    <cellStyle name="Comma 3 5 5 2 2 2" xfId="57137"/>
    <cellStyle name="Comma 3 5 5 2 3" xfId="53850"/>
    <cellStyle name="Comma 3 5 5 2 4" xfId="42218"/>
    <cellStyle name="Comma 3 5 5 3" xfId="35524"/>
    <cellStyle name="Comma 3 5 5 3 2" xfId="55968"/>
    <cellStyle name="Comma 3 5 5 3 3" xfId="45205"/>
    <cellStyle name="Comma 3 5 5 4" xfId="52681"/>
    <cellStyle name="Comma 3 5 5 5" xfId="38060"/>
    <cellStyle name="Comma 3 5 6" xfId="3449"/>
    <cellStyle name="Comma 3 5 6 2" xfId="44975"/>
    <cellStyle name="Comma 3 5 6 2 2" xfId="55748"/>
    <cellStyle name="Comma 3 5 6 3" xfId="52461"/>
    <cellStyle name="Comma 3 5 6 4" xfId="37747"/>
    <cellStyle name="Comma 3 5 7" xfId="3045"/>
    <cellStyle name="Comma 3 5 7 2" xfId="44589"/>
    <cellStyle name="Comma 3 5 7 2 2" xfId="55565"/>
    <cellStyle name="Comma 3 5 7 3" xfId="53630"/>
    <cellStyle name="Comma 3 5 7 4" xfId="41916"/>
    <cellStyle name="Comma 3 5 8" xfId="2005"/>
    <cellStyle name="Comma 3 5 8 2" xfId="56917"/>
    <cellStyle name="Comma 3 5 8 3" xfId="51109"/>
    <cellStyle name="Comma 3 5 9" xfId="32155"/>
    <cellStyle name="Comma 3 5 9 2" xfId="54762"/>
    <cellStyle name="Comma 3 5 9 3" xfId="43736"/>
    <cellStyle name="Comma 3 6" xfId="695"/>
    <cellStyle name="Comma 3 6 10" xfId="35254"/>
    <cellStyle name="Comma 3 6 10 2" xfId="52314"/>
    <cellStyle name="Comma 3 6 11" xfId="37336"/>
    <cellStyle name="Comma 3 6 2" xfId="963"/>
    <cellStyle name="Comma 3 6 2 2" xfId="1670"/>
    <cellStyle name="Comma 3 6 2 2 2" xfId="4645"/>
    <cellStyle name="Comma 3 6 2 2 2 2" xfId="52095"/>
    <cellStyle name="Comma 3 6 2 2 2 2 2" xfId="57903"/>
    <cellStyle name="Comma 3 6 2 2 2 3" xfId="54616"/>
    <cellStyle name="Comma 3 6 2 2 2 4" xfId="43053"/>
    <cellStyle name="Comma 3 6 2 2 3" xfId="33463"/>
    <cellStyle name="Comma 3 6 2 2 3 2" xfId="56734"/>
    <cellStyle name="Comma 3 6 2 2 3 3" xfId="46026"/>
    <cellStyle name="Comma 3 6 2 2 4" xfId="36510"/>
    <cellStyle name="Comma 3 6 2 2 4 2" xfId="53447"/>
    <cellStyle name="Comma 3 6 2 2 5" xfId="39037"/>
    <cellStyle name="Comma 3 6 2 3" xfId="3988"/>
    <cellStyle name="Comma 3 6 2 3 2" xfId="45421"/>
    <cellStyle name="Comma 3 6 2 3 2 2" xfId="56150"/>
    <cellStyle name="Comma 3 6 2 3 3" xfId="54032"/>
    <cellStyle name="Comma 3 6 2 3 4" xfId="42409"/>
    <cellStyle name="Comma 3 6 2 4" xfId="2625"/>
    <cellStyle name="Comma 3 6 2 4 2" xfId="57319"/>
    <cellStyle name="Comma 3 6 2 4 3" xfId="51511"/>
    <cellStyle name="Comma 3 6 2 5" xfId="32756"/>
    <cellStyle name="Comma 3 6 2 5 2" xfId="55200"/>
    <cellStyle name="Comma 3 6 2 5 3" xfId="44174"/>
    <cellStyle name="Comma 3 6 2 6" xfId="35803"/>
    <cellStyle name="Comma 3 6 2 6 2" xfId="52863"/>
    <cellStyle name="Comma 3 6 2 7" xfId="38330"/>
    <cellStyle name="Comma 3 6 3" xfId="1154"/>
    <cellStyle name="Comma 3 6 3 2" xfId="4171"/>
    <cellStyle name="Comma 3 6 3 2 2" xfId="45604"/>
    <cellStyle name="Comma 3 6 3 2 2 2" xfId="56332"/>
    <cellStyle name="Comma 3 6 3 2 3" xfId="54214"/>
    <cellStyle name="Comma 3 6 3 2 4" xfId="42591"/>
    <cellStyle name="Comma 3 6 3 3" xfId="2812"/>
    <cellStyle name="Comma 3 6 3 3 2" xfId="57501"/>
    <cellStyle name="Comma 3 6 3 3 3" xfId="51693"/>
    <cellStyle name="Comma 3 6 3 4" xfId="32947"/>
    <cellStyle name="Comma 3 6 3 4 2" xfId="55382"/>
    <cellStyle name="Comma 3 6 3 4 3" xfId="44356"/>
    <cellStyle name="Comma 3 6 3 5" xfId="35994"/>
    <cellStyle name="Comma 3 6 3 5 2" xfId="53045"/>
    <cellStyle name="Comma 3 6 3 6" xfId="38521"/>
    <cellStyle name="Comma 3 6 4" xfId="1464"/>
    <cellStyle name="Comma 3 6 4 2" xfId="4449"/>
    <cellStyle name="Comma 3 6 4 2 2" xfId="45879"/>
    <cellStyle name="Comma 3 6 4 2 2 2" xfId="56588"/>
    <cellStyle name="Comma 3 6 4 2 3" xfId="54470"/>
    <cellStyle name="Comma 3 6 4 2 4" xfId="42851"/>
    <cellStyle name="Comma 3 6 4 3" xfId="2369"/>
    <cellStyle name="Comma 3 6 4 3 2" xfId="57757"/>
    <cellStyle name="Comma 3 6 4 3 3" xfId="51949"/>
    <cellStyle name="Comma 3 6 4 4" xfId="33257"/>
    <cellStyle name="Comma 3 6 4 4 2" xfId="55054"/>
    <cellStyle name="Comma 3 6 4 4 3" xfId="44028"/>
    <cellStyle name="Comma 3 6 4 5" xfId="36304"/>
    <cellStyle name="Comma 3 6 4 5 2" xfId="53301"/>
    <cellStyle name="Comma 3 6 4 6" xfId="38831"/>
    <cellStyle name="Comma 3 6 5" xfId="3802"/>
    <cellStyle name="Comma 3 6 5 2" xfId="32517"/>
    <cellStyle name="Comma 3 6 5 2 2" xfId="51365"/>
    <cellStyle name="Comma 3 6 5 2 2 2" xfId="57173"/>
    <cellStyle name="Comma 3 6 5 2 3" xfId="53886"/>
    <cellStyle name="Comma 3 6 5 2 4" xfId="42258"/>
    <cellStyle name="Comma 3 6 5 3" xfId="35564"/>
    <cellStyle name="Comma 3 6 5 3 2" xfId="56004"/>
    <cellStyle name="Comma 3 6 5 3 3" xfId="45241"/>
    <cellStyle name="Comma 3 6 5 4" xfId="52717"/>
    <cellStyle name="Comma 3 6 5 5" xfId="38100"/>
    <cellStyle name="Comma 3 6 6" xfId="3494"/>
    <cellStyle name="Comma 3 6 6 2" xfId="45019"/>
    <cellStyle name="Comma 3 6 6 2 2" xfId="55784"/>
    <cellStyle name="Comma 3 6 6 3" xfId="52497"/>
    <cellStyle name="Comma 3 6 6 4" xfId="37792"/>
    <cellStyle name="Comma 3 6 7" xfId="3084"/>
    <cellStyle name="Comma 3 6 7 2" xfId="44628"/>
    <cellStyle name="Comma 3 6 7 2 2" xfId="55601"/>
    <cellStyle name="Comma 3 6 7 3" xfId="53666"/>
    <cellStyle name="Comma 3 6 7 4" xfId="41952"/>
    <cellStyle name="Comma 3 6 8" xfId="2055"/>
    <cellStyle name="Comma 3 6 8 2" xfId="56953"/>
    <cellStyle name="Comma 3 6 8 3" xfId="51145"/>
    <cellStyle name="Comma 3 6 9" xfId="32207"/>
    <cellStyle name="Comma 3 6 9 2" xfId="54798"/>
    <cellStyle name="Comma 3 6 9 3" xfId="43772"/>
    <cellStyle name="Comma 3 7" xfId="557"/>
    <cellStyle name="Comma 3 7 10" xfId="35089"/>
    <cellStyle name="Comma 3 7 10 2" xfId="52205"/>
    <cellStyle name="Comma 3 7 11" xfId="37198"/>
    <cellStyle name="Comma 3 7 2" xfId="1006"/>
    <cellStyle name="Comma 3 7 2 2" xfId="1706"/>
    <cellStyle name="Comma 3 7 2 2 2" xfId="4681"/>
    <cellStyle name="Comma 3 7 2 2 2 2" xfId="52131"/>
    <cellStyle name="Comma 3 7 2 2 2 2 2" xfId="57939"/>
    <cellStyle name="Comma 3 7 2 2 2 3" xfId="54652"/>
    <cellStyle name="Comma 3 7 2 2 2 4" xfId="43089"/>
    <cellStyle name="Comma 3 7 2 2 3" xfId="33499"/>
    <cellStyle name="Comma 3 7 2 2 3 2" xfId="56770"/>
    <cellStyle name="Comma 3 7 2 2 3 3" xfId="46062"/>
    <cellStyle name="Comma 3 7 2 2 4" xfId="36546"/>
    <cellStyle name="Comma 3 7 2 2 4 2" xfId="53483"/>
    <cellStyle name="Comma 3 7 2 2 5" xfId="39073"/>
    <cellStyle name="Comma 3 7 2 3" xfId="4024"/>
    <cellStyle name="Comma 3 7 2 3 2" xfId="45457"/>
    <cellStyle name="Comma 3 7 2 3 2 2" xfId="56186"/>
    <cellStyle name="Comma 3 7 2 3 3" xfId="54068"/>
    <cellStyle name="Comma 3 7 2 3 4" xfId="42445"/>
    <cellStyle name="Comma 3 7 2 4" xfId="2664"/>
    <cellStyle name="Comma 3 7 2 4 2" xfId="57355"/>
    <cellStyle name="Comma 3 7 2 4 3" xfId="51547"/>
    <cellStyle name="Comma 3 7 2 5" xfId="32799"/>
    <cellStyle name="Comma 3 7 2 5 2" xfId="55236"/>
    <cellStyle name="Comma 3 7 2 5 3" xfId="44210"/>
    <cellStyle name="Comma 3 7 2 6" xfId="35846"/>
    <cellStyle name="Comma 3 7 2 6 2" xfId="52899"/>
    <cellStyle name="Comma 3 7 2 7" xfId="38373"/>
    <cellStyle name="Comma 3 7 3" xfId="1190"/>
    <cellStyle name="Comma 3 7 3 2" xfId="4207"/>
    <cellStyle name="Comma 3 7 3 2 2" xfId="45640"/>
    <cellStyle name="Comma 3 7 3 2 2 2" xfId="56368"/>
    <cellStyle name="Comma 3 7 3 2 3" xfId="54250"/>
    <cellStyle name="Comma 3 7 3 2 4" xfId="42627"/>
    <cellStyle name="Comma 3 7 3 3" xfId="2848"/>
    <cellStyle name="Comma 3 7 3 3 2" xfId="57537"/>
    <cellStyle name="Comma 3 7 3 3 3" xfId="51729"/>
    <cellStyle name="Comma 3 7 3 4" xfId="32983"/>
    <cellStyle name="Comma 3 7 3 4 2" xfId="55418"/>
    <cellStyle name="Comma 3 7 3 4 3" xfId="44392"/>
    <cellStyle name="Comma 3 7 3 5" xfId="36030"/>
    <cellStyle name="Comma 3 7 3 5 2" xfId="53081"/>
    <cellStyle name="Comma 3 7 3 6" xfId="38557"/>
    <cellStyle name="Comma 3 7 4" xfId="1334"/>
    <cellStyle name="Comma 3 7 4 2" xfId="4331"/>
    <cellStyle name="Comma 3 7 4 2 2" xfId="45764"/>
    <cellStyle name="Comma 3 7 4 2 2 2" xfId="56479"/>
    <cellStyle name="Comma 3 7 4 2 3" xfId="54361"/>
    <cellStyle name="Comma 3 7 4 2 4" xfId="42738"/>
    <cellStyle name="Comma 3 7 4 3" xfId="2242"/>
    <cellStyle name="Comma 3 7 4 3 2" xfId="57648"/>
    <cellStyle name="Comma 3 7 4 3 3" xfId="51840"/>
    <cellStyle name="Comma 3 7 4 4" xfId="33127"/>
    <cellStyle name="Comma 3 7 4 4 2" xfId="54945"/>
    <cellStyle name="Comma 3 7 4 4 3" xfId="43919"/>
    <cellStyle name="Comma 3 7 4 5" xfId="36174"/>
    <cellStyle name="Comma 3 7 4 5 2" xfId="53192"/>
    <cellStyle name="Comma 3 7 4 6" xfId="38701"/>
    <cellStyle name="Comma 3 7 5" xfId="3687"/>
    <cellStyle name="Comma 3 7 5 2" xfId="32402"/>
    <cellStyle name="Comma 3 7 5 2 2" xfId="51256"/>
    <cellStyle name="Comma 3 7 5 2 2 2" xfId="57064"/>
    <cellStyle name="Comma 3 7 5 2 3" xfId="53777"/>
    <cellStyle name="Comma 3 7 5 2 4" xfId="42143"/>
    <cellStyle name="Comma 3 7 5 3" xfId="35449"/>
    <cellStyle name="Comma 3 7 5 3 2" xfId="55895"/>
    <cellStyle name="Comma 3 7 5 3 3" xfId="45132"/>
    <cellStyle name="Comma 3 7 5 4" xfId="52608"/>
    <cellStyle name="Comma 3 7 5 5" xfId="37985"/>
    <cellStyle name="Comma 3 7 6" xfId="3351"/>
    <cellStyle name="Comma 3 7 6 2" xfId="44878"/>
    <cellStyle name="Comma 3 7 6 2 2" xfId="55675"/>
    <cellStyle name="Comma 3 7 6 3" xfId="52388"/>
    <cellStyle name="Comma 3 7 6 4" xfId="37649"/>
    <cellStyle name="Comma 3 7 7" xfId="2965"/>
    <cellStyle name="Comma 3 7 7 2" xfId="44509"/>
    <cellStyle name="Comma 3 7 7 2 2" xfId="55492"/>
    <cellStyle name="Comma 3 7 7 3" xfId="53557"/>
    <cellStyle name="Comma 3 7 7 4" xfId="41843"/>
    <cellStyle name="Comma 3 7 8" xfId="2098"/>
    <cellStyle name="Comma 3 7 8 2" xfId="56844"/>
    <cellStyle name="Comma 3 7 8 3" xfId="51036"/>
    <cellStyle name="Comma 3 7 9" xfId="32042"/>
    <cellStyle name="Comma 3 7 9 2" xfId="54834"/>
    <cellStyle name="Comma 3 7 9 3" xfId="43808"/>
    <cellStyle name="Comma 3 8" xfId="798"/>
    <cellStyle name="Comma 3 8 2" xfId="1561"/>
    <cellStyle name="Comma 3 8 2 2" xfId="4536"/>
    <cellStyle name="Comma 3 8 2 2 2" xfId="51986"/>
    <cellStyle name="Comma 3 8 2 2 2 2" xfId="57794"/>
    <cellStyle name="Comma 3 8 2 2 3" xfId="54507"/>
    <cellStyle name="Comma 3 8 2 2 4" xfId="42944"/>
    <cellStyle name="Comma 3 8 2 3" xfId="33354"/>
    <cellStyle name="Comma 3 8 2 3 2" xfId="56625"/>
    <cellStyle name="Comma 3 8 2 3 3" xfId="45917"/>
    <cellStyle name="Comma 3 8 2 4" xfId="36401"/>
    <cellStyle name="Comma 3 8 2 4 2" xfId="53338"/>
    <cellStyle name="Comma 3 8 2 5" xfId="38928"/>
    <cellStyle name="Comma 3 8 3" xfId="3865"/>
    <cellStyle name="Comma 3 8 3 2" xfId="45298"/>
    <cellStyle name="Comma 3 8 3 2 2" xfId="56041"/>
    <cellStyle name="Comma 3 8 3 3" xfId="53923"/>
    <cellStyle name="Comma 3 8 3 4" xfId="42300"/>
    <cellStyle name="Comma 3 8 4" xfId="2465"/>
    <cellStyle name="Comma 3 8 4 2" xfId="57210"/>
    <cellStyle name="Comma 3 8 4 3" xfId="51402"/>
    <cellStyle name="Comma 3 8 5" xfId="32591"/>
    <cellStyle name="Comma 3 8 5 2" xfId="55091"/>
    <cellStyle name="Comma 3 8 5 3" xfId="44065"/>
    <cellStyle name="Comma 3 8 6" xfId="35638"/>
    <cellStyle name="Comma 3 8 6 2" xfId="52754"/>
    <cellStyle name="Comma 3 8 7" xfId="38165"/>
    <cellStyle name="Comma 3 9" xfId="1045"/>
    <cellStyle name="Comma 3 9 2" xfId="4062"/>
    <cellStyle name="Comma 3 9 2 2" xfId="45495"/>
    <cellStyle name="Comma 3 9 2 2 2" xfId="56223"/>
    <cellStyle name="Comma 3 9 2 3" xfId="54105"/>
    <cellStyle name="Comma 3 9 2 4" xfId="42482"/>
    <cellStyle name="Comma 3 9 3" xfId="2703"/>
    <cellStyle name="Comma 3 9 3 2" xfId="57392"/>
    <cellStyle name="Comma 3 9 3 3" xfId="51584"/>
    <cellStyle name="Comma 3 9 4" xfId="32838"/>
    <cellStyle name="Comma 3 9 4 2" xfId="55273"/>
    <cellStyle name="Comma 3 9 4 3" xfId="44247"/>
    <cellStyle name="Comma 3 9 5" xfId="35885"/>
    <cellStyle name="Comma 3 9 5 2" xfId="52936"/>
    <cellStyle name="Comma 3 9 6" xfId="38412"/>
    <cellStyle name="Comma 4" xfId="262"/>
    <cellStyle name="Comma 5" xfId="263"/>
    <cellStyle name="Currency 2" xfId="5"/>
    <cellStyle name="Currency 3" xfId="192"/>
    <cellStyle name="Currency 3 10" xfId="3139"/>
    <cellStyle name="Currency 3 10 2" xfId="44679"/>
    <cellStyle name="Currency 3 10 2 2" xfId="55623"/>
    <cellStyle name="Currency 3 10 3" xfId="52336"/>
    <cellStyle name="Currency 3 10 4" xfId="37437"/>
    <cellStyle name="Currency 3 11" xfId="2872"/>
    <cellStyle name="Currency 3 11 2" xfId="44416"/>
    <cellStyle name="Currency 3 11 2 2" xfId="55440"/>
    <cellStyle name="Currency 3 11 3" xfId="53505"/>
    <cellStyle name="Currency 3 11 4" xfId="41791"/>
    <cellStyle name="Currency 3 12" xfId="1746"/>
    <cellStyle name="Currency 3 12 2" xfId="56792"/>
    <cellStyle name="Currency 3 12 3" xfId="50984"/>
    <cellStyle name="Currency 3 13" xfId="31945"/>
    <cellStyle name="Currency 3 13 2" xfId="54674"/>
    <cellStyle name="Currency 3 13 3" xfId="43648"/>
    <cellStyle name="Currency 3 14" xfId="34998"/>
    <cellStyle name="Currency 3 14 2" xfId="52153"/>
    <cellStyle name="Currency 3 15" xfId="37109"/>
    <cellStyle name="Currency 3 2" xfId="502"/>
    <cellStyle name="Currency 3 2 10" xfId="32097"/>
    <cellStyle name="Currency 3 2 10 2" xfId="54711"/>
    <cellStyle name="Currency 3 2 10 3" xfId="43685"/>
    <cellStyle name="Currency 3 2 11" xfId="35144"/>
    <cellStyle name="Currency 3 2 11 2" xfId="52227"/>
    <cellStyle name="Currency 3 2 12" xfId="37226"/>
    <cellStyle name="Currency 3 2 2" xfId="585"/>
    <cellStyle name="Currency 3 2 2 2" xfId="1360"/>
    <cellStyle name="Currency 3 2 2 2 2" xfId="4356"/>
    <cellStyle name="Currency 3 2 2 2 2 2" xfId="51862"/>
    <cellStyle name="Currency 3 2 2 2 2 2 2" xfId="57670"/>
    <cellStyle name="Currency 3 2 2 2 2 3" xfId="54383"/>
    <cellStyle name="Currency 3 2 2 2 2 4" xfId="42764"/>
    <cellStyle name="Currency 3 2 2 2 3" xfId="33153"/>
    <cellStyle name="Currency 3 2 2 2 3 2" xfId="56501"/>
    <cellStyle name="Currency 3 2 2 2 3 3" xfId="45786"/>
    <cellStyle name="Currency 3 2 2 2 4" xfId="36200"/>
    <cellStyle name="Currency 3 2 2 2 4 2" xfId="53214"/>
    <cellStyle name="Currency 3 2 2 2 5" xfId="38727"/>
    <cellStyle name="Currency 3 2 2 3" xfId="3709"/>
    <cellStyle name="Currency 3 2 2 3 2" xfId="45154"/>
    <cellStyle name="Currency 3 2 2 3 2 2" xfId="55917"/>
    <cellStyle name="Currency 3 2 2 3 3" xfId="53799"/>
    <cellStyle name="Currency 3 2 2 3 4" xfId="42165"/>
    <cellStyle name="Currency 3 2 2 4" xfId="2268"/>
    <cellStyle name="Currency 3 2 2 4 2" xfId="57086"/>
    <cellStyle name="Currency 3 2 2 4 3" xfId="51278"/>
    <cellStyle name="Currency 3 2 2 5" xfId="32424"/>
    <cellStyle name="Currency 3 2 2 5 2" xfId="54967"/>
    <cellStyle name="Currency 3 2 2 5 3" xfId="43941"/>
    <cellStyle name="Currency 3 2 2 6" xfId="35471"/>
    <cellStyle name="Currency 3 2 2 6 2" xfId="52630"/>
    <cellStyle name="Currency 3 2 2 7" xfId="38007"/>
    <cellStyle name="Currency 3 2 3" xfId="853"/>
    <cellStyle name="Currency 3 2 3 2" xfId="1583"/>
    <cellStyle name="Currency 3 2 3 2 2" xfId="4558"/>
    <cellStyle name="Currency 3 2 3 2 2 2" xfId="52008"/>
    <cellStyle name="Currency 3 2 3 2 2 2 2" xfId="57816"/>
    <cellStyle name="Currency 3 2 3 2 2 3" xfId="54529"/>
    <cellStyle name="Currency 3 2 3 2 2 4" xfId="42966"/>
    <cellStyle name="Currency 3 2 3 2 3" xfId="33376"/>
    <cellStyle name="Currency 3 2 3 2 3 2" xfId="56647"/>
    <cellStyle name="Currency 3 2 3 2 3 3" xfId="45939"/>
    <cellStyle name="Currency 3 2 3 2 4" xfId="36423"/>
    <cellStyle name="Currency 3 2 3 2 4 2" xfId="53360"/>
    <cellStyle name="Currency 3 2 3 2 5" xfId="38950"/>
    <cellStyle name="Currency 3 2 3 3" xfId="3894"/>
    <cellStyle name="Currency 3 2 3 3 2" xfId="45327"/>
    <cellStyle name="Currency 3 2 3 3 2 2" xfId="56063"/>
    <cellStyle name="Currency 3 2 3 3 3" xfId="53945"/>
    <cellStyle name="Currency 3 2 3 3 4" xfId="42322"/>
    <cellStyle name="Currency 3 2 3 4" xfId="2519"/>
    <cellStyle name="Currency 3 2 3 4 2" xfId="57232"/>
    <cellStyle name="Currency 3 2 3 4 3" xfId="51424"/>
    <cellStyle name="Currency 3 2 3 5" xfId="32646"/>
    <cellStyle name="Currency 3 2 3 5 2" xfId="55113"/>
    <cellStyle name="Currency 3 2 3 5 3" xfId="44087"/>
    <cellStyle name="Currency 3 2 3 6" xfId="35693"/>
    <cellStyle name="Currency 3 2 3 6 2" xfId="52776"/>
    <cellStyle name="Currency 3 2 3 7" xfId="38220"/>
    <cellStyle name="Currency 3 2 4" xfId="1067"/>
    <cellStyle name="Currency 3 2 4 2" xfId="4084"/>
    <cellStyle name="Currency 3 2 4 2 2" xfId="45517"/>
    <cellStyle name="Currency 3 2 4 2 2 2" xfId="56245"/>
    <cellStyle name="Currency 3 2 4 2 3" xfId="54127"/>
    <cellStyle name="Currency 3 2 4 2 4" xfId="42504"/>
    <cellStyle name="Currency 3 2 4 3" xfId="2725"/>
    <cellStyle name="Currency 3 2 4 3 2" xfId="57414"/>
    <cellStyle name="Currency 3 2 4 3 3" xfId="51606"/>
    <cellStyle name="Currency 3 2 4 4" xfId="32860"/>
    <cellStyle name="Currency 3 2 4 4 2" xfId="55295"/>
    <cellStyle name="Currency 3 2 4 4 3" xfId="44269"/>
    <cellStyle name="Currency 3 2 4 5" xfId="35907"/>
    <cellStyle name="Currency 3 2 4 5 2" xfId="52958"/>
    <cellStyle name="Currency 3 2 4 6" xfId="38434"/>
    <cellStyle name="Currency 3 2 5" xfId="1282"/>
    <cellStyle name="Currency 3 2 5 2" xfId="4279"/>
    <cellStyle name="Currency 3 2 5 2 2" xfId="45712"/>
    <cellStyle name="Currency 3 2 5 2 2 2" xfId="56427"/>
    <cellStyle name="Currency 3 2 5 2 3" xfId="54309"/>
    <cellStyle name="Currency 3 2 5 2 4" xfId="42686"/>
    <cellStyle name="Currency 3 2 5 3" xfId="2190"/>
    <cellStyle name="Currency 3 2 5 3 2" xfId="57596"/>
    <cellStyle name="Currency 3 2 5 3 3" xfId="51788"/>
    <cellStyle name="Currency 3 2 5 4" xfId="33075"/>
    <cellStyle name="Currency 3 2 5 4 2" xfId="54893"/>
    <cellStyle name="Currency 3 2 5 4 3" xfId="43867"/>
    <cellStyle name="Currency 3 2 5 5" xfId="36122"/>
    <cellStyle name="Currency 3 2 5 5 2" xfId="53140"/>
    <cellStyle name="Currency 3 2 5 6" xfId="38649"/>
    <cellStyle name="Currency 3 2 6" xfId="3634"/>
    <cellStyle name="Currency 3 2 6 2" xfId="32349"/>
    <cellStyle name="Currency 3 2 6 2 2" xfId="51204"/>
    <cellStyle name="Currency 3 2 6 2 2 2" xfId="57012"/>
    <cellStyle name="Currency 3 2 6 2 3" xfId="53725"/>
    <cellStyle name="Currency 3 2 6 2 4" xfId="42090"/>
    <cellStyle name="Currency 3 2 6 3" xfId="35396"/>
    <cellStyle name="Currency 3 2 6 3 2" xfId="55843"/>
    <cellStyle name="Currency 3 2 6 3 3" xfId="45080"/>
    <cellStyle name="Currency 3 2 6 4" xfId="52556"/>
    <cellStyle name="Currency 3 2 6 5" xfId="37932"/>
    <cellStyle name="Currency 3 2 7" xfId="3394"/>
    <cellStyle name="Currency 3 2 7 2" xfId="44920"/>
    <cellStyle name="Currency 3 2 7 2 2" xfId="55697"/>
    <cellStyle name="Currency 3 2 7 3" xfId="52410"/>
    <cellStyle name="Currency 3 2 7 4" xfId="37692"/>
    <cellStyle name="Currency 3 2 8" xfId="2991"/>
    <cellStyle name="Currency 3 2 8 2" xfId="44535"/>
    <cellStyle name="Currency 3 2 8 2 2" xfId="55514"/>
    <cellStyle name="Currency 3 2 8 3" xfId="53579"/>
    <cellStyle name="Currency 3 2 8 4" xfId="41865"/>
    <cellStyle name="Currency 3 2 9" xfId="1949"/>
    <cellStyle name="Currency 3 2 9 2" xfId="56866"/>
    <cellStyle name="Currency 3 2 9 3" xfId="51058"/>
    <cellStyle name="Currency 3 3" xfId="625"/>
    <cellStyle name="Currency 3 3 10" xfId="35184"/>
    <cellStyle name="Currency 3 3 10 2" xfId="52263"/>
    <cellStyle name="Currency 3 3 11" xfId="37266"/>
    <cellStyle name="Currency 3 3 2" xfId="893"/>
    <cellStyle name="Currency 3 3 2 2" xfId="1619"/>
    <cellStyle name="Currency 3 3 2 2 2" xfId="4594"/>
    <cellStyle name="Currency 3 3 2 2 2 2" xfId="52044"/>
    <cellStyle name="Currency 3 3 2 2 2 2 2" xfId="57852"/>
    <cellStyle name="Currency 3 3 2 2 2 3" xfId="54565"/>
    <cellStyle name="Currency 3 3 2 2 2 4" xfId="43002"/>
    <cellStyle name="Currency 3 3 2 2 3" xfId="33412"/>
    <cellStyle name="Currency 3 3 2 2 3 2" xfId="56683"/>
    <cellStyle name="Currency 3 3 2 2 3 3" xfId="45975"/>
    <cellStyle name="Currency 3 3 2 2 4" xfId="36459"/>
    <cellStyle name="Currency 3 3 2 2 4 2" xfId="53396"/>
    <cellStyle name="Currency 3 3 2 2 5" xfId="38986"/>
    <cellStyle name="Currency 3 3 2 3" xfId="3930"/>
    <cellStyle name="Currency 3 3 2 3 2" xfId="45363"/>
    <cellStyle name="Currency 3 3 2 3 2 2" xfId="56099"/>
    <cellStyle name="Currency 3 3 2 3 3" xfId="53981"/>
    <cellStyle name="Currency 3 3 2 3 4" xfId="42358"/>
    <cellStyle name="Currency 3 3 2 4" xfId="2559"/>
    <cellStyle name="Currency 3 3 2 4 2" xfId="57268"/>
    <cellStyle name="Currency 3 3 2 4 3" xfId="51460"/>
    <cellStyle name="Currency 3 3 2 5" xfId="32686"/>
    <cellStyle name="Currency 3 3 2 5 2" xfId="55149"/>
    <cellStyle name="Currency 3 3 2 5 3" xfId="44123"/>
    <cellStyle name="Currency 3 3 2 6" xfId="35733"/>
    <cellStyle name="Currency 3 3 2 6 2" xfId="52812"/>
    <cellStyle name="Currency 3 3 2 7" xfId="38260"/>
    <cellStyle name="Currency 3 3 3" xfId="1103"/>
    <cellStyle name="Currency 3 3 3 2" xfId="4120"/>
    <cellStyle name="Currency 3 3 3 2 2" xfId="45553"/>
    <cellStyle name="Currency 3 3 3 2 2 2" xfId="56281"/>
    <cellStyle name="Currency 3 3 3 2 3" xfId="54163"/>
    <cellStyle name="Currency 3 3 3 2 4" xfId="42540"/>
    <cellStyle name="Currency 3 3 3 3" xfId="2761"/>
    <cellStyle name="Currency 3 3 3 3 2" xfId="57450"/>
    <cellStyle name="Currency 3 3 3 3 3" xfId="51642"/>
    <cellStyle name="Currency 3 3 3 4" xfId="32896"/>
    <cellStyle name="Currency 3 3 3 4 2" xfId="55331"/>
    <cellStyle name="Currency 3 3 3 4 3" xfId="44305"/>
    <cellStyle name="Currency 3 3 3 5" xfId="35943"/>
    <cellStyle name="Currency 3 3 3 5 2" xfId="52994"/>
    <cellStyle name="Currency 3 3 3 6" xfId="38470"/>
    <cellStyle name="Currency 3 3 4" xfId="1398"/>
    <cellStyle name="Currency 3 3 4 2" xfId="4392"/>
    <cellStyle name="Currency 3 3 4 2 2" xfId="45822"/>
    <cellStyle name="Currency 3 3 4 2 2 2" xfId="56537"/>
    <cellStyle name="Currency 3 3 4 2 3" xfId="54419"/>
    <cellStyle name="Currency 3 3 4 2 4" xfId="42800"/>
    <cellStyle name="Currency 3 3 4 3" xfId="2306"/>
    <cellStyle name="Currency 3 3 4 3 2" xfId="57706"/>
    <cellStyle name="Currency 3 3 4 3 3" xfId="51898"/>
    <cellStyle name="Currency 3 3 4 4" xfId="33191"/>
    <cellStyle name="Currency 3 3 4 4 2" xfId="55003"/>
    <cellStyle name="Currency 3 3 4 4 3" xfId="43977"/>
    <cellStyle name="Currency 3 3 4 5" xfId="36238"/>
    <cellStyle name="Currency 3 3 4 5 2" xfId="53250"/>
    <cellStyle name="Currency 3 3 4 6" xfId="38765"/>
    <cellStyle name="Currency 3 3 5" xfId="3746"/>
    <cellStyle name="Currency 3 3 5 2" xfId="32461"/>
    <cellStyle name="Currency 3 3 5 2 2" xfId="51314"/>
    <cellStyle name="Currency 3 3 5 2 2 2" xfId="57122"/>
    <cellStyle name="Currency 3 3 5 2 3" xfId="53835"/>
    <cellStyle name="Currency 3 3 5 2 4" xfId="42202"/>
    <cellStyle name="Currency 3 3 5 3" xfId="35508"/>
    <cellStyle name="Currency 3 3 5 3 2" xfId="55953"/>
    <cellStyle name="Currency 3 3 5 3 3" xfId="45190"/>
    <cellStyle name="Currency 3 3 5 4" xfId="52666"/>
    <cellStyle name="Currency 3 3 5 5" xfId="38044"/>
    <cellStyle name="Currency 3 3 6" xfId="3433"/>
    <cellStyle name="Currency 3 3 6 2" xfId="44959"/>
    <cellStyle name="Currency 3 3 6 2 2" xfId="55733"/>
    <cellStyle name="Currency 3 3 6 3" xfId="52446"/>
    <cellStyle name="Currency 3 3 6 4" xfId="37731"/>
    <cellStyle name="Currency 3 3 7" xfId="3027"/>
    <cellStyle name="Currency 3 3 7 2" xfId="44571"/>
    <cellStyle name="Currency 3 3 7 2 2" xfId="55550"/>
    <cellStyle name="Currency 3 3 7 3" xfId="53615"/>
    <cellStyle name="Currency 3 3 7 4" xfId="41901"/>
    <cellStyle name="Currency 3 3 8" xfId="1987"/>
    <cellStyle name="Currency 3 3 8 2" xfId="56902"/>
    <cellStyle name="Currency 3 3 8 3" xfId="51094"/>
    <cellStyle name="Currency 3 3 9" xfId="32137"/>
    <cellStyle name="Currency 3 3 9 2" xfId="54747"/>
    <cellStyle name="Currency 3 3 9 3" xfId="43721"/>
    <cellStyle name="Currency 3 4" xfId="679"/>
    <cellStyle name="Currency 3 4 10" xfId="35238"/>
    <cellStyle name="Currency 3 4 10 2" xfId="52299"/>
    <cellStyle name="Currency 3 4 11" xfId="37320"/>
    <cellStyle name="Currency 3 4 2" xfId="947"/>
    <cellStyle name="Currency 3 4 2 2" xfId="1655"/>
    <cellStyle name="Currency 3 4 2 2 2" xfId="4630"/>
    <cellStyle name="Currency 3 4 2 2 2 2" xfId="52080"/>
    <cellStyle name="Currency 3 4 2 2 2 2 2" xfId="57888"/>
    <cellStyle name="Currency 3 4 2 2 2 3" xfId="54601"/>
    <cellStyle name="Currency 3 4 2 2 2 4" xfId="43038"/>
    <cellStyle name="Currency 3 4 2 2 3" xfId="33448"/>
    <cellStyle name="Currency 3 4 2 2 3 2" xfId="56719"/>
    <cellStyle name="Currency 3 4 2 2 3 3" xfId="46011"/>
    <cellStyle name="Currency 3 4 2 2 4" xfId="36495"/>
    <cellStyle name="Currency 3 4 2 2 4 2" xfId="53432"/>
    <cellStyle name="Currency 3 4 2 2 5" xfId="39022"/>
    <cellStyle name="Currency 3 4 2 3" xfId="3972"/>
    <cellStyle name="Currency 3 4 2 3 2" xfId="45405"/>
    <cellStyle name="Currency 3 4 2 3 2 2" xfId="56135"/>
    <cellStyle name="Currency 3 4 2 3 3" xfId="54017"/>
    <cellStyle name="Currency 3 4 2 3 4" xfId="42394"/>
    <cellStyle name="Currency 3 4 2 4" xfId="2609"/>
    <cellStyle name="Currency 3 4 2 4 2" xfId="57304"/>
    <cellStyle name="Currency 3 4 2 4 3" xfId="51496"/>
    <cellStyle name="Currency 3 4 2 5" xfId="32740"/>
    <cellStyle name="Currency 3 4 2 5 2" xfId="55185"/>
    <cellStyle name="Currency 3 4 2 5 3" xfId="44159"/>
    <cellStyle name="Currency 3 4 2 6" xfId="35787"/>
    <cellStyle name="Currency 3 4 2 6 2" xfId="52848"/>
    <cellStyle name="Currency 3 4 2 7" xfId="38314"/>
    <cellStyle name="Currency 3 4 3" xfId="1139"/>
    <cellStyle name="Currency 3 4 3 2" xfId="4156"/>
    <cellStyle name="Currency 3 4 3 2 2" xfId="45589"/>
    <cellStyle name="Currency 3 4 3 2 2 2" xfId="56317"/>
    <cellStyle name="Currency 3 4 3 2 3" xfId="54199"/>
    <cellStyle name="Currency 3 4 3 2 4" xfId="42576"/>
    <cellStyle name="Currency 3 4 3 3" xfId="2797"/>
    <cellStyle name="Currency 3 4 3 3 2" xfId="57486"/>
    <cellStyle name="Currency 3 4 3 3 3" xfId="51678"/>
    <cellStyle name="Currency 3 4 3 4" xfId="32932"/>
    <cellStyle name="Currency 3 4 3 4 2" xfId="55367"/>
    <cellStyle name="Currency 3 4 3 4 3" xfId="44341"/>
    <cellStyle name="Currency 3 4 3 5" xfId="35979"/>
    <cellStyle name="Currency 3 4 3 5 2" xfId="53030"/>
    <cellStyle name="Currency 3 4 3 6" xfId="38506"/>
    <cellStyle name="Currency 3 4 4" xfId="1448"/>
    <cellStyle name="Currency 3 4 4 2" xfId="4433"/>
    <cellStyle name="Currency 3 4 4 2 2" xfId="45863"/>
    <cellStyle name="Currency 3 4 4 2 2 2" xfId="56573"/>
    <cellStyle name="Currency 3 4 4 2 3" xfId="54455"/>
    <cellStyle name="Currency 3 4 4 2 4" xfId="42836"/>
    <cellStyle name="Currency 3 4 4 3" xfId="2353"/>
    <cellStyle name="Currency 3 4 4 3 2" xfId="57742"/>
    <cellStyle name="Currency 3 4 4 3 3" xfId="51934"/>
    <cellStyle name="Currency 3 4 4 4" xfId="33241"/>
    <cellStyle name="Currency 3 4 4 4 2" xfId="55039"/>
    <cellStyle name="Currency 3 4 4 4 3" xfId="44013"/>
    <cellStyle name="Currency 3 4 4 5" xfId="36288"/>
    <cellStyle name="Currency 3 4 4 5 2" xfId="53286"/>
    <cellStyle name="Currency 3 4 4 6" xfId="38815"/>
    <cellStyle name="Currency 3 4 5" xfId="3786"/>
    <cellStyle name="Currency 3 4 5 2" xfId="32501"/>
    <cellStyle name="Currency 3 4 5 2 2" xfId="51350"/>
    <cellStyle name="Currency 3 4 5 2 2 2" xfId="57158"/>
    <cellStyle name="Currency 3 4 5 2 3" xfId="53871"/>
    <cellStyle name="Currency 3 4 5 2 4" xfId="42242"/>
    <cellStyle name="Currency 3 4 5 3" xfId="35548"/>
    <cellStyle name="Currency 3 4 5 3 2" xfId="55989"/>
    <cellStyle name="Currency 3 4 5 3 3" xfId="45226"/>
    <cellStyle name="Currency 3 4 5 4" xfId="52702"/>
    <cellStyle name="Currency 3 4 5 5" xfId="38084"/>
    <cellStyle name="Currency 3 4 6" xfId="3478"/>
    <cellStyle name="Currency 3 4 6 2" xfId="45003"/>
    <cellStyle name="Currency 3 4 6 2 2" xfId="55769"/>
    <cellStyle name="Currency 3 4 6 3" xfId="52482"/>
    <cellStyle name="Currency 3 4 6 4" xfId="37776"/>
    <cellStyle name="Currency 3 4 7" xfId="3068"/>
    <cellStyle name="Currency 3 4 7 2" xfId="44612"/>
    <cellStyle name="Currency 3 4 7 2 2" xfId="55586"/>
    <cellStyle name="Currency 3 4 7 3" xfId="53651"/>
    <cellStyle name="Currency 3 4 7 4" xfId="41937"/>
    <cellStyle name="Currency 3 4 8" xfId="2039"/>
    <cellStyle name="Currency 3 4 8 2" xfId="56938"/>
    <cellStyle name="Currency 3 4 8 3" xfId="51130"/>
    <cellStyle name="Currency 3 4 9" xfId="32191"/>
    <cellStyle name="Currency 3 4 9 2" xfId="54783"/>
    <cellStyle name="Currency 3 4 9 3" xfId="43757"/>
    <cellStyle name="Currency 3 5" xfId="539"/>
    <cellStyle name="Currency 3 5 10" xfId="35073"/>
    <cellStyle name="Currency 3 5 10 2" xfId="52190"/>
    <cellStyle name="Currency 3 5 11" xfId="37180"/>
    <cellStyle name="Currency 3 5 2" xfId="988"/>
    <cellStyle name="Currency 3 5 2 2" xfId="1691"/>
    <cellStyle name="Currency 3 5 2 2 2" xfId="4666"/>
    <cellStyle name="Currency 3 5 2 2 2 2" xfId="52116"/>
    <cellStyle name="Currency 3 5 2 2 2 2 2" xfId="57924"/>
    <cellStyle name="Currency 3 5 2 2 2 3" xfId="54637"/>
    <cellStyle name="Currency 3 5 2 2 2 4" xfId="43074"/>
    <cellStyle name="Currency 3 5 2 2 3" xfId="33484"/>
    <cellStyle name="Currency 3 5 2 2 3 2" xfId="56755"/>
    <cellStyle name="Currency 3 5 2 2 3 3" xfId="46047"/>
    <cellStyle name="Currency 3 5 2 2 4" xfId="36531"/>
    <cellStyle name="Currency 3 5 2 2 4 2" xfId="53468"/>
    <cellStyle name="Currency 3 5 2 2 5" xfId="39058"/>
    <cellStyle name="Currency 3 5 2 3" xfId="4009"/>
    <cellStyle name="Currency 3 5 2 3 2" xfId="45442"/>
    <cellStyle name="Currency 3 5 2 3 2 2" xfId="56171"/>
    <cellStyle name="Currency 3 5 2 3 3" xfId="54053"/>
    <cellStyle name="Currency 3 5 2 3 4" xfId="42430"/>
    <cellStyle name="Currency 3 5 2 4" xfId="2649"/>
    <cellStyle name="Currency 3 5 2 4 2" xfId="57340"/>
    <cellStyle name="Currency 3 5 2 4 3" xfId="51532"/>
    <cellStyle name="Currency 3 5 2 5" xfId="32781"/>
    <cellStyle name="Currency 3 5 2 5 2" xfId="55221"/>
    <cellStyle name="Currency 3 5 2 5 3" xfId="44195"/>
    <cellStyle name="Currency 3 5 2 6" xfId="35828"/>
    <cellStyle name="Currency 3 5 2 6 2" xfId="52884"/>
    <cellStyle name="Currency 3 5 2 7" xfId="38355"/>
    <cellStyle name="Currency 3 5 3" xfId="1175"/>
    <cellStyle name="Currency 3 5 3 2" xfId="4192"/>
    <cellStyle name="Currency 3 5 3 2 2" xfId="45625"/>
    <cellStyle name="Currency 3 5 3 2 2 2" xfId="56353"/>
    <cellStyle name="Currency 3 5 3 2 3" xfId="54235"/>
    <cellStyle name="Currency 3 5 3 2 4" xfId="42612"/>
    <cellStyle name="Currency 3 5 3 3" xfId="2833"/>
    <cellStyle name="Currency 3 5 3 3 2" xfId="57522"/>
    <cellStyle name="Currency 3 5 3 3 3" xfId="51714"/>
    <cellStyle name="Currency 3 5 3 4" xfId="32968"/>
    <cellStyle name="Currency 3 5 3 4 2" xfId="55403"/>
    <cellStyle name="Currency 3 5 3 4 3" xfId="44377"/>
    <cellStyle name="Currency 3 5 3 5" xfId="36015"/>
    <cellStyle name="Currency 3 5 3 5 2" xfId="53066"/>
    <cellStyle name="Currency 3 5 3 6" xfId="38542"/>
    <cellStyle name="Currency 3 5 4" xfId="1319"/>
    <cellStyle name="Currency 3 5 4 2" xfId="4316"/>
    <cellStyle name="Currency 3 5 4 2 2" xfId="45749"/>
    <cellStyle name="Currency 3 5 4 2 2 2" xfId="56464"/>
    <cellStyle name="Currency 3 5 4 2 3" xfId="54346"/>
    <cellStyle name="Currency 3 5 4 2 4" xfId="42723"/>
    <cellStyle name="Currency 3 5 4 3" xfId="2227"/>
    <cellStyle name="Currency 3 5 4 3 2" xfId="57633"/>
    <cellStyle name="Currency 3 5 4 3 3" xfId="51825"/>
    <cellStyle name="Currency 3 5 4 4" xfId="33112"/>
    <cellStyle name="Currency 3 5 4 4 2" xfId="54930"/>
    <cellStyle name="Currency 3 5 4 4 3" xfId="43904"/>
    <cellStyle name="Currency 3 5 4 5" xfId="36159"/>
    <cellStyle name="Currency 3 5 4 5 2" xfId="53177"/>
    <cellStyle name="Currency 3 5 4 6" xfId="38686"/>
    <cellStyle name="Currency 3 5 5" xfId="3671"/>
    <cellStyle name="Currency 3 5 5 2" xfId="32386"/>
    <cellStyle name="Currency 3 5 5 2 2" xfId="51241"/>
    <cellStyle name="Currency 3 5 5 2 2 2" xfId="57049"/>
    <cellStyle name="Currency 3 5 5 2 3" xfId="53762"/>
    <cellStyle name="Currency 3 5 5 2 4" xfId="42127"/>
    <cellStyle name="Currency 3 5 5 3" xfId="35433"/>
    <cellStyle name="Currency 3 5 5 3 2" xfId="55880"/>
    <cellStyle name="Currency 3 5 5 3 3" xfId="45117"/>
    <cellStyle name="Currency 3 5 5 4" xfId="52593"/>
    <cellStyle name="Currency 3 5 5 5" xfId="37969"/>
    <cellStyle name="Currency 3 5 6" xfId="3335"/>
    <cellStyle name="Currency 3 5 6 2" xfId="44862"/>
    <cellStyle name="Currency 3 5 6 2 2" xfId="55660"/>
    <cellStyle name="Currency 3 5 6 3" xfId="52373"/>
    <cellStyle name="Currency 3 5 6 4" xfId="37633"/>
    <cellStyle name="Currency 3 5 7" xfId="2950"/>
    <cellStyle name="Currency 3 5 7 2" xfId="44494"/>
    <cellStyle name="Currency 3 5 7 2 2" xfId="55477"/>
    <cellStyle name="Currency 3 5 7 3" xfId="53542"/>
    <cellStyle name="Currency 3 5 7 4" xfId="41828"/>
    <cellStyle name="Currency 3 5 8" xfId="2080"/>
    <cellStyle name="Currency 3 5 8 2" xfId="56829"/>
    <cellStyle name="Currency 3 5 8 3" xfId="51021"/>
    <cellStyle name="Currency 3 5 9" xfId="32026"/>
    <cellStyle name="Currency 3 5 9 2" xfId="54819"/>
    <cellStyle name="Currency 3 5 9 3" xfId="43793"/>
    <cellStyle name="Currency 3 6" xfId="782"/>
    <cellStyle name="Currency 3 6 2" xfId="1546"/>
    <cellStyle name="Currency 3 6 2 2" xfId="4521"/>
    <cellStyle name="Currency 3 6 2 2 2" xfId="51971"/>
    <cellStyle name="Currency 3 6 2 2 2 2" xfId="57779"/>
    <cellStyle name="Currency 3 6 2 2 3" xfId="54492"/>
    <cellStyle name="Currency 3 6 2 2 4" xfId="42929"/>
    <cellStyle name="Currency 3 6 2 3" xfId="33339"/>
    <cellStyle name="Currency 3 6 2 3 2" xfId="56610"/>
    <cellStyle name="Currency 3 6 2 3 3" xfId="45902"/>
    <cellStyle name="Currency 3 6 2 4" xfId="36386"/>
    <cellStyle name="Currency 3 6 2 4 2" xfId="53323"/>
    <cellStyle name="Currency 3 6 2 5" xfId="38913"/>
    <cellStyle name="Currency 3 6 3" xfId="3849"/>
    <cellStyle name="Currency 3 6 3 2" xfId="45282"/>
    <cellStyle name="Currency 3 6 3 2 2" xfId="56026"/>
    <cellStyle name="Currency 3 6 3 3" xfId="53908"/>
    <cellStyle name="Currency 3 6 3 4" xfId="42285"/>
    <cellStyle name="Currency 3 6 4" xfId="2449"/>
    <cellStyle name="Currency 3 6 4 2" xfId="57195"/>
    <cellStyle name="Currency 3 6 4 3" xfId="51387"/>
    <cellStyle name="Currency 3 6 5" xfId="32575"/>
    <cellStyle name="Currency 3 6 5 2" xfId="55076"/>
    <cellStyle name="Currency 3 6 5 3" xfId="44050"/>
    <cellStyle name="Currency 3 6 6" xfId="35622"/>
    <cellStyle name="Currency 3 6 6 2" xfId="52739"/>
    <cellStyle name="Currency 3 6 7" xfId="38149"/>
    <cellStyle name="Currency 3 7" xfId="1030"/>
    <cellStyle name="Currency 3 7 2" xfId="4047"/>
    <cellStyle name="Currency 3 7 2 2" xfId="45480"/>
    <cellStyle name="Currency 3 7 2 2 2" xfId="56208"/>
    <cellStyle name="Currency 3 7 2 3" xfId="54090"/>
    <cellStyle name="Currency 3 7 2 4" xfId="42467"/>
    <cellStyle name="Currency 3 7 3" xfId="2688"/>
    <cellStyle name="Currency 3 7 3 2" xfId="57377"/>
    <cellStyle name="Currency 3 7 3 3" xfId="51569"/>
    <cellStyle name="Currency 3 7 4" xfId="32823"/>
    <cellStyle name="Currency 3 7 4 2" xfId="55258"/>
    <cellStyle name="Currency 3 7 4 3" xfId="44232"/>
    <cellStyle name="Currency 3 7 5" xfId="35870"/>
    <cellStyle name="Currency 3 7 5 2" xfId="52921"/>
    <cellStyle name="Currency 3 7 6" xfId="38397"/>
    <cellStyle name="Currency 3 8" xfId="1216"/>
    <cellStyle name="Currency 3 8 2" xfId="4231"/>
    <cellStyle name="Currency 3 8 2 2" xfId="45664"/>
    <cellStyle name="Currency 3 8 2 2 2" xfId="56390"/>
    <cellStyle name="Currency 3 8 2 3" xfId="54272"/>
    <cellStyle name="Currency 3 8 2 4" xfId="42649"/>
    <cellStyle name="Currency 3 8 3" xfId="2126"/>
    <cellStyle name="Currency 3 8 3 2" xfId="57559"/>
    <cellStyle name="Currency 3 8 3 3" xfId="51751"/>
    <cellStyle name="Currency 3 8 4" xfId="33009"/>
    <cellStyle name="Currency 3 8 4 2" xfId="54856"/>
    <cellStyle name="Currency 3 8 4 3" xfId="43830"/>
    <cellStyle name="Currency 3 8 5" xfId="36056"/>
    <cellStyle name="Currency 3 8 5 2" xfId="53103"/>
    <cellStyle name="Currency 3 8 6" xfId="38583"/>
    <cellStyle name="Currency 3 9" xfId="3525"/>
    <cellStyle name="Currency 3 9 2" xfId="32240"/>
    <cellStyle name="Currency 3 9 2 2" xfId="51167"/>
    <cellStyle name="Currency 3 9 2 2 2" xfId="56975"/>
    <cellStyle name="Currency 3 9 2 3" xfId="53688"/>
    <cellStyle name="Currency 3 9 2 4" xfId="41981"/>
    <cellStyle name="Currency 3 9 3" xfId="35287"/>
    <cellStyle name="Currency 3 9 3 2" xfId="55806"/>
    <cellStyle name="Currency 3 9 3 3" xfId="45043"/>
    <cellStyle name="Currency 3 9 4" xfId="52519"/>
    <cellStyle name="Currency 3 9 5" xfId="37823"/>
    <cellStyle name="Currency 4" xfId="454"/>
    <cellStyle name="Currency 4 10" xfId="3301"/>
    <cellStyle name="Currency 4 10 2" xfId="44828"/>
    <cellStyle name="Currency 4 10 2 2" xfId="55641"/>
    <cellStyle name="Currency 4 10 3" xfId="52354"/>
    <cellStyle name="Currency 4 10 4" xfId="37599"/>
    <cellStyle name="Currency 4 11" xfId="2924"/>
    <cellStyle name="Currency 4 11 2" xfId="44468"/>
    <cellStyle name="Currency 4 11 2 2" xfId="55458"/>
    <cellStyle name="Currency 4 11 3" xfId="53523"/>
    <cellStyle name="Currency 4 11 4" xfId="41809"/>
    <cellStyle name="Currency 4 12" xfId="1905"/>
    <cellStyle name="Currency 4 12 2" xfId="56810"/>
    <cellStyle name="Currency 4 12 3" xfId="51002"/>
    <cellStyle name="Currency 4 13" xfId="31974"/>
    <cellStyle name="Currency 4 13 2" xfId="54692"/>
    <cellStyle name="Currency 4 13 3" xfId="43666"/>
    <cellStyle name="Currency 4 14" xfId="35021"/>
    <cellStyle name="Currency 4 14 2" xfId="52171"/>
    <cellStyle name="Currency 4 15" xfId="37132"/>
    <cellStyle name="Currency 4 2" xfId="520"/>
    <cellStyle name="Currency 4 2 10" xfId="32115"/>
    <cellStyle name="Currency 4 2 10 2" xfId="54729"/>
    <cellStyle name="Currency 4 2 10 3" xfId="43703"/>
    <cellStyle name="Currency 4 2 11" xfId="35162"/>
    <cellStyle name="Currency 4 2 11 2" xfId="52245"/>
    <cellStyle name="Currency 4 2 12" xfId="37244"/>
    <cellStyle name="Currency 4 2 2" xfId="603"/>
    <cellStyle name="Currency 4 2 2 2" xfId="1378"/>
    <cellStyle name="Currency 4 2 2 2 2" xfId="4374"/>
    <cellStyle name="Currency 4 2 2 2 2 2" xfId="51880"/>
    <cellStyle name="Currency 4 2 2 2 2 2 2" xfId="57688"/>
    <cellStyle name="Currency 4 2 2 2 2 3" xfId="54401"/>
    <cellStyle name="Currency 4 2 2 2 2 4" xfId="42782"/>
    <cellStyle name="Currency 4 2 2 2 3" xfId="33171"/>
    <cellStyle name="Currency 4 2 2 2 3 2" xfId="56519"/>
    <cellStyle name="Currency 4 2 2 2 3 3" xfId="45804"/>
    <cellStyle name="Currency 4 2 2 2 4" xfId="36218"/>
    <cellStyle name="Currency 4 2 2 2 4 2" xfId="53232"/>
    <cellStyle name="Currency 4 2 2 2 5" xfId="38745"/>
    <cellStyle name="Currency 4 2 2 3" xfId="3727"/>
    <cellStyle name="Currency 4 2 2 3 2" xfId="45172"/>
    <cellStyle name="Currency 4 2 2 3 2 2" xfId="55935"/>
    <cellStyle name="Currency 4 2 2 3 3" xfId="53817"/>
    <cellStyle name="Currency 4 2 2 3 4" xfId="42183"/>
    <cellStyle name="Currency 4 2 2 4" xfId="2286"/>
    <cellStyle name="Currency 4 2 2 4 2" xfId="57104"/>
    <cellStyle name="Currency 4 2 2 4 3" xfId="51296"/>
    <cellStyle name="Currency 4 2 2 5" xfId="32442"/>
    <cellStyle name="Currency 4 2 2 5 2" xfId="54985"/>
    <cellStyle name="Currency 4 2 2 5 3" xfId="43959"/>
    <cellStyle name="Currency 4 2 2 6" xfId="35489"/>
    <cellStyle name="Currency 4 2 2 6 2" xfId="52648"/>
    <cellStyle name="Currency 4 2 2 7" xfId="38025"/>
    <cellStyle name="Currency 4 2 3" xfId="871"/>
    <cellStyle name="Currency 4 2 3 2" xfId="1601"/>
    <cellStyle name="Currency 4 2 3 2 2" xfId="4576"/>
    <cellStyle name="Currency 4 2 3 2 2 2" xfId="52026"/>
    <cellStyle name="Currency 4 2 3 2 2 2 2" xfId="57834"/>
    <cellStyle name="Currency 4 2 3 2 2 3" xfId="54547"/>
    <cellStyle name="Currency 4 2 3 2 2 4" xfId="42984"/>
    <cellStyle name="Currency 4 2 3 2 3" xfId="33394"/>
    <cellStyle name="Currency 4 2 3 2 3 2" xfId="56665"/>
    <cellStyle name="Currency 4 2 3 2 3 3" xfId="45957"/>
    <cellStyle name="Currency 4 2 3 2 4" xfId="36441"/>
    <cellStyle name="Currency 4 2 3 2 4 2" xfId="53378"/>
    <cellStyle name="Currency 4 2 3 2 5" xfId="38968"/>
    <cellStyle name="Currency 4 2 3 3" xfId="3912"/>
    <cellStyle name="Currency 4 2 3 3 2" xfId="45345"/>
    <cellStyle name="Currency 4 2 3 3 2 2" xfId="56081"/>
    <cellStyle name="Currency 4 2 3 3 3" xfId="53963"/>
    <cellStyle name="Currency 4 2 3 3 4" xfId="42340"/>
    <cellStyle name="Currency 4 2 3 4" xfId="2537"/>
    <cellStyle name="Currency 4 2 3 4 2" xfId="57250"/>
    <cellStyle name="Currency 4 2 3 4 3" xfId="51442"/>
    <cellStyle name="Currency 4 2 3 5" xfId="32664"/>
    <cellStyle name="Currency 4 2 3 5 2" xfId="55131"/>
    <cellStyle name="Currency 4 2 3 5 3" xfId="44105"/>
    <cellStyle name="Currency 4 2 3 6" xfId="35711"/>
    <cellStyle name="Currency 4 2 3 6 2" xfId="52794"/>
    <cellStyle name="Currency 4 2 3 7" xfId="38238"/>
    <cellStyle name="Currency 4 2 4" xfId="1085"/>
    <cellStyle name="Currency 4 2 4 2" xfId="4102"/>
    <cellStyle name="Currency 4 2 4 2 2" xfId="45535"/>
    <cellStyle name="Currency 4 2 4 2 2 2" xfId="56263"/>
    <cellStyle name="Currency 4 2 4 2 3" xfId="54145"/>
    <cellStyle name="Currency 4 2 4 2 4" xfId="42522"/>
    <cellStyle name="Currency 4 2 4 3" xfId="2743"/>
    <cellStyle name="Currency 4 2 4 3 2" xfId="57432"/>
    <cellStyle name="Currency 4 2 4 3 3" xfId="51624"/>
    <cellStyle name="Currency 4 2 4 4" xfId="32878"/>
    <cellStyle name="Currency 4 2 4 4 2" xfId="55313"/>
    <cellStyle name="Currency 4 2 4 4 3" xfId="44287"/>
    <cellStyle name="Currency 4 2 4 5" xfId="35925"/>
    <cellStyle name="Currency 4 2 4 5 2" xfId="52976"/>
    <cellStyle name="Currency 4 2 4 6" xfId="38452"/>
    <cellStyle name="Currency 4 2 5" xfId="1300"/>
    <cellStyle name="Currency 4 2 5 2" xfId="4297"/>
    <cellStyle name="Currency 4 2 5 2 2" xfId="45730"/>
    <cellStyle name="Currency 4 2 5 2 2 2" xfId="56445"/>
    <cellStyle name="Currency 4 2 5 2 3" xfId="54327"/>
    <cellStyle name="Currency 4 2 5 2 4" xfId="42704"/>
    <cellStyle name="Currency 4 2 5 3" xfId="2208"/>
    <cellStyle name="Currency 4 2 5 3 2" xfId="57614"/>
    <cellStyle name="Currency 4 2 5 3 3" xfId="51806"/>
    <cellStyle name="Currency 4 2 5 4" xfId="33093"/>
    <cellStyle name="Currency 4 2 5 4 2" xfId="54911"/>
    <cellStyle name="Currency 4 2 5 4 3" xfId="43885"/>
    <cellStyle name="Currency 4 2 5 5" xfId="36140"/>
    <cellStyle name="Currency 4 2 5 5 2" xfId="53158"/>
    <cellStyle name="Currency 4 2 5 6" xfId="38667"/>
    <cellStyle name="Currency 4 2 6" xfId="3652"/>
    <cellStyle name="Currency 4 2 6 2" xfId="32367"/>
    <cellStyle name="Currency 4 2 6 2 2" xfId="51222"/>
    <cellStyle name="Currency 4 2 6 2 2 2" xfId="57030"/>
    <cellStyle name="Currency 4 2 6 2 3" xfId="53743"/>
    <cellStyle name="Currency 4 2 6 2 4" xfId="42108"/>
    <cellStyle name="Currency 4 2 6 3" xfId="35414"/>
    <cellStyle name="Currency 4 2 6 3 2" xfId="55861"/>
    <cellStyle name="Currency 4 2 6 3 3" xfId="45098"/>
    <cellStyle name="Currency 4 2 6 4" xfId="52574"/>
    <cellStyle name="Currency 4 2 6 5" xfId="37950"/>
    <cellStyle name="Currency 4 2 7" xfId="3412"/>
    <cellStyle name="Currency 4 2 7 2" xfId="44938"/>
    <cellStyle name="Currency 4 2 7 2 2" xfId="55715"/>
    <cellStyle name="Currency 4 2 7 3" xfId="52428"/>
    <cellStyle name="Currency 4 2 7 4" xfId="37710"/>
    <cellStyle name="Currency 4 2 8" xfId="3009"/>
    <cellStyle name="Currency 4 2 8 2" xfId="44553"/>
    <cellStyle name="Currency 4 2 8 2 2" xfId="55532"/>
    <cellStyle name="Currency 4 2 8 3" xfId="53597"/>
    <cellStyle name="Currency 4 2 8 4" xfId="41883"/>
    <cellStyle name="Currency 4 2 9" xfId="1967"/>
    <cellStyle name="Currency 4 2 9 2" xfId="56884"/>
    <cellStyle name="Currency 4 2 9 3" xfId="51076"/>
    <cellStyle name="Currency 4 3" xfId="661"/>
    <cellStyle name="Currency 4 3 10" xfId="35220"/>
    <cellStyle name="Currency 4 3 10 2" xfId="52281"/>
    <cellStyle name="Currency 4 3 11" xfId="37302"/>
    <cellStyle name="Currency 4 3 2" xfId="929"/>
    <cellStyle name="Currency 4 3 2 2" xfId="1637"/>
    <cellStyle name="Currency 4 3 2 2 2" xfId="4612"/>
    <cellStyle name="Currency 4 3 2 2 2 2" xfId="52062"/>
    <cellStyle name="Currency 4 3 2 2 2 2 2" xfId="57870"/>
    <cellStyle name="Currency 4 3 2 2 2 3" xfId="54583"/>
    <cellStyle name="Currency 4 3 2 2 2 4" xfId="43020"/>
    <cellStyle name="Currency 4 3 2 2 3" xfId="33430"/>
    <cellStyle name="Currency 4 3 2 2 3 2" xfId="56701"/>
    <cellStyle name="Currency 4 3 2 2 3 3" xfId="45993"/>
    <cellStyle name="Currency 4 3 2 2 4" xfId="36477"/>
    <cellStyle name="Currency 4 3 2 2 4 2" xfId="53414"/>
    <cellStyle name="Currency 4 3 2 2 5" xfId="39004"/>
    <cellStyle name="Currency 4 3 2 3" xfId="3954"/>
    <cellStyle name="Currency 4 3 2 3 2" xfId="45387"/>
    <cellStyle name="Currency 4 3 2 3 2 2" xfId="56117"/>
    <cellStyle name="Currency 4 3 2 3 3" xfId="53999"/>
    <cellStyle name="Currency 4 3 2 3 4" xfId="42376"/>
    <cellStyle name="Currency 4 3 2 4" xfId="2591"/>
    <cellStyle name="Currency 4 3 2 4 2" xfId="57286"/>
    <cellStyle name="Currency 4 3 2 4 3" xfId="51478"/>
    <cellStyle name="Currency 4 3 2 5" xfId="32722"/>
    <cellStyle name="Currency 4 3 2 5 2" xfId="55167"/>
    <cellStyle name="Currency 4 3 2 5 3" xfId="44141"/>
    <cellStyle name="Currency 4 3 2 6" xfId="35769"/>
    <cellStyle name="Currency 4 3 2 6 2" xfId="52830"/>
    <cellStyle name="Currency 4 3 2 7" xfId="38296"/>
    <cellStyle name="Currency 4 3 3" xfId="1121"/>
    <cellStyle name="Currency 4 3 3 2" xfId="4138"/>
    <cellStyle name="Currency 4 3 3 2 2" xfId="45571"/>
    <cellStyle name="Currency 4 3 3 2 2 2" xfId="56299"/>
    <cellStyle name="Currency 4 3 3 2 3" xfId="54181"/>
    <cellStyle name="Currency 4 3 3 2 4" xfId="42558"/>
    <cellStyle name="Currency 4 3 3 3" xfId="2779"/>
    <cellStyle name="Currency 4 3 3 3 2" xfId="57468"/>
    <cellStyle name="Currency 4 3 3 3 3" xfId="51660"/>
    <cellStyle name="Currency 4 3 3 4" xfId="32914"/>
    <cellStyle name="Currency 4 3 3 4 2" xfId="55349"/>
    <cellStyle name="Currency 4 3 3 4 3" xfId="44323"/>
    <cellStyle name="Currency 4 3 3 5" xfId="35961"/>
    <cellStyle name="Currency 4 3 3 5 2" xfId="53012"/>
    <cellStyle name="Currency 4 3 3 6" xfId="38488"/>
    <cellStyle name="Currency 4 3 4" xfId="1430"/>
    <cellStyle name="Currency 4 3 4 2" xfId="4415"/>
    <cellStyle name="Currency 4 3 4 2 2" xfId="45845"/>
    <cellStyle name="Currency 4 3 4 2 2 2" xfId="56555"/>
    <cellStyle name="Currency 4 3 4 2 3" xfId="54437"/>
    <cellStyle name="Currency 4 3 4 2 4" xfId="42818"/>
    <cellStyle name="Currency 4 3 4 3" xfId="2335"/>
    <cellStyle name="Currency 4 3 4 3 2" xfId="57724"/>
    <cellStyle name="Currency 4 3 4 3 3" xfId="51916"/>
    <cellStyle name="Currency 4 3 4 4" xfId="33223"/>
    <cellStyle name="Currency 4 3 4 4 2" xfId="55021"/>
    <cellStyle name="Currency 4 3 4 4 3" xfId="43995"/>
    <cellStyle name="Currency 4 3 4 5" xfId="36270"/>
    <cellStyle name="Currency 4 3 4 5 2" xfId="53268"/>
    <cellStyle name="Currency 4 3 4 6" xfId="38797"/>
    <cellStyle name="Currency 4 3 5" xfId="3768"/>
    <cellStyle name="Currency 4 3 5 2" xfId="32483"/>
    <cellStyle name="Currency 4 3 5 2 2" xfId="51332"/>
    <cellStyle name="Currency 4 3 5 2 2 2" xfId="57140"/>
    <cellStyle name="Currency 4 3 5 2 3" xfId="53853"/>
    <cellStyle name="Currency 4 3 5 2 4" xfId="42224"/>
    <cellStyle name="Currency 4 3 5 3" xfId="35530"/>
    <cellStyle name="Currency 4 3 5 3 2" xfId="55971"/>
    <cellStyle name="Currency 4 3 5 3 3" xfId="45208"/>
    <cellStyle name="Currency 4 3 5 4" xfId="52684"/>
    <cellStyle name="Currency 4 3 5 5" xfId="38066"/>
    <cellStyle name="Currency 4 3 6" xfId="3460"/>
    <cellStyle name="Currency 4 3 6 2" xfId="44985"/>
    <cellStyle name="Currency 4 3 6 2 2" xfId="55751"/>
    <cellStyle name="Currency 4 3 6 3" xfId="52464"/>
    <cellStyle name="Currency 4 3 6 4" xfId="37758"/>
    <cellStyle name="Currency 4 3 7" xfId="3050"/>
    <cellStyle name="Currency 4 3 7 2" xfId="44594"/>
    <cellStyle name="Currency 4 3 7 2 2" xfId="55568"/>
    <cellStyle name="Currency 4 3 7 3" xfId="53633"/>
    <cellStyle name="Currency 4 3 7 4" xfId="41919"/>
    <cellStyle name="Currency 4 3 8" xfId="2021"/>
    <cellStyle name="Currency 4 3 8 2" xfId="56920"/>
    <cellStyle name="Currency 4 3 8 3" xfId="51112"/>
    <cellStyle name="Currency 4 3 9" xfId="32173"/>
    <cellStyle name="Currency 4 3 9 2" xfId="54765"/>
    <cellStyle name="Currency 4 3 9 3" xfId="43739"/>
    <cellStyle name="Currency 4 4" xfId="702"/>
    <cellStyle name="Currency 4 4 10" xfId="35261"/>
    <cellStyle name="Currency 4 4 10 2" xfId="52317"/>
    <cellStyle name="Currency 4 4 11" xfId="37343"/>
    <cellStyle name="Currency 4 4 2" xfId="970"/>
    <cellStyle name="Currency 4 4 2 2" xfId="1673"/>
    <cellStyle name="Currency 4 4 2 2 2" xfId="4648"/>
    <cellStyle name="Currency 4 4 2 2 2 2" xfId="52098"/>
    <cellStyle name="Currency 4 4 2 2 2 2 2" xfId="57906"/>
    <cellStyle name="Currency 4 4 2 2 2 3" xfId="54619"/>
    <cellStyle name="Currency 4 4 2 2 2 4" xfId="43056"/>
    <cellStyle name="Currency 4 4 2 2 3" xfId="33466"/>
    <cellStyle name="Currency 4 4 2 2 3 2" xfId="56737"/>
    <cellStyle name="Currency 4 4 2 2 3 3" xfId="46029"/>
    <cellStyle name="Currency 4 4 2 2 4" xfId="36513"/>
    <cellStyle name="Currency 4 4 2 2 4 2" xfId="53450"/>
    <cellStyle name="Currency 4 4 2 2 5" xfId="39040"/>
    <cellStyle name="Currency 4 4 2 3" xfId="3991"/>
    <cellStyle name="Currency 4 4 2 3 2" xfId="45424"/>
    <cellStyle name="Currency 4 4 2 3 2 2" xfId="56153"/>
    <cellStyle name="Currency 4 4 2 3 3" xfId="54035"/>
    <cellStyle name="Currency 4 4 2 3 4" xfId="42412"/>
    <cellStyle name="Currency 4 4 2 4" xfId="2631"/>
    <cellStyle name="Currency 4 4 2 4 2" xfId="57322"/>
    <cellStyle name="Currency 4 4 2 4 3" xfId="51514"/>
    <cellStyle name="Currency 4 4 2 5" xfId="32763"/>
    <cellStyle name="Currency 4 4 2 5 2" xfId="55203"/>
    <cellStyle name="Currency 4 4 2 5 3" xfId="44177"/>
    <cellStyle name="Currency 4 4 2 6" xfId="35810"/>
    <cellStyle name="Currency 4 4 2 6 2" xfId="52866"/>
    <cellStyle name="Currency 4 4 2 7" xfId="38337"/>
    <cellStyle name="Currency 4 4 3" xfId="1157"/>
    <cellStyle name="Currency 4 4 3 2" xfId="4174"/>
    <cellStyle name="Currency 4 4 3 2 2" xfId="45607"/>
    <cellStyle name="Currency 4 4 3 2 2 2" xfId="56335"/>
    <cellStyle name="Currency 4 4 3 2 3" xfId="54217"/>
    <cellStyle name="Currency 4 4 3 2 4" xfId="42594"/>
    <cellStyle name="Currency 4 4 3 3" xfId="2815"/>
    <cellStyle name="Currency 4 4 3 3 2" xfId="57504"/>
    <cellStyle name="Currency 4 4 3 3 3" xfId="51696"/>
    <cellStyle name="Currency 4 4 3 4" xfId="32950"/>
    <cellStyle name="Currency 4 4 3 4 2" xfId="55385"/>
    <cellStyle name="Currency 4 4 3 4 3" xfId="44359"/>
    <cellStyle name="Currency 4 4 3 5" xfId="35997"/>
    <cellStyle name="Currency 4 4 3 5 2" xfId="53048"/>
    <cellStyle name="Currency 4 4 3 6" xfId="38524"/>
    <cellStyle name="Currency 4 4 4" xfId="1471"/>
    <cellStyle name="Currency 4 4 4 2" xfId="4453"/>
    <cellStyle name="Currency 4 4 4 2 2" xfId="45883"/>
    <cellStyle name="Currency 4 4 4 2 2 2" xfId="56591"/>
    <cellStyle name="Currency 4 4 4 2 3" xfId="54473"/>
    <cellStyle name="Currency 4 4 4 2 4" xfId="42854"/>
    <cellStyle name="Currency 4 4 4 3" xfId="2375"/>
    <cellStyle name="Currency 4 4 4 3 2" xfId="57760"/>
    <cellStyle name="Currency 4 4 4 3 3" xfId="51952"/>
    <cellStyle name="Currency 4 4 4 4" xfId="33264"/>
    <cellStyle name="Currency 4 4 4 4 2" xfId="55057"/>
    <cellStyle name="Currency 4 4 4 4 3" xfId="44031"/>
    <cellStyle name="Currency 4 4 4 5" xfId="36311"/>
    <cellStyle name="Currency 4 4 4 5 2" xfId="53304"/>
    <cellStyle name="Currency 4 4 4 6" xfId="38838"/>
    <cellStyle name="Currency 4 4 5" xfId="3806"/>
    <cellStyle name="Currency 4 4 5 2" xfId="32521"/>
    <cellStyle name="Currency 4 4 5 2 2" xfId="51368"/>
    <cellStyle name="Currency 4 4 5 2 2 2" xfId="57176"/>
    <cellStyle name="Currency 4 4 5 2 3" xfId="53889"/>
    <cellStyle name="Currency 4 4 5 2 4" xfId="42262"/>
    <cellStyle name="Currency 4 4 5 3" xfId="35568"/>
    <cellStyle name="Currency 4 4 5 3 2" xfId="56007"/>
    <cellStyle name="Currency 4 4 5 3 3" xfId="45244"/>
    <cellStyle name="Currency 4 4 5 4" xfId="52720"/>
    <cellStyle name="Currency 4 4 5 5" xfId="38104"/>
    <cellStyle name="Currency 4 4 6" xfId="3499"/>
    <cellStyle name="Currency 4 4 6 2" xfId="45024"/>
    <cellStyle name="Currency 4 4 6 2 2" xfId="55787"/>
    <cellStyle name="Currency 4 4 6 3" xfId="52500"/>
    <cellStyle name="Currency 4 4 6 4" xfId="37797"/>
    <cellStyle name="Currency 4 4 7" xfId="3087"/>
    <cellStyle name="Currency 4 4 7 2" xfId="44631"/>
    <cellStyle name="Currency 4 4 7 2 2" xfId="55604"/>
    <cellStyle name="Currency 4 4 7 3" xfId="53669"/>
    <cellStyle name="Currency 4 4 7 4" xfId="41955"/>
    <cellStyle name="Currency 4 4 8" xfId="2062"/>
    <cellStyle name="Currency 4 4 8 2" xfId="56956"/>
    <cellStyle name="Currency 4 4 8 3" xfId="51148"/>
    <cellStyle name="Currency 4 4 9" xfId="32214"/>
    <cellStyle name="Currency 4 4 9 2" xfId="54801"/>
    <cellStyle name="Currency 4 4 9 3" xfId="43775"/>
    <cellStyle name="Currency 4 5" xfId="566"/>
    <cellStyle name="Currency 4 5 10" xfId="35096"/>
    <cellStyle name="Currency 4 5 10 2" xfId="52208"/>
    <cellStyle name="Currency 4 5 11" xfId="37207"/>
    <cellStyle name="Currency 4 5 2" xfId="1011"/>
    <cellStyle name="Currency 4 5 2 2" xfId="1709"/>
    <cellStyle name="Currency 4 5 2 2 2" xfId="4684"/>
    <cellStyle name="Currency 4 5 2 2 2 2" xfId="52134"/>
    <cellStyle name="Currency 4 5 2 2 2 2 2" xfId="57942"/>
    <cellStyle name="Currency 4 5 2 2 2 3" xfId="54655"/>
    <cellStyle name="Currency 4 5 2 2 2 4" xfId="43092"/>
    <cellStyle name="Currency 4 5 2 2 3" xfId="33502"/>
    <cellStyle name="Currency 4 5 2 2 3 2" xfId="56773"/>
    <cellStyle name="Currency 4 5 2 2 3 3" xfId="46065"/>
    <cellStyle name="Currency 4 5 2 2 4" xfId="36549"/>
    <cellStyle name="Currency 4 5 2 2 4 2" xfId="53486"/>
    <cellStyle name="Currency 4 5 2 2 5" xfId="39076"/>
    <cellStyle name="Currency 4 5 2 3" xfId="4028"/>
    <cellStyle name="Currency 4 5 2 3 2" xfId="45461"/>
    <cellStyle name="Currency 4 5 2 3 2 2" xfId="56189"/>
    <cellStyle name="Currency 4 5 2 3 3" xfId="54071"/>
    <cellStyle name="Currency 4 5 2 3 4" xfId="42448"/>
    <cellStyle name="Currency 4 5 2 4" xfId="2669"/>
    <cellStyle name="Currency 4 5 2 4 2" xfId="57358"/>
    <cellStyle name="Currency 4 5 2 4 3" xfId="51550"/>
    <cellStyle name="Currency 4 5 2 5" xfId="32804"/>
    <cellStyle name="Currency 4 5 2 5 2" xfId="55239"/>
    <cellStyle name="Currency 4 5 2 5 3" xfId="44213"/>
    <cellStyle name="Currency 4 5 2 6" xfId="35851"/>
    <cellStyle name="Currency 4 5 2 6 2" xfId="52902"/>
    <cellStyle name="Currency 4 5 2 7" xfId="38378"/>
    <cellStyle name="Currency 4 5 3" xfId="1193"/>
    <cellStyle name="Currency 4 5 3 2" xfId="4210"/>
    <cellStyle name="Currency 4 5 3 2 2" xfId="45643"/>
    <cellStyle name="Currency 4 5 3 2 2 2" xfId="56371"/>
    <cellStyle name="Currency 4 5 3 2 3" xfId="54253"/>
    <cellStyle name="Currency 4 5 3 2 4" xfId="42630"/>
    <cellStyle name="Currency 4 5 3 3" xfId="2851"/>
    <cellStyle name="Currency 4 5 3 3 2" xfId="57540"/>
    <cellStyle name="Currency 4 5 3 3 3" xfId="51732"/>
    <cellStyle name="Currency 4 5 3 4" xfId="32986"/>
    <cellStyle name="Currency 4 5 3 4 2" xfId="55421"/>
    <cellStyle name="Currency 4 5 3 4 3" xfId="44395"/>
    <cellStyle name="Currency 4 5 3 5" xfId="36033"/>
    <cellStyle name="Currency 4 5 3 5 2" xfId="53084"/>
    <cellStyle name="Currency 4 5 3 6" xfId="38560"/>
    <cellStyle name="Currency 4 5 4" xfId="1341"/>
    <cellStyle name="Currency 4 5 4 2" xfId="4337"/>
    <cellStyle name="Currency 4 5 4 2 2" xfId="45767"/>
    <cellStyle name="Currency 4 5 4 2 2 2" xfId="56482"/>
    <cellStyle name="Currency 4 5 4 2 3" xfId="54364"/>
    <cellStyle name="Currency 4 5 4 2 4" xfId="42745"/>
    <cellStyle name="Currency 4 5 4 3" xfId="2249"/>
    <cellStyle name="Currency 4 5 4 3 2" xfId="57651"/>
    <cellStyle name="Currency 4 5 4 3 3" xfId="51843"/>
    <cellStyle name="Currency 4 5 4 4" xfId="33134"/>
    <cellStyle name="Currency 4 5 4 4 2" xfId="54948"/>
    <cellStyle name="Currency 4 5 4 4 3" xfId="43922"/>
    <cellStyle name="Currency 4 5 4 5" xfId="36181"/>
    <cellStyle name="Currency 4 5 4 5 2" xfId="53195"/>
    <cellStyle name="Currency 4 5 4 6" xfId="38708"/>
    <cellStyle name="Currency 4 5 5" xfId="3690"/>
    <cellStyle name="Currency 4 5 5 2" xfId="32405"/>
    <cellStyle name="Currency 4 5 5 2 2" xfId="51259"/>
    <cellStyle name="Currency 4 5 5 2 2 2" xfId="57067"/>
    <cellStyle name="Currency 4 5 5 2 3" xfId="53780"/>
    <cellStyle name="Currency 4 5 5 2 4" xfId="42146"/>
    <cellStyle name="Currency 4 5 5 3" xfId="35452"/>
    <cellStyle name="Currency 4 5 5 3 2" xfId="55898"/>
    <cellStyle name="Currency 4 5 5 3 3" xfId="45135"/>
    <cellStyle name="Currency 4 5 5 4" xfId="52611"/>
    <cellStyle name="Currency 4 5 5 5" xfId="37988"/>
    <cellStyle name="Currency 4 5 6" xfId="3356"/>
    <cellStyle name="Currency 4 5 6 2" xfId="44883"/>
    <cellStyle name="Currency 4 5 6 2 2" xfId="55678"/>
    <cellStyle name="Currency 4 5 6 3" xfId="52391"/>
    <cellStyle name="Currency 4 5 6 4" xfId="37654"/>
    <cellStyle name="Currency 4 5 7" xfId="2972"/>
    <cellStyle name="Currency 4 5 7 2" xfId="44516"/>
    <cellStyle name="Currency 4 5 7 2 2" xfId="55495"/>
    <cellStyle name="Currency 4 5 7 3" xfId="53560"/>
    <cellStyle name="Currency 4 5 7 4" xfId="41846"/>
    <cellStyle name="Currency 4 5 8" xfId="2102"/>
    <cellStyle name="Currency 4 5 8 2" xfId="56847"/>
    <cellStyle name="Currency 4 5 8 3" xfId="51039"/>
    <cellStyle name="Currency 4 5 9" xfId="32049"/>
    <cellStyle name="Currency 4 5 9 2" xfId="54837"/>
    <cellStyle name="Currency 4 5 9 3" xfId="43811"/>
    <cellStyle name="Currency 4 6" xfId="805"/>
    <cellStyle name="Currency 4 6 2" xfId="1564"/>
    <cellStyle name="Currency 4 6 2 2" xfId="4539"/>
    <cellStyle name="Currency 4 6 2 2 2" xfId="51989"/>
    <cellStyle name="Currency 4 6 2 2 2 2" xfId="57797"/>
    <cellStyle name="Currency 4 6 2 2 3" xfId="54510"/>
    <cellStyle name="Currency 4 6 2 2 4" xfId="42947"/>
    <cellStyle name="Currency 4 6 2 3" xfId="33357"/>
    <cellStyle name="Currency 4 6 2 3 2" xfId="56628"/>
    <cellStyle name="Currency 4 6 2 3 3" xfId="45920"/>
    <cellStyle name="Currency 4 6 2 4" xfId="36404"/>
    <cellStyle name="Currency 4 6 2 4 2" xfId="53341"/>
    <cellStyle name="Currency 4 6 2 5" xfId="38931"/>
    <cellStyle name="Currency 4 6 3" xfId="3868"/>
    <cellStyle name="Currency 4 6 3 2" xfId="45301"/>
    <cellStyle name="Currency 4 6 3 2 2" xfId="56044"/>
    <cellStyle name="Currency 4 6 3 3" xfId="53926"/>
    <cellStyle name="Currency 4 6 3 4" xfId="42303"/>
    <cellStyle name="Currency 4 6 4" xfId="2472"/>
    <cellStyle name="Currency 4 6 4 2" xfId="57213"/>
    <cellStyle name="Currency 4 6 4 3" xfId="51405"/>
    <cellStyle name="Currency 4 6 5" xfId="32598"/>
    <cellStyle name="Currency 4 6 5 2" xfId="55094"/>
    <cellStyle name="Currency 4 6 5 3" xfId="44068"/>
    <cellStyle name="Currency 4 6 6" xfId="35645"/>
    <cellStyle name="Currency 4 6 6 2" xfId="52757"/>
    <cellStyle name="Currency 4 6 7" xfId="38172"/>
    <cellStyle name="Currency 4 7" xfId="1048"/>
    <cellStyle name="Currency 4 7 2" xfId="4065"/>
    <cellStyle name="Currency 4 7 2 2" xfId="45498"/>
    <cellStyle name="Currency 4 7 2 2 2" xfId="56226"/>
    <cellStyle name="Currency 4 7 2 3" xfId="54108"/>
    <cellStyle name="Currency 4 7 2 4" xfId="42485"/>
    <cellStyle name="Currency 4 7 3" xfId="2706"/>
    <cellStyle name="Currency 4 7 3 2" xfId="57395"/>
    <cellStyle name="Currency 4 7 3 3" xfId="51587"/>
    <cellStyle name="Currency 4 7 4" xfId="32841"/>
    <cellStyle name="Currency 4 7 4 2" xfId="55276"/>
    <cellStyle name="Currency 4 7 4 3" xfId="44250"/>
    <cellStyle name="Currency 4 7 5" xfId="35888"/>
    <cellStyle name="Currency 4 7 5 2" xfId="52939"/>
    <cellStyle name="Currency 4 7 6" xfId="38415"/>
    <cellStyle name="Currency 4 8" xfId="1234"/>
    <cellStyle name="Currency 4 8 2" xfId="4249"/>
    <cellStyle name="Currency 4 8 2 2" xfId="45682"/>
    <cellStyle name="Currency 4 8 2 2 2" xfId="56408"/>
    <cellStyle name="Currency 4 8 2 3" xfId="54290"/>
    <cellStyle name="Currency 4 8 2 4" xfId="42667"/>
    <cellStyle name="Currency 4 8 3" xfId="2144"/>
    <cellStyle name="Currency 4 8 3 2" xfId="57577"/>
    <cellStyle name="Currency 4 8 3 3" xfId="51769"/>
    <cellStyle name="Currency 4 8 4" xfId="33027"/>
    <cellStyle name="Currency 4 8 4 2" xfId="54874"/>
    <cellStyle name="Currency 4 8 4 3" xfId="43848"/>
    <cellStyle name="Currency 4 8 5" xfId="36074"/>
    <cellStyle name="Currency 4 8 5 2" xfId="53121"/>
    <cellStyle name="Currency 4 8 6" xfId="38601"/>
    <cellStyle name="Currency 4 9" xfId="3606"/>
    <cellStyle name="Currency 4 9 2" xfId="32321"/>
    <cellStyle name="Currency 4 9 2 2" xfId="51185"/>
    <cellStyle name="Currency 4 9 2 2 2" xfId="56993"/>
    <cellStyle name="Currency 4 9 2 3" xfId="53706"/>
    <cellStyle name="Currency 4 9 2 4" xfId="42062"/>
    <cellStyle name="Currency 4 9 3" xfId="35368"/>
    <cellStyle name="Currency 4 9 3 2" xfId="55824"/>
    <cellStyle name="Currency 4 9 3 3" xfId="45061"/>
    <cellStyle name="Currency 4 9 4" xfId="52537"/>
    <cellStyle name="Currency 4 9 5" xfId="37904"/>
    <cellStyle name="Explanatory Text 2" xfId="264"/>
    <cellStyle name="Explanatory Text 3" xfId="26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Good 2" xfId="194"/>
    <cellStyle name="Good 3" xfId="266"/>
    <cellStyle name="Header" xfId="267"/>
    <cellStyle name="Header 2" xfId="268"/>
    <cellStyle name="Header 3" xfId="269"/>
    <cellStyle name="Heading 1 2" xfId="270"/>
    <cellStyle name="Heading 1 3" xfId="271"/>
    <cellStyle name="Heading 2 2" xfId="272"/>
    <cellStyle name="Heading 2 3" xfId="273"/>
    <cellStyle name="Heading 3 2" xfId="274"/>
    <cellStyle name="Heading 3 3" xfId="275"/>
    <cellStyle name="Heading 4 2" xfId="276"/>
    <cellStyle name="Heading 4 3" xfId="277"/>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2" xfId="278"/>
    <cellStyle name="Hyperlink 2 2" xfId="279"/>
    <cellStyle name="Hyperlink 3" xfId="191"/>
    <cellStyle name="Hyperlink 4" xfId="6547"/>
    <cellStyle name="Input 2" xfId="280"/>
    <cellStyle name="Input 3" xfId="281"/>
    <cellStyle name="Input 3 10" xfId="4707"/>
    <cellStyle name="Input 3 10 10" xfId="25586"/>
    <cellStyle name="Input 3 10 11" xfId="33525"/>
    <cellStyle name="Input 3 10 12" xfId="34461"/>
    <cellStyle name="Input 3 10 13" xfId="36572"/>
    <cellStyle name="Input 3 10 14" xfId="39099"/>
    <cellStyle name="Input 3 10 2" xfId="5661"/>
    <cellStyle name="Input 3 10 2 2" xfId="14363"/>
    <cellStyle name="Input 3 10 2 2 2" xfId="46478"/>
    <cellStyle name="Input 3 10 2 3" xfId="13034"/>
    <cellStyle name="Input 3 10 2 4" xfId="26540"/>
    <cellStyle name="Input 3 10 2 5" xfId="40053"/>
    <cellStyle name="Input 3 10 3" xfId="6798"/>
    <cellStyle name="Input 3 10 3 2" xfId="15500"/>
    <cellStyle name="Input 3 10 3 2 2" xfId="47476"/>
    <cellStyle name="Input 3 10 3 3" xfId="11135"/>
    <cellStyle name="Input 3 10 3 4" xfId="27676"/>
    <cellStyle name="Input 3 10 3 5" xfId="41189"/>
    <cellStyle name="Input 3 10 4" xfId="8463"/>
    <cellStyle name="Input 3 10 4 2" xfId="17165"/>
    <cellStyle name="Input 3 10 4 3" xfId="4498"/>
    <cellStyle name="Input 3 10 4 4" xfId="29341"/>
    <cellStyle name="Input 3 10 4 5" xfId="43115"/>
    <cellStyle name="Input 3 10 5" xfId="9218"/>
    <cellStyle name="Input 3 10 5 2" xfId="17920"/>
    <cellStyle name="Input 3 10 5 3" xfId="23770"/>
    <cellStyle name="Input 3 10 5 4" xfId="30096"/>
    <cellStyle name="Input 3 10 5 5" xfId="49139"/>
    <cellStyle name="Input 3 10 6" xfId="9912"/>
    <cellStyle name="Input 3 10 6 2" xfId="18614"/>
    <cellStyle name="Input 3 10 6 3" xfId="19955"/>
    <cellStyle name="Input 3 10 6 4" xfId="30790"/>
    <cellStyle name="Input 3 10 6 5" xfId="49833"/>
    <cellStyle name="Input 3 10 7" xfId="10530"/>
    <cellStyle name="Input 3 10 7 2" xfId="19232"/>
    <cellStyle name="Input 3 10 7 3" xfId="13155"/>
    <cellStyle name="Input 3 10 7 4" xfId="31408"/>
    <cellStyle name="Input 3 10 7 5" xfId="50451"/>
    <cellStyle name="Input 3 10 8" xfId="13409"/>
    <cellStyle name="Input 3 10 9" xfId="22899"/>
    <cellStyle name="Input 3 11" xfId="3628"/>
    <cellStyle name="Input 3 11 10" xfId="13376"/>
    <cellStyle name="Input 3 11 11" xfId="32343"/>
    <cellStyle name="Input 3 11 12" xfId="34228"/>
    <cellStyle name="Input 3 11 13" xfId="35390"/>
    <cellStyle name="Input 3 11 14" xfId="37926"/>
    <cellStyle name="Input 3 11 2" xfId="6477"/>
    <cellStyle name="Input 3 11 2 2" xfId="15179"/>
    <cellStyle name="Input 3 11 2 2 2" xfId="47219"/>
    <cellStyle name="Input 3 11 2 3" xfId="22623"/>
    <cellStyle name="Input 3 11 2 4" xfId="27356"/>
    <cellStyle name="Input 3 11 2 5" xfId="40869"/>
    <cellStyle name="Input 3 11 3" xfId="6510"/>
    <cellStyle name="Input 3 11 3 2" xfId="15212"/>
    <cellStyle name="Input 3 11 3 2 2" xfId="47244"/>
    <cellStyle name="Input 3 11 3 3" xfId="25405"/>
    <cellStyle name="Input 3 11 3 4" xfId="27389"/>
    <cellStyle name="Input 3 11 3 5" xfId="40902"/>
    <cellStyle name="Input 3 11 4" xfId="7706"/>
    <cellStyle name="Input 3 11 4 2" xfId="16408"/>
    <cellStyle name="Input 3 11 4 3" xfId="25159"/>
    <cellStyle name="Input 3 11 4 4" xfId="28584"/>
    <cellStyle name="Input 3 11 4 5" xfId="42084"/>
    <cellStyle name="Input 3 11 5" xfId="8012"/>
    <cellStyle name="Input 3 11 5 2" xfId="16714"/>
    <cellStyle name="Input 3 11 5 3" xfId="23022"/>
    <cellStyle name="Input 3 11 5 4" xfId="28890"/>
    <cellStyle name="Input 3 11 5 5" xfId="48530"/>
    <cellStyle name="Input 3 11 6" xfId="7733"/>
    <cellStyle name="Input 3 11 6 2" xfId="16435"/>
    <cellStyle name="Input 3 11 6 3" xfId="20257"/>
    <cellStyle name="Input 3 11 6 4" xfId="28611"/>
    <cellStyle name="Input 3 11 6 5" xfId="48263"/>
    <cellStyle name="Input 3 11 7" xfId="7930"/>
    <cellStyle name="Input 3 11 7 2" xfId="16632"/>
    <cellStyle name="Input 3 11 7 3" xfId="23707"/>
    <cellStyle name="Input 3 11 7 4" xfId="28808"/>
    <cellStyle name="Input 3 11 7 5" xfId="48448"/>
    <cellStyle name="Input 3 11 8" xfId="12423"/>
    <cellStyle name="Input 3 11 9" xfId="22937"/>
    <cellStyle name="Input 3 12" xfId="6016"/>
    <cellStyle name="Input 3 12 2" xfId="14718"/>
    <cellStyle name="Input 3 12 2 2" xfId="46801"/>
    <cellStyle name="Input 3 12 3" xfId="22744"/>
    <cellStyle name="Input 3 12 4" xfId="26895"/>
    <cellStyle name="Input 3 12 5" xfId="40408"/>
    <cellStyle name="Input 3 13" xfId="6494"/>
    <cellStyle name="Input 3 13 2" xfId="15196"/>
    <cellStyle name="Input 3 13 2 2" xfId="47231"/>
    <cellStyle name="Input 3 13 3" xfId="22174"/>
    <cellStyle name="Input 3 13 4" xfId="27373"/>
    <cellStyle name="Input 3 13 5" xfId="40886"/>
    <cellStyle name="Input 3 14" xfId="6052"/>
    <cellStyle name="Input 3 14 2" xfId="14754"/>
    <cellStyle name="Input 3 14 2 2" xfId="46832"/>
    <cellStyle name="Input 3 14 3" xfId="24955"/>
    <cellStyle name="Input 3 14 4" xfId="26931"/>
    <cellStyle name="Input 3 14 5" xfId="40444"/>
    <cellStyle name="Input 3 15" xfId="6410"/>
    <cellStyle name="Input 3 15 2" xfId="15112"/>
    <cellStyle name="Input 3 15 3" xfId="20995"/>
    <cellStyle name="Input 3 15 4" xfId="27289"/>
    <cellStyle name="Input 3 15 5" xfId="40802"/>
    <cellStyle name="Input 3 16" xfId="2968"/>
    <cellStyle name="Input 3 16 2" xfId="11799"/>
    <cellStyle name="Input 3 16 3" xfId="23076"/>
    <cellStyle name="Input 3 16 4" xfId="21220"/>
    <cellStyle name="Input 3 16 5" xfId="44512"/>
    <cellStyle name="Input 3 17" xfId="7400"/>
    <cellStyle name="Input 3 17 2" xfId="16102"/>
    <cellStyle name="Input 3 17 3" xfId="23127"/>
    <cellStyle name="Input 3 17 4" xfId="28278"/>
    <cellStyle name="Input 3 17 5" xfId="48009"/>
    <cellStyle name="Input 3 18" xfId="3112"/>
    <cellStyle name="Input 3 18 2" xfId="11931"/>
    <cellStyle name="Input 3 18 3" xfId="22510"/>
    <cellStyle name="Input 3 18 4" xfId="23212"/>
    <cellStyle name="Input 3 18 5" xfId="44656"/>
    <cellStyle name="Input 3 19" xfId="2897"/>
    <cellStyle name="Input 3 19 2" xfId="11730"/>
    <cellStyle name="Input 3 19 3" xfId="22949"/>
    <cellStyle name="Input 3 19 4" xfId="1847"/>
    <cellStyle name="Input 3 19 5" xfId="44441"/>
    <cellStyle name="Input 3 2" xfId="487"/>
    <cellStyle name="Input 3 2 10" xfId="5837"/>
    <cellStyle name="Input 3 2 10 2" xfId="14539"/>
    <cellStyle name="Input 3 2 10 3" xfId="11817"/>
    <cellStyle name="Input 3 2 10 4" xfId="26716"/>
    <cellStyle name="Input 3 2 10 5" xfId="40229"/>
    <cellStyle name="Input 3 2 11" xfId="7453"/>
    <cellStyle name="Input 3 2 11 2" xfId="16155"/>
    <cellStyle name="Input 3 2 11 3" xfId="24195"/>
    <cellStyle name="Input 3 2 11 4" xfId="28331"/>
    <cellStyle name="Input 3 2 11 5" xfId="48062"/>
    <cellStyle name="Input 3 2 12" xfId="3104"/>
    <cellStyle name="Input 3 2 12 2" xfId="11923"/>
    <cellStyle name="Input 3 2 12 3" xfId="23943"/>
    <cellStyle name="Input 3 2 12 4" xfId="24823"/>
    <cellStyle name="Input 3 2 12 5" xfId="44648"/>
    <cellStyle name="Input 3 2 13" xfId="4228"/>
    <cellStyle name="Input 3 2 13 2" xfId="12963"/>
    <cellStyle name="Input 3 2 13 3" xfId="1730"/>
    <cellStyle name="Input 3 2 13 4" xfId="25500"/>
    <cellStyle name="Input 3 2 13 5" xfId="45661"/>
    <cellStyle name="Input 3 2 14" xfId="7421"/>
    <cellStyle name="Input 3 2 14 2" xfId="16123"/>
    <cellStyle name="Input 3 2 14 3" xfId="12742"/>
    <cellStyle name="Input 3 2 14 4" xfId="28299"/>
    <cellStyle name="Input 3 2 14 5" xfId="48030"/>
    <cellStyle name="Input 3 2 15" xfId="2170"/>
    <cellStyle name="Input 3 2 16" xfId="23899"/>
    <cellStyle name="Input 3 2 17" xfId="24322"/>
    <cellStyle name="Input 3 2 18" xfId="32007"/>
    <cellStyle name="Input 3 2 19" xfId="34075"/>
    <cellStyle name="Input 3 2 2" xfId="735"/>
    <cellStyle name="Input 3 2 2 10" xfId="8420"/>
    <cellStyle name="Input 3 2 2 10 2" xfId="17122"/>
    <cellStyle name="Input 3 2 2 10 3" xfId="22614"/>
    <cellStyle name="Input 3 2 2 10 4" xfId="29298"/>
    <cellStyle name="Input 3 2 2 10 5" xfId="48878"/>
    <cellStyle name="Input 3 2 2 11" xfId="9183"/>
    <cellStyle name="Input 3 2 2 11 2" xfId="17885"/>
    <cellStyle name="Input 3 2 2 11 3" xfId="22449"/>
    <cellStyle name="Input 3 2 2 11 4" xfId="30061"/>
    <cellStyle name="Input 3 2 2 11 5" xfId="49104"/>
    <cellStyle name="Input 3 2 2 12" xfId="9891"/>
    <cellStyle name="Input 3 2 2 12 2" xfId="18593"/>
    <cellStyle name="Input 3 2 2 12 3" xfId="19850"/>
    <cellStyle name="Input 3 2 2 12 4" xfId="30769"/>
    <cellStyle name="Input 3 2 2 12 5" xfId="49812"/>
    <cellStyle name="Input 3 2 2 13" xfId="11283"/>
    <cellStyle name="Input 3 2 2 14" xfId="19962"/>
    <cellStyle name="Input 3 2 2 15" xfId="21812"/>
    <cellStyle name="Input 3 2 2 16" xfId="32082"/>
    <cellStyle name="Input 3 2 2 17" xfId="34113"/>
    <cellStyle name="Input 3 2 2 18" xfId="35129"/>
    <cellStyle name="Input 3 2 2 19" xfId="37376"/>
    <cellStyle name="Input 3 2 2 2" xfId="1504"/>
    <cellStyle name="Input 3 2 2 2 10" xfId="13201"/>
    <cellStyle name="Input 3 2 2 2 11" xfId="20506"/>
    <cellStyle name="Input 3 2 2 2 12" xfId="25540"/>
    <cellStyle name="Input 3 2 2 2 13" xfId="33297"/>
    <cellStyle name="Input 3 2 2 2 14" xfId="34415"/>
    <cellStyle name="Input 3 2 2 2 15" xfId="36344"/>
    <cellStyle name="Input 3 2 2 2 16" xfId="38871"/>
    <cellStyle name="Input 3 2 2 2 2" xfId="5083"/>
    <cellStyle name="Input 3 2 2 2 2 10" xfId="25962"/>
    <cellStyle name="Input 3 2 2 2 2 11" xfId="33901"/>
    <cellStyle name="Input 3 2 2 2 2 12" xfId="34837"/>
    <cellStyle name="Input 3 2 2 2 2 13" xfId="36948"/>
    <cellStyle name="Input 3 2 2 2 2 14" xfId="39475"/>
    <cellStyle name="Input 3 2 2 2 2 2" xfId="5869"/>
    <cellStyle name="Input 3 2 2 2 2 2 2" xfId="14571"/>
    <cellStyle name="Input 3 2 2 2 2 2 2 2" xfId="46666"/>
    <cellStyle name="Input 3 2 2 2 2 2 3" xfId="24023"/>
    <cellStyle name="Input 3 2 2 2 2 2 4" xfId="26748"/>
    <cellStyle name="Input 3 2 2 2 2 2 5" xfId="40261"/>
    <cellStyle name="Input 3 2 2 2 2 3" xfId="7174"/>
    <cellStyle name="Input 3 2 2 2 2 3 2" xfId="15876"/>
    <cellStyle name="Input 3 2 2 2 2 3 2 2" xfId="47852"/>
    <cellStyle name="Input 3 2 2 2 2 3 3" xfId="2579"/>
    <cellStyle name="Input 3 2 2 2 2 3 4" xfId="28052"/>
    <cellStyle name="Input 3 2 2 2 2 3 5" xfId="41565"/>
    <cellStyle name="Input 3 2 2 2 2 4" xfId="8839"/>
    <cellStyle name="Input 3 2 2 2 2 4 2" xfId="17541"/>
    <cellStyle name="Input 3 2 2 2 2 4 3" xfId="21366"/>
    <cellStyle name="Input 3 2 2 2 2 4 4" xfId="29717"/>
    <cellStyle name="Input 3 2 2 2 2 4 5" xfId="43491"/>
    <cellStyle name="Input 3 2 2 2 2 5" xfId="9594"/>
    <cellStyle name="Input 3 2 2 2 2 5 2" xfId="18296"/>
    <cellStyle name="Input 3 2 2 2 2 5 3" xfId="19802"/>
    <cellStyle name="Input 3 2 2 2 2 5 4" xfId="30472"/>
    <cellStyle name="Input 3 2 2 2 2 5 5" xfId="49515"/>
    <cellStyle name="Input 3 2 2 2 2 6" xfId="10288"/>
    <cellStyle name="Input 3 2 2 2 2 6 2" xfId="18990"/>
    <cellStyle name="Input 3 2 2 2 2 6 3" xfId="20319"/>
    <cellStyle name="Input 3 2 2 2 2 6 4" xfId="31166"/>
    <cellStyle name="Input 3 2 2 2 2 6 5" xfId="50209"/>
    <cellStyle name="Input 3 2 2 2 2 7" xfId="10906"/>
    <cellStyle name="Input 3 2 2 2 2 7 2" xfId="19608"/>
    <cellStyle name="Input 3 2 2 2 2 7 3" xfId="20399"/>
    <cellStyle name="Input 3 2 2 2 2 7 4" xfId="31784"/>
    <cellStyle name="Input 3 2 2 2 2 7 5" xfId="50827"/>
    <cellStyle name="Input 3 2 2 2 2 8" xfId="13785"/>
    <cellStyle name="Input 3 2 2 2 2 9" xfId="20889"/>
    <cellStyle name="Input 3 2 2 2 3" xfId="5198"/>
    <cellStyle name="Input 3 2 2 2 3 10" xfId="26077"/>
    <cellStyle name="Input 3 2 2 2 3 11" xfId="34016"/>
    <cellStyle name="Input 3 2 2 2 3 12" xfId="34952"/>
    <cellStyle name="Input 3 2 2 2 3 13" xfId="37063"/>
    <cellStyle name="Input 3 2 2 2 3 14" xfId="39590"/>
    <cellStyle name="Input 3 2 2 2 3 2" xfId="6175"/>
    <cellStyle name="Input 3 2 2 2 3 2 2" xfId="14877"/>
    <cellStyle name="Input 3 2 2 2 3 2 2 2" xfId="46942"/>
    <cellStyle name="Input 3 2 2 2 3 2 3" xfId="22322"/>
    <cellStyle name="Input 3 2 2 2 3 2 4" xfId="27054"/>
    <cellStyle name="Input 3 2 2 2 3 2 5" xfId="40567"/>
    <cellStyle name="Input 3 2 2 2 3 3" xfId="7289"/>
    <cellStyle name="Input 3 2 2 2 3 3 2" xfId="15991"/>
    <cellStyle name="Input 3 2 2 2 3 3 2 2" xfId="47967"/>
    <cellStyle name="Input 3 2 2 2 3 3 3" xfId="22745"/>
    <cellStyle name="Input 3 2 2 2 3 3 4" xfId="28167"/>
    <cellStyle name="Input 3 2 2 2 3 3 5" xfId="41680"/>
    <cellStyle name="Input 3 2 2 2 3 4" xfId="8954"/>
    <cellStyle name="Input 3 2 2 2 3 4 2" xfId="17656"/>
    <cellStyle name="Input 3 2 2 2 3 4 3" xfId="20238"/>
    <cellStyle name="Input 3 2 2 2 3 4 4" xfId="29832"/>
    <cellStyle name="Input 3 2 2 2 3 4 5" xfId="43606"/>
    <cellStyle name="Input 3 2 2 2 3 5" xfId="9709"/>
    <cellStyle name="Input 3 2 2 2 3 5 2" xfId="18411"/>
    <cellStyle name="Input 3 2 2 2 3 5 3" xfId="11785"/>
    <cellStyle name="Input 3 2 2 2 3 5 4" xfId="30587"/>
    <cellStyle name="Input 3 2 2 2 3 5 5" xfId="49630"/>
    <cellStyle name="Input 3 2 2 2 3 6" xfId="10403"/>
    <cellStyle name="Input 3 2 2 2 3 6 2" xfId="19105"/>
    <cellStyle name="Input 3 2 2 2 3 6 3" xfId="1779"/>
    <cellStyle name="Input 3 2 2 2 3 6 4" xfId="31281"/>
    <cellStyle name="Input 3 2 2 2 3 6 5" xfId="50324"/>
    <cellStyle name="Input 3 2 2 2 3 7" xfId="11021"/>
    <cellStyle name="Input 3 2 2 2 3 7 2" xfId="19723"/>
    <cellStyle name="Input 3 2 2 2 3 7 3" xfId="11653"/>
    <cellStyle name="Input 3 2 2 2 3 7 4" xfId="31899"/>
    <cellStyle name="Input 3 2 2 2 3 7 5" xfId="50942"/>
    <cellStyle name="Input 3 2 2 2 3 8" xfId="13900"/>
    <cellStyle name="Input 3 2 2 2 3 9" xfId="25319"/>
    <cellStyle name="Input 3 2 2 2 4" xfId="5317"/>
    <cellStyle name="Input 3 2 2 2 4 2" xfId="14019"/>
    <cellStyle name="Input 3 2 2 2 4 2 2" xfId="46157"/>
    <cellStyle name="Input 3 2 2 2 4 3" xfId="20540"/>
    <cellStyle name="Input 3 2 2 2 4 4" xfId="26196"/>
    <cellStyle name="Input 3 2 2 2 4 5" xfId="39709"/>
    <cellStyle name="Input 3 2 2 2 5" xfId="6686"/>
    <cellStyle name="Input 3 2 2 2 5 2" xfId="15388"/>
    <cellStyle name="Input 3 2 2 2 5 2 2" xfId="47391"/>
    <cellStyle name="Input 3 2 2 2 5 3" xfId="21616"/>
    <cellStyle name="Input 3 2 2 2 5 4" xfId="27564"/>
    <cellStyle name="Input 3 2 2 2 5 5" xfId="41077"/>
    <cellStyle name="Input 3 2 2 2 6" xfId="8322"/>
    <cellStyle name="Input 3 2 2 2 6 2" xfId="17024"/>
    <cellStyle name="Input 3 2 2 2 6 3" xfId="24127"/>
    <cellStyle name="Input 3 2 2 2 6 4" xfId="29200"/>
    <cellStyle name="Input 3 2 2 2 6 5" xfId="42887"/>
    <cellStyle name="Input 3 2 2 2 7" xfId="9097"/>
    <cellStyle name="Input 3 2 2 2 7 2" xfId="17799"/>
    <cellStyle name="Input 3 2 2 2 7 3" xfId="23033"/>
    <cellStyle name="Input 3 2 2 2 7 4" xfId="29975"/>
    <cellStyle name="Input 3 2 2 2 7 5" xfId="49018"/>
    <cellStyle name="Input 3 2 2 2 8" xfId="9825"/>
    <cellStyle name="Input 3 2 2 2 8 2" xfId="18527"/>
    <cellStyle name="Input 3 2 2 2 8 3" xfId="12494"/>
    <cellStyle name="Input 3 2 2 2 8 4" xfId="30703"/>
    <cellStyle name="Input 3 2 2 2 8 5" xfId="49746"/>
    <cellStyle name="Input 3 2 2 2 9" xfId="10484"/>
    <cellStyle name="Input 3 2 2 2 9 2" xfId="19186"/>
    <cellStyle name="Input 3 2 2 2 9 3" xfId="20096"/>
    <cellStyle name="Input 3 2 2 2 9 4" xfId="31362"/>
    <cellStyle name="Input 3 2 2 2 9 5" xfId="50405"/>
    <cellStyle name="Input 3 2 2 3" xfId="5130"/>
    <cellStyle name="Input 3 2 2 3 10" xfId="26009"/>
    <cellStyle name="Input 3 2 2 3 11" xfId="33948"/>
    <cellStyle name="Input 3 2 2 3 12" xfId="34884"/>
    <cellStyle name="Input 3 2 2 3 13" xfId="36995"/>
    <cellStyle name="Input 3 2 2 3 14" xfId="39522"/>
    <cellStyle name="Input 3 2 2 3 2" xfId="5439"/>
    <cellStyle name="Input 3 2 2 3 2 2" xfId="14141"/>
    <cellStyle name="Input 3 2 2 3 2 2 2" xfId="46267"/>
    <cellStyle name="Input 3 2 2 3 2 3" xfId="24018"/>
    <cellStyle name="Input 3 2 2 3 2 4" xfId="26318"/>
    <cellStyle name="Input 3 2 2 3 2 5" xfId="39831"/>
    <cellStyle name="Input 3 2 2 3 3" xfId="7221"/>
    <cellStyle name="Input 3 2 2 3 3 2" xfId="15923"/>
    <cellStyle name="Input 3 2 2 3 3 2 2" xfId="47899"/>
    <cellStyle name="Input 3 2 2 3 3 3" xfId="12761"/>
    <cellStyle name="Input 3 2 2 3 3 4" xfId="28099"/>
    <cellStyle name="Input 3 2 2 3 3 5" xfId="41612"/>
    <cellStyle name="Input 3 2 2 3 4" xfId="8886"/>
    <cellStyle name="Input 3 2 2 3 4 2" xfId="17588"/>
    <cellStyle name="Input 3 2 2 3 4 3" xfId="22309"/>
    <cellStyle name="Input 3 2 2 3 4 4" xfId="29764"/>
    <cellStyle name="Input 3 2 2 3 4 5" xfId="43538"/>
    <cellStyle name="Input 3 2 2 3 5" xfId="9641"/>
    <cellStyle name="Input 3 2 2 3 5 2" xfId="18343"/>
    <cellStyle name="Input 3 2 2 3 5 3" xfId="11165"/>
    <cellStyle name="Input 3 2 2 3 5 4" xfId="30519"/>
    <cellStyle name="Input 3 2 2 3 5 5" xfId="49562"/>
    <cellStyle name="Input 3 2 2 3 6" xfId="10335"/>
    <cellStyle name="Input 3 2 2 3 6 2" xfId="19037"/>
    <cellStyle name="Input 3 2 2 3 6 3" xfId="11173"/>
    <cellStyle name="Input 3 2 2 3 6 4" xfId="31213"/>
    <cellStyle name="Input 3 2 2 3 6 5" xfId="50256"/>
    <cellStyle name="Input 3 2 2 3 7" xfId="10953"/>
    <cellStyle name="Input 3 2 2 3 7 2" xfId="19655"/>
    <cellStyle name="Input 3 2 2 3 7 3" xfId="11093"/>
    <cellStyle name="Input 3 2 2 3 7 4" xfId="31831"/>
    <cellStyle name="Input 3 2 2 3 7 5" xfId="50874"/>
    <cellStyle name="Input 3 2 2 3 8" xfId="13832"/>
    <cellStyle name="Input 3 2 2 3 9" xfId="24220"/>
    <cellStyle name="Input 3 2 2 4" xfId="4728"/>
    <cellStyle name="Input 3 2 2 4 10" xfId="25607"/>
    <cellStyle name="Input 3 2 2 4 11" xfId="33546"/>
    <cellStyle name="Input 3 2 2 4 12" xfId="34482"/>
    <cellStyle name="Input 3 2 2 4 13" xfId="36593"/>
    <cellStyle name="Input 3 2 2 4 14" xfId="39120"/>
    <cellStyle name="Input 3 2 2 4 2" xfId="5554"/>
    <cellStyle name="Input 3 2 2 4 2 2" xfId="14256"/>
    <cellStyle name="Input 3 2 2 4 2 2 2" xfId="46379"/>
    <cellStyle name="Input 3 2 2 4 2 3" xfId="23565"/>
    <cellStyle name="Input 3 2 2 4 2 4" xfId="26433"/>
    <cellStyle name="Input 3 2 2 4 2 5" xfId="39946"/>
    <cellStyle name="Input 3 2 2 4 3" xfId="6819"/>
    <cellStyle name="Input 3 2 2 4 3 2" xfId="15521"/>
    <cellStyle name="Input 3 2 2 4 3 2 2" xfId="47497"/>
    <cellStyle name="Input 3 2 2 4 3 3" xfId="20091"/>
    <cellStyle name="Input 3 2 2 4 3 4" xfId="27697"/>
    <cellStyle name="Input 3 2 2 4 3 5" xfId="41210"/>
    <cellStyle name="Input 3 2 2 4 4" xfId="8484"/>
    <cellStyle name="Input 3 2 2 4 4 2" xfId="17186"/>
    <cellStyle name="Input 3 2 2 4 4 3" xfId="24523"/>
    <cellStyle name="Input 3 2 2 4 4 4" xfId="29362"/>
    <cellStyle name="Input 3 2 2 4 4 5" xfId="43136"/>
    <cellStyle name="Input 3 2 2 4 5" xfId="9239"/>
    <cellStyle name="Input 3 2 2 4 5 2" xfId="17941"/>
    <cellStyle name="Input 3 2 2 4 5 3" xfId="24072"/>
    <cellStyle name="Input 3 2 2 4 5 4" xfId="30117"/>
    <cellStyle name="Input 3 2 2 4 5 5" xfId="49160"/>
    <cellStyle name="Input 3 2 2 4 6" xfId="9933"/>
    <cellStyle name="Input 3 2 2 4 6 2" xfId="18635"/>
    <cellStyle name="Input 3 2 2 4 6 3" xfId="11530"/>
    <cellStyle name="Input 3 2 2 4 6 4" xfId="30811"/>
    <cellStyle name="Input 3 2 2 4 6 5" xfId="49854"/>
    <cellStyle name="Input 3 2 2 4 7" xfId="10551"/>
    <cellStyle name="Input 3 2 2 4 7 2" xfId="19253"/>
    <cellStyle name="Input 3 2 2 4 7 3" xfId="11228"/>
    <cellStyle name="Input 3 2 2 4 7 4" xfId="31429"/>
    <cellStyle name="Input 3 2 2 4 7 5" xfId="50472"/>
    <cellStyle name="Input 3 2 2 4 8" xfId="13430"/>
    <cellStyle name="Input 3 2 2 4 9" xfId="25043"/>
    <cellStyle name="Input 3 2 2 5" xfId="3835"/>
    <cellStyle name="Input 3 2 2 5 2" xfId="12614"/>
    <cellStyle name="Input 3 2 2 5 2 2" xfId="45269"/>
    <cellStyle name="Input 3 2 2 5 3" xfId="21724"/>
    <cellStyle name="Input 3 2 2 5 4" xfId="24738"/>
    <cellStyle name="Input 3 2 2 5 5" xfId="38133"/>
    <cellStyle name="Input 3 2 2 6" xfId="6455"/>
    <cellStyle name="Input 3 2 2 6 2" xfId="15157"/>
    <cellStyle name="Input 3 2 2 6 2 2" xfId="47198"/>
    <cellStyle name="Input 3 2 2 6 3" xfId="25464"/>
    <cellStyle name="Input 3 2 2 6 4" xfId="27334"/>
    <cellStyle name="Input 3 2 2 6 5" xfId="40847"/>
    <cellStyle name="Input 3 2 2 7" xfId="3222"/>
    <cellStyle name="Input 3 2 2 7 2" xfId="12037"/>
    <cellStyle name="Input 3 2 2 7 2 2" xfId="44754"/>
    <cellStyle name="Input 3 2 2 7 3" xfId="24959"/>
    <cellStyle name="Input 3 2 2 7 4" xfId="24308"/>
    <cellStyle name="Input 3 2 2 7 5" xfId="37520"/>
    <cellStyle name="Input 3 2 2 8" xfId="5941"/>
    <cellStyle name="Input 3 2 2 8 2" xfId="14643"/>
    <cellStyle name="Input 3 2 2 8 3" xfId="22850"/>
    <cellStyle name="Input 3 2 2 8 4" xfId="26820"/>
    <cellStyle name="Input 3 2 2 8 5" xfId="40333"/>
    <cellStyle name="Input 3 2 2 9" xfId="7510"/>
    <cellStyle name="Input 3 2 2 9 2" xfId="16212"/>
    <cellStyle name="Input 3 2 2 9 3" xfId="23115"/>
    <cellStyle name="Input 3 2 2 9 4" xfId="28388"/>
    <cellStyle name="Input 3 2 2 9 5" xfId="48119"/>
    <cellStyle name="Input 3 2 20" xfId="35054"/>
    <cellStyle name="Input 3 2 21" xfId="37165"/>
    <cellStyle name="Input 3 2 3" xfId="838"/>
    <cellStyle name="Input 3 2 3 10" xfId="9011"/>
    <cellStyle name="Input 3 2 3 10 2" xfId="17713"/>
    <cellStyle name="Input 3 2 3 10 3" xfId="21843"/>
    <cellStyle name="Input 3 2 3 10 4" xfId="29889"/>
    <cellStyle name="Input 3 2 3 10 5" xfId="48932"/>
    <cellStyle name="Input 3 2 3 11" xfId="9758"/>
    <cellStyle name="Input 3 2 3 11 2" xfId="18460"/>
    <cellStyle name="Input 3 2 3 11 3" xfId="20341"/>
    <cellStyle name="Input 3 2 3 11 4" xfId="30636"/>
    <cellStyle name="Input 3 2 3 11 5" xfId="49679"/>
    <cellStyle name="Input 3 2 3 12" xfId="11381"/>
    <cellStyle name="Input 3 2 3 13" xfId="12929"/>
    <cellStyle name="Input 3 2 3 14" xfId="22656"/>
    <cellStyle name="Input 3 2 3 15" xfId="32631"/>
    <cellStyle name="Input 3 2 3 16" xfId="34296"/>
    <cellStyle name="Input 3 2 3 17" xfId="35678"/>
    <cellStyle name="Input 3 2 3 18" xfId="38205"/>
    <cellStyle name="Input 3 2 3 2" xfId="4719"/>
    <cellStyle name="Input 3 2 3 2 10" xfId="25598"/>
    <cellStyle name="Input 3 2 3 2 11" xfId="33537"/>
    <cellStyle name="Input 3 2 3 2 12" xfId="34473"/>
    <cellStyle name="Input 3 2 3 2 13" xfId="36584"/>
    <cellStyle name="Input 3 2 3 2 14" xfId="39111"/>
    <cellStyle name="Input 3 2 3 2 2" xfId="5778"/>
    <cellStyle name="Input 3 2 3 2 2 2" xfId="14480"/>
    <cellStyle name="Input 3 2 3 2 2 2 2" xfId="46584"/>
    <cellStyle name="Input 3 2 3 2 2 3" xfId="24700"/>
    <cellStyle name="Input 3 2 3 2 2 4" xfId="26657"/>
    <cellStyle name="Input 3 2 3 2 2 5" xfId="40170"/>
    <cellStyle name="Input 3 2 3 2 3" xfId="6810"/>
    <cellStyle name="Input 3 2 3 2 3 2" xfId="15512"/>
    <cellStyle name="Input 3 2 3 2 3 2 2" xfId="47488"/>
    <cellStyle name="Input 3 2 3 2 3 3" xfId="12116"/>
    <cellStyle name="Input 3 2 3 2 3 4" xfId="27688"/>
    <cellStyle name="Input 3 2 3 2 3 5" xfId="41201"/>
    <cellStyle name="Input 3 2 3 2 4" xfId="8475"/>
    <cellStyle name="Input 3 2 3 2 4 2" xfId="17177"/>
    <cellStyle name="Input 3 2 3 2 4 3" xfId="20633"/>
    <cellStyle name="Input 3 2 3 2 4 4" xfId="29353"/>
    <cellStyle name="Input 3 2 3 2 4 5" xfId="43127"/>
    <cellStyle name="Input 3 2 3 2 5" xfId="9230"/>
    <cellStyle name="Input 3 2 3 2 5 2" xfId="17932"/>
    <cellStyle name="Input 3 2 3 2 5 3" xfId="22859"/>
    <cellStyle name="Input 3 2 3 2 5 4" xfId="30108"/>
    <cellStyle name="Input 3 2 3 2 5 5" xfId="49151"/>
    <cellStyle name="Input 3 2 3 2 6" xfId="9924"/>
    <cellStyle name="Input 3 2 3 2 6 2" xfId="18626"/>
    <cellStyle name="Input 3 2 3 2 6 3" xfId="12227"/>
    <cellStyle name="Input 3 2 3 2 6 4" xfId="30802"/>
    <cellStyle name="Input 3 2 3 2 6 5" xfId="49845"/>
    <cellStyle name="Input 3 2 3 2 7" xfId="10542"/>
    <cellStyle name="Input 3 2 3 2 7 2" xfId="19244"/>
    <cellStyle name="Input 3 2 3 2 7 3" xfId="12488"/>
    <cellStyle name="Input 3 2 3 2 7 4" xfId="31420"/>
    <cellStyle name="Input 3 2 3 2 7 5" xfId="50463"/>
    <cellStyle name="Input 3 2 3 2 8" xfId="13421"/>
    <cellStyle name="Input 3 2 3 2 9" xfId="21598"/>
    <cellStyle name="Input 3 2 3 3" xfId="5127"/>
    <cellStyle name="Input 3 2 3 3 10" xfId="26006"/>
    <cellStyle name="Input 3 2 3 3 11" xfId="33945"/>
    <cellStyle name="Input 3 2 3 3 12" xfId="34881"/>
    <cellStyle name="Input 3 2 3 3 13" xfId="36992"/>
    <cellStyle name="Input 3 2 3 3 14" xfId="39519"/>
    <cellStyle name="Input 3 2 3 3 2" xfId="6203"/>
    <cellStyle name="Input 3 2 3 3 2 2" xfId="14905"/>
    <cellStyle name="Input 3 2 3 3 2 2 2" xfId="46969"/>
    <cellStyle name="Input 3 2 3 3 2 3" xfId="12942"/>
    <cellStyle name="Input 3 2 3 3 2 4" xfId="27082"/>
    <cellStyle name="Input 3 2 3 3 2 5" xfId="40595"/>
    <cellStyle name="Input 3 2 3 3 3" xfId="7218"/>
    <cellStyle name="Input 3 2 3 3 3 2" xfId="15920"/>
    <cellStyle name="Input 3 2 3 3 3 2 2" xfId="47896"/>
    <cellStyle name="Input 3 2 3 3 3 3" xfId="12315"/>
    <cellStyle name="Input 3 2 3 3 3 4" xfId="28096"/>
    <cellStyle name="Input 3 2 3 3 3 5" xfId="41609"/>
    <cellStyle name="Input 3 2 3 3 4" xfId="8883"/>
    <cellStyle name="Input 3 2 3 3 4 2" xfId="17585"/>
    <cellStyle name="Input 3 2 3 3 4 3" xfId="24767"/>
    <cellStyle name="Input 3 2 3 3 4 4" xfId="29761"/>
    <cellStyle name="Input 3 2 3 3 4 5" xfId="43535"/>
    <cellStyle name="Input 3 2 3 3 5" xfId="9638"/>
    <cellStyle name="Input 3 2 3 3 5 2" xfId="18340"/>
    <cellStyle name="Input 3 2 3 3 5 3" xfId="12117"/>
    <cellStyle name="Input 3 2 3 3 5 4" xfId="30516"/>
    <cellStyle name="Input 3 2 3 3 5 5" xfId="49559"/>
    <cellStyle name="Input 3 2 3 3 6" xfId="10332"/>
    <cellStyle name="Input 3 2 3 3 6 2" xfId="19034"/>
    <cellStyle name="Input 3 2 3 3 6 3" xfId="20371"/>
    <cellStyle name="Input 3 2 3 3 6 4" xfId="31210"/>
    <cellStyle name="Input 3 2 3 3 6 5" xfId="50253"/>
    <cellStyle name="Input 3 2 3 3 7" xfId="10950"/>
    <cellStyle name="Input 3 2 3 3 7 2" xfId="19652"/>
    <cellStyle name="Input 3 2 3 3 7 3" xfId="13175"/>
    <cellStyle name="Input 3 2 3 3 7 4" xfId="31828"/>
    <cellStyle name="Input 3 2 3 3 7 5" xfId="50871"/>
    <cellStyle name="Input 3 2 3 3 8" xfId="13829"/>
    <cellStyle name="Input 3 2 3 3 9" xfId="20658"/>
    <cellStyle name="Input 3 2 3 4" xfId="5462"/>
    <cellStyle name="Input 3 2 3 4 2" xfId="14164"/>
    <cellStyle name="Input 3 2 3 4 2 2" xfId="46289"/>
    <cellStyle name="Input 3 2 3 4 3" xfId="24941"/>
    <cellStyle name="Input 3 2 3 4 4" xfId="26341"/>
    <cellStyle name="Input 3 2 3 4 5" xfId="39854"/>
    <cellStyle name="Input 3 2 3 5" xfId="3210"/>
    <cellStyle name="Input 3 2 3 5 2" xfId="12025"/>
    <cellStyle name="Input 3 2 3 5 2 2" xfId="44743"/>
    <cellStyle name="Input 3 2 3 5 3" xfId="23278"/>
    <cellStyle name="Input 3 2 3 5 4" xfId="21876"/>
    <cellStyle name="Input 3 2 3 5 5" xfId="37508"/>
    <cellStyle name="Input 3 2 3 6" xfId="6000"/>
    <cellStyle name="Input 3 2 3 6 2" xfId="14702"/>
    <cellStyle name="Input 3 2 3 6 2 2" xfId="46788"/>
    <cellStyle name="Input 3 2 3 6 3" xfId="11879"/>
    <cellStyle name="Input 3 2 3 6 4" xfId="26879"/>
    <cellStyle name="Input 3 2 3 6 5" xfId="40392"/>
    <cellStyle name="Input 3 2 3 7" xfId="7363"/>
    <cellStyle name="Input 3 2 3 7 2" xfId="16065"/>
    <cellStyle name="Input 3 2 3 7 3" xfId="23577"/>
    <cellStyle name="Input 3 2 3 7 4" xfId="28241"/>
    <cellStyle name="Input 3 2 3 7 5" xfId="41754"/>
    <cellStyle name="Input 3 2 3 8" xfId="7899"/>
    <cellStyle name="Input 3 2 3 8 2" xfId="16601"/>
    <cellStyle name="Input 3 2 3 8 3" xfId="22731"/>
    <cellStyle name="Input 3 2 3 8 4" xfId="28777"/>
    <cellStyle name="Input 3 2 3 8 5" xfId="48417"/>
    <cellStyle name="Input 3 2 3 9" xfId="8219"/>
    <cellStyle name="Input 3 2 3 9 2" xfId="16921"/>
    <cellStyle name="Input 3 2 3 9 3" xfId="21820"/>
    <cellStyle name="Input 3 2 3 9 4" xfId="29097"/>
    <cellStyle name="Input 3 2 3 9 5" xfId="48733"/>
    <cellStyle name="Input 3 2 4" xfId="1267"/>
    <cellStyle name="Input 3 2 4 10" xfId="8452"/>
    <cellStyle name="Input 3 2 4 10 2" xfId="17154"/>
    <cellStyle name="Input 3 2 4 10 3" xfId="21082"/>
    <cellStyle name="Input 3 2 4 10 4" xfId="29330"/>
    <cellStyle name="Input 3 2 4 10 5" xfId="48910"/>
    <cellStyle name="Input 3 2 4 11" xfId="9207"/>
    <cellStyle name="Input 3 2 4 11 2" xfId="17909"/>
    <cellStyle name="Input 3 2 4 11 3" xfId="23060"/>
    <cellStyle name="Input 3 2 4 11 4" xfId="30085"/>
    <cellStyle name="Input 3 2 4 11 5" xfId="49128"/>
    <cellStyle name="Input 3 2 4 12" xfId="11063"/>
    <cellStyle name="Input 3 2 4 13" xfId="22987"/>
    <cellStyle name="Input 3 2 4 14" xfId="23693"/>
    <cellStyle name="Input 3 2 4 15" xfId="33060"/>
    <cellStyle name="Input 3 2 4 16" xfId="34361"/>
    <cellStyle name="Input 3 2 4 17" xfId="36107"/>
    <cellStyle name="Input 3 2 4 18" xfId="38634"/>
    <cellStyle name="Input 3 2 4 2" xfId="5040"/>
    <cellStyle name="Input 3 2 4 2 10" xfId="25919"/>
    <cellStyle name="Input 3 2 4 2 11" xfId="33858"/>
    <cellStyle name="Input 3 2 4 2 12" xfId="34794"/>
    <cellStyle name="Input 3 2 4 2 13" xfId="36905"/>
    <cellStyle name="Input 3 2 4 2 14" xfId="39432"/>
    <cellStyle name="Input 3 2 4 2 2" xfId="5476"/>
    <cellStyle name="Input 3 2 4 2 2 2" xfId="14178"/>
    <cellStyle name="Input 3 2 4 2 2 2 2" xfId="46303"/>
    <cellStyle name="Input 3 2 4 2 2 3" xfId="24522"/>
    <cellStyle name="Input 3 2 4 2 2 4" xfId="26355"/>
    <cellStyle name="Input 3 2 4 2 2 5" xfId="39868"/>
    <cellStyle name="Input 3 2 4 2 3" xfId="7131"/>
    <cellStyle name="Input 3 2 4 2 3 2" xfId="15833"/>
    <cellStyle name="Input 3 2 4 2 3 2 2" xfId="47809"/>
    <cellStyle name="Input 3 2 4 2 3 3" xfId="23197"/>
    <cellStyle name="Input 3 2 4 2 3 4" xfId="28009"/>
    <cellStyle name="Input 3 2 4 2 3 5" xfId="41522"/>
    <cellStyle name="Input 3 2 4 2 4" xfId="8796"/>
    <cellStyle name="Input 3 2 4 2 4 2" xfId="17498"/>
    <cellStyle name="Input 3 2 4 2 4 3" xfId="22268"/>
    <cellStyle name="Input 3 2 4 2 4 4" xfId="29674"/>
    <cellStyle name="Input 3 2 4 2 4 5" xfId="43448"/>
    <cellStyle name="Input 3 2 4 2 5" xfId="9551"/>
    <cellStyle name="Input 3 2 4 2 5 2" xfId="18253"/>
    <cellStyle name="Input 3 2 4 2 5 3" xfId="20359"/>
    <cellStyle name="Input 3 2 4 2 5 4" xfId="30429"/>
    <cellStyle name="Input 3 2 4 2 5 5" xfId="49472"/>
    <cellStyle name="Input 3 2 4 2 6" xfId="10245"/>
    <cellStyle name="Input 3 2 4 2 6 2" xfId="18947"/>
    <cellStyle name="Input 3 2 4 2 6 3" xfId="20286"/>
    <cellStyle name="Input 3 2 4 2 6 4" xfId="31123"/>
    <cellStyle name="Input 3 2 4 2 6 5" xfId="50166"/>
    <cellStyle name="Input 3 2 4 2 7" xfId="10863"/>
    <cellStyle name="Input 3 2 4 2 7 2" xfId="19565"/>
    <cellStyle name="Input 3 2 4 2 7 3" xfId="1732"/>
    <cellStyle name="Input 3 2 4 2 7 4" xfId="31741"/>
    <cellStyle name="Input 3 2 4 2 7 5" xfId="50784"/>
    <cellStyle name="Input 3 2 4 2 8" xfId="13742"/>
    <cellStyle name="Input 3 2 4 2 9" xfId="23659"/>
    <cellStyle name="Input 3 2 4 3" xfId="4824"/>
    <cellStyle name="Input 3 2 4 3 10" xfId="25703"/>
    <cellStyle name="Input 3 2 4 3 11" xfId="33642"/>
    <cellStyle name="Input 3 2 4 3 12" xfId="34578"/>
    <cellStyle name="Input 3 2 4 3 13" xfId="36689"/>
    <cellStyle name="Input 3 2 4 3 14" xfId="39216"/>
    <cellStyle name="Input 3 2 4 3 2" xfId="6247"/>
    <cellStyle name="Input 3 2 4 3 2 2" xfId="14949"/>
    <cellStyle name="Input 3 2 4 3 2 2 2" xfId="47012"/>
    <cellStyle name="Input 3 2 4 3 2 3" xfId="2187"/>
    <cellStyle name="Input 3 2 4 3 2 4" xfId="27126"/>
    <cellStyle name="Input 3 2 4 3 2 5" xfId="40639"/>
    <cellStyle name="Input 3 2 4 3 3" xfId="6915"/>
    <cellStyle name="Input 3 2 4 3 3 2" xfId="15617"/>
    <cellStyle name="Input 3 2 4 3 3 2 2" xfId="47593"/>
    <cellStyle name="Input 3 2 4 3 3 3" xfId="20326"/>
    <cellStyle name="Input 3 2 4 3 3 4" xfId="27793"/>
    <cellStyle name="Input 3 2 4 3 3 5" xfId="41306"/>
    <cellStyle name="Input 3 2 4 3 4" xfId="8580"/>
    <cellStyle name="Input 3 2 4 3 4 2" xfId="17282"/>
    <cellStyle name="Input 3 2 4 3 4 3" xfId="21002"/>
    <cellStyle name="Input 3 2 4 3 4 4" xfId="29458"/>
    <cellStyle name="Input 3 2 4 3 4 5" xfId="43232"/>
    <cellStyle name="Input 3 2 4 3 5" xfId="9335"/>
    <cellStyle name="Input 3 2 4 3 5 2" xfId="18037"/>
    <cellStyle name="Input 3 2 4 3 5 3" xfId="25407"/>
    <cellStyle name="Input 3 2 4 3 5 4" xfId="30213"/>
    <cellStyle name="Input 3 2 4 3 5 5" xfId="49256"/>
    <cellStyle name="Input 3 2 4 3 6" xfId="10029"/>
    <cellStyle name="Input 3 2 4 3 6 2" xfId="18731"/>
    <cellStyle name="Input 3 2 4 3 6 3" xfId="19954"/>
    <cellStyle name="Input 3 2 4 3 6 4" xfId="30907"/>
    <cellStyle name="Input 3 2 4 3 6 5" xfId="49950"/>
    <cellStyle name="Input 3 2 4 3 7" xfId="10647"/>
    <cellStyle name="Input 3 2 4 3 7 2" xfId="19349"/>
    <cellStyle name="Input 3 2 4 3 7 3" xfId="12567"/>
    <cellStyle name="Input 3 2 4 3 7 4" xfId="31525"/>
    <cellStyle name="Input 3 2 4 3 7 5" xfId="50568"/>
    <cellStyle name="Input 3 2 4 3 8" xfId="13526"/>
    <cellStyle name="Input 3 2 4 3 9" xfId="21258"/>
    <cellStyle name="Input 3 2 4 4" xfId="5240"/>
    <cellStyle name="Input 3 2 4 4 2" xfId="13942"/>
    <cellStyle name="Input 3 2 4 4 2 2" xfId="46084"/>
    <cellStyle name="Input 3 2 4 4 3" xfId="20762"/>
    <cellStyle name="Input 3 2 4 4 4" xfId="26119"/>
    <cellStyle name="Input 3 2 4 4 5" xfId="39632"/>
    <cellStyle name="Input 3 2 4 5" xfId="6105"/>
    <cellStyle name="Input 3 2 4 5 2" xfId="14807"/>
    <cellStyle name="Input 3 2 4 5 2 2" xfId="46881"/>
    <cellStyle name="Input 3 2 4 5 3" xfId="24052"/>
    <cellStyle name="Input 3 2 4 5 4" xfId="26984"/>
    <cellStyle name="Input 3 2 4 5 5" xfId="40497"/>
    <cellStyle name="Input 3 2 4 6" xfId="3829"/>
    <cellStyle name="Input 3 2 4 6 2" xfId="12608"/>
    <cellStyle name="Input 3 2 4 6 2 2" xfId="45263"/>
    <cellStyle name="Input 3 2 4 6 3" xfId="22689"/>
    <cellStyle name="Input 3 2 4 6 4" xfId="24799"/>
    <cellStyle name="Input 3 2 4 6 5" xfId="38127"/>
    <cellStyle name="Input 3 2 4 7" xfId="6595"/>
    <cellStyle name="Input 3 2 4 7 2" xfId="15297"/>
    <cellStyle name="Input 3 2 4 7 3" xfId="21839"/>
    <cellStyle name="Input 3 2 4 7 4" xfId="27473"/>
    <cellStyle name="Input 3 2 4 7 5" xfId="40986"/>
    <cellStyle name="Input 3 2 4 8" xfId="8162"/>
    <cellStyle name="Input 3 2 4 8 2" xfId="16864"/>
    <cellStyle name="Input 3 2 4 8 3" xfId="23677"/>
    <cellStyle name="Input 3 2 4 8 4" xfId="29040"/>
    <cellStyle name="Input 3 2 4 8 5" xfId="48680"/>
    <cellStyle name="Input 3 2 4 9" xfId="7806"/>
    <cellStyle name="Input 3 2 4 9 2" xfId="16508"/>
    <cellStyle name="Input 3 2 4 9 3" xfId="11511"/>
    <cellStyle name="Input 3 2 4 9 4" xfId="28684"/>
    <cellStyle name="Input 3 2 4 9 5" xfId="48330"/>
    <cellStyle name="Input 3 2 5" xfId="3563"/>
    <cellStyle name="Input 3 2 5 10" xfId="13124"/>
    <cellStyle name="Input 3 2 5 11" xfId="32278"/>
    <cellStyle name="Input 3 2 5 12" xfId="34181"/>
    <cellStyle name="Input 3 2 5 13" xfId="35325"/>
    <cellStyle name="Input 3 2 5 14" xfId="37861"/>
    <cellStyle name="Input 3 2 5 2" xfId="3257"/>
    <cellStyle name="Input 3 2 5 2 2" xfId="12072"/>
    <cellStyle name="Input 3 2 5 2 2 2" xfId="44788"/>
    <cellStyle name="Input 3 2 5 2 3" xfId="23445"/>
    <cellStyle name="Input 3 2 5 2 4" xfId="24312"/>
    <cellStyle name="Input 3 2 5 2 5" xfId="37555"/>
    <cellStyle name="Input 3 2 5 3" xfId="6154"/>
    <cellStyle name="Input 3 2 5 3 2" xfId="14856"/>
    <cellStyle name="Input 3 2 5 3 2 2" xfId="46924"/>
    <cellStyle name="Input 3 2 5 3 3" xfId="23413"/>
    <cellStyle name="Input 3 2 5 3 4" xfId="27033"/>
    <cellStyle name="Input 3 2 5 3 5" xfId="40546"/>
    <cellStyle name="Input 3 2 5 4" xfId="7650"/>
    <cellStyle name="Input 3 2 5 4 2" xfId="16352"/>
    <cellStyle name="Input 3 2 5 4 3" xfId="22099"/>
    <cellStyle name="Input 3 2 5 4 4" xfId="28528"/>
    <cellStyle name="Input 3 2 5 4 5" xfId="42019"/>
    <cellStyle name="Input 3 2 5 5" xfId="8046"/>
    <cellStyle name="Input 3 2 5 5 2" xfId="16748"/>
    <cellStyle name="Input 3 2 5 5 3" xfId="24544"/>
    <cellStyle name="Input 3 2 5 5 4" xfId="28924"/>
    <cellStyle name="Input 3 2 5 5 5" xfId="48564"/>
    <cellStyle name="Input 3 2 5 6" xfId="8130"/>
    <cellStyle name="Input 3 2 5 6 2" xfId="16832"/>
    <cellStyle name="Input 3 2 5 6 3" xfId="25351"/>
    <cellStyle name="Input 3 2 5 6 4" xfId="29008"/>
    <cellStyle name="Input 3 2 5 6 5" xfId="48648"/>
    <cellStyle name="Input 3 2 5 7" xfId="7525"/>
    <cellStyle name="Input 3 2 5 7 2" xfId="16227"/>
    <cellStyle name="Input 3 2 5 7 3" xfId="22112"/>
    <cellStyle name="Input 3 2 5 7 4" xfId="28403"/>
    <cellStyle name="Input 3 2 5 7 5" xfId="48134"/>
    <cellStyle name="Input 3 2 5 8" xfId="12360"/>
    <cellStyle name="Input 3 2 5 9" xfId="21684"/>
    <cellStyle name="Input 3 2 6" xfId="4750"/>
    <cellStyle name="Input 3 2 6 10" xfId="25629"/>
    <cellStyle name="Input 3 2 6 11" xfId="33568"/>
    <cellStyle name="Input 3 2 6 12" xfId="34504"/>
    <cellStyle name="Input 3 2 6 13" xfId="36615"/>
    <cellStyle name="Input 3 2 6 14" xfId="39142"/>
    <cellStyle name="Input 3 2 6 2" xfId="3840"/>
    <cellStyle name="Input 3 2 6 2 2" xfId="12619"/>
    <cellStyle name="Input 3 2 6 2 2 2" xfId="45273"/>
    <cellStyle name="Input 3 2 6 2 3" xfId="23509"/>
    <cellStyle name="Input 3 2 6 2 4" xfId="21903"/>
    <cellStyle name="Input 3 2 6 2 5" xfId="38138"/>
    <cellStyle name="Input 3 2 6 3" xfId="6841"/>
    <cellStyle name="Input 3 2 6 3 2" xfId="15543"/>
    <cellStyle name="Input 3 2 6 3 2 2" xfId="47519"/>
    <cellStyle name="Input 3 2 6 3 3" xfId="20162"/>
    <cellStyle name="Input 3 2 6 3 4" xfId="27719"/>
    <cellStyle name="Input 3 2 6 3 5" xfId="41232"/>
    <cellStyle name="Input 3 2 6 4" xfId="8506"/>
    <cellStyle name="Input 3 2 6 4 2" xfId="17208"/>
    <cellStyle name="Input 3 2 6 4 3" xfId="23101"/>
    <cellStyle name="Input 3 2 6 4 4" xfId="29384"/>
    <cellStyle name="Input 3 2 6 4 5" xfId="43158"/>
    <cellStyle name="Input 3 2 6 5" xfId="9261"/>
    <cellStyle name="Input 3 2 6 5 2" xfId="17963"/>
    <cellStyle name="Input 3 2 6 5 3" xfId="22488"/>
    <cellStyle name="Input 3 2 6 5 4" xfId="30139"/>
    <cellStyle name="Input 3 2 6 5 5" xfId="49182"/>
    <cellStyle name="Input 3 2 6 6" xfId="9955"/>
    <cellStyle name="Input 3 2 6 6 2" xfId="18657"/>
    <cellStyle name="Input 3 2 6 6 3" xfId="12600"/>
    <cellStyle name="Input 3 2 6 6 4" xfId="30833"/>
    <cellStyle name="Input 3 2 6 6 5" xfId="49876"/>
    <cellStyle name="Input 3 2 6 7" xfId="10573"/>
    <cellStyle name="Input 3 2 6 7 2" xfId="19275"/>
    <cellStyle name="Input 3 2 6 7 3" xfId="11869"/>
    <cellStyle name="Input 3 2 6 7 4" xfId="31451"/>
    <cellStyle name="Input 3 2 6 7 5" xfId="50494"/>
    <cellStyle name="Input 3 2 6 8" xfId="13452"/>
    <cellStyle name="Input 3 2 6 9" xfId="23048"/>
    <cellStyle name="Input 3 2 7" xfId="6457"/>
    <cellStyle name="Input 3 2 7 2" xfId="15159"/>
    <cellStyle name="Input 3 2 7 2 2" xfId="47200"/>
    <cellStyle name="Input 3 2 7 3" xfId="24407"/>
    <cellStyle name="Input 3 2 7 4" xfId="27336"/>
    <cellStyle name="Input 3 2 7 5" xfId="40849"/>
    <cellStyle name="Input 3 2 8" xfId="5710"/>
    <cellStyle name="Input 3 2 8 2" xfId="14412"/>
    <cellStyle name="Input 3 2 8 2 2" xfId="46523"/>
    <cellStyle name="Input 3 2 8 3" xfId="22499"/>
    <cellStyle name="Input 3 2 8 4" xfId="26589"/>
    <cellStyle name="Input 3 2 8 5" xfId="40102"/>
    <cellStyle name="Input 3 2 9" xfId="6359"/>
    <cellStyle name="Input 3 2 9 2" xfId="15061"/>
    <cellStyle name="Input 3 2 9 2 2" xfId="47114"/>
    <cellStyle name="Input 3 2 9 3" xfId="23019"/>
    <cellStyle name="Input 3 2 9 4" xfId="27238"/>
    <cellStyle name="Input 3 2 9 5" xfId="40751"/>
    <cellStyle name="Input 3 20" xfId="2180"/>
    <cellStyle name="Input 3 21" xfId="25020"/>
    <cellStyle name="Input 3 22" xfId="21093"/>
    <cellStyle name="Input 3 23" xfId="31963"/>
    <cellStyle name="Input 3 24" xfId="31964"/>
    <cellStyle name="Input 3 25" xfId="35016"/>
    <cellStyle name="Input 3 26" xfId="37127"/>
    <cellStyle name="Input 3 3" xfId="189"/>
    <cellStyle name="Input 3 3 10" xfId="5719"/>
    <cellStyle name="Input 3 3 10 2" xfId="14421"/>
    <cellStyle name="Input 3 3 10 3" xfId="20655"/>
    <cellStyle name="Input 3 3 10 4" xfId="26598"/>
    <cellStyle name="Input 3 3 10 5" xfId="40111"/>
    <cellStyle name="Input 3 3 11" xfId="4270"/>
    <cellStyle name="Input 3 3 11 2" xfId="13002"/>
    <cellStyle name="Input 3 3 11 3" xfId="19856"/>
    <cellStyle name="Input 3 3 11 4" xfId="25506"/>
    <cellStyle name="Input 3 3 11 5" xfId="45703"/>
    <cellStyle name="Input 3 3 12" xfId="8215"/>
    <cellStyle name="Input 3 3 12 2" xfId="16917"/>
    <cellStyle name="Input 3 3 12 3" xfId="23174"/>
    <cellStyle name="Input 3 3 12 4" xfId="29093"/>
    <cellStyle name="Input 3 3 12 5" xfId="48729"/>
    <cellStyle name="Input 3 3 13" xfId="9007"/>
    <cellStyle name="Input 3 3 13 2" xfId="17709"/>
    <cellStyle name="Input 3 3 13 3" xfId="22925"/>
    <cellStyle name="Input 3 3 13 4" xfId="29885"/>
    <cellStyle name="Input 3 3 13 5" xfId="48928"/>
    <cellStyle name="Input 3 3 14" xfId="9756"/>
    <cellStyle name="Input 3 3 14 2" xfId="18458"/>
    <cellStyle name="Input 3 3 14 3" xfId="12766"/>
    <cellStyle name="Input 3 3 14 4" xfId="30634"/>
    <cellStyle name="Input 3 3 14 5" xfId="49677"/>
    <cellStyle name="Input 3 3 15" xfId="2162"/>
    <cellStyle name="Input 3 3 16" xfId="22603"/>
    <cellStyle name="Input 3 3 17" xfId="13059"/>
    <cellStyle name="Input 3 3 18" xfId="31943"/>
    <cellStyle name="Input 3 3 19" xfId="31966"/>
    <cellStyle name="Input 3 3 2" xfId="561"/>
    <cellStyle name="Input 3 3 2 10" xfId="2905"/>
    <cellStyle name="Input 3 3 2 10 2" xfId="11738"/>
    <cellStyle name="Input 3 3 2 10 3" xfId="21997"/>
    <cellStyle name="Input 3 3 2 10 4" xfId="22716"/>
    <cellStyle name="Input 3 3 2 10 5" xfId="44449"/>
    <cellStyle name="Input 3 3 2 11" xfId="7407"/>
    <cellStyle name="Input 3 3 2 11 2" xfId="16109"/>
    <cellStyle name="Input 3 3 2 11 3" xfId="2422"/>
    <cellStyle name="Input 3 3 2 11 4" xfId="28285"/>
    <cellStyle name="Input 3 3 2 11 5" xfId="48016"/>
    <cellStyle name="Input 3 3 2 12" xfId="2900"/>
    <cellStyle name="Input 3 3 2 12 2" xfId="11733"/>
    <cellStyle name="Input 3 3 2 12 3" xfId="11795"/>
    <cellStyle name="Input 3 3 2 12 4" xfId="24800"/>
    <cellStyle name="Input 3 3 2 12 5" xfId="44444"/>
    <cellStyle name="Input 3 3 2 13" xfId="11129"/>
    <cellStyle name="Input 3 3 2 14" xfId="22629"/>
    <cellStyle name="Input 3 3 2 15" xfId="11836"/>
    <cellStyle name="Input 3 3 2 16" xfId="32024"/>
    <cellStyle name="Input 3 3 2 17" xfId="34091"/>
    <cellStyle name="Input 3 3 2 18" xfId="35071"/>
    <cellStyle name="Input 3 3 2 19" xfId="37202"/>
    <cellStyle name="Input 3 3 2 2" xfId="1336"/>
    <cellStyle name="Input 3 3 2 2 10" xfId="13060"/>
    <cellStyle name="Input 3 3 2 2 11" xfId="2470"/>
    <cellStyle name="Input 3 3 2 2 12" xfId="25513"/>
    <cellStyle name="Input 3 3 2 2 13" xfId="33129"/>
    <cellStyle name="Input 3 3 2 2 14" xfId="34374"/>
    <cellStyle name="Input 3 3 2 2 15" xfId="36176"/>
    <cellStyle name="Input 3 3 2 2 16" xfId="38703"/>
    <cellStyle name="Input 3 3 2 2 2" xfId="3804"/>
    <cellStyle name="Input 3 3 2 2 2 10" xfId="23272"/>
    <cellStyle name="Input 3 3 2 2 2 11" xfId="32519"/>
    <cellStyle name="Input 3 3 2 2 2 12" xfId="34239"/>
    <cellStyle name="Input 3 3 2 2 2 13" xfId="35566"/>
    <cellStyle name="Input 3 3 2 2 2 14" xfId="38102"/>
    <cellStyle name="Input 3 3 2 2 2 2" xfId="6309"/>
    <cellStyle name="Input 3 3 2 2 2 2 2" xfId="15011"/>
    <cellStyle name="Input 3 3 2 2 2 2 2 2" xfId="47066"/>
    <cellStyle name="Input 3 3 2 2 2 2 3" xfId="24110"/>
    <cellStyle name="Input 3 3 2 2 2 2 4" xfId="27188"/>
    <cellStyle name="Input 3 3 2 2 2 2 5" xfId="40701"/>
    <cellStyle name="Input 3 3 2 2 2 3" xfId="5822"/>
    <cellStyle name="Input 3 3 2 2 2 3 2" xfId="14524"/>
    <cellStyle name="Input 3 3 2 2 2 3 2 2" xfId="46622"/>
    <cellStyle name="Input 3 3 2 2 2 3 3" xfId="23487"/>
    <cellStyle name="Input 3 3 2 2 2 3 4" xfId="26701"/>
    <cellStyle name="Input 3 3 2 2 2 3 5" xfId="40214"/>
    <cellStyle name="Input 3 3 2 2 2 4" xfId="7814"/>
    <cellStyle name="Input 3 3 2 2 2 4 2" xfId="16516"/>
    <cellStyle name="Input 3 3 2 2 2 4 3" xfId="24087"/>
    <cellStyle name="Input 3 3 2 2 2 4 4" xfId="28692"/>
    <cellStyle name="Input 3 3 2 2 2 4 5" xfId="42260"/>
    <cellStyle name="Input 3 3 2 2 2 5" xfId="8193"/>
    <cellStyle name="Input 3 3 2 2 2 5 2" xfId="16895"/>
    <cellStyle name="Input 3 3 2 2 2 5 3" xfId="20177"/>
    <cellStyle name="Input 3 3 2 2 2 5 4" xfId="29071"/>
    <cellStyle name="Input 3 3 2 2 2 5 5" xfId="48711"/>
    <cellStyle name="Input 3 3 2 2 2 6" xfId="8188"/>
    <cellStyle name="Input 3 3 2 2 2 6 2" xfId="16890"/>
    <cellStyle name="Input 3 3 2 2 2 6 3" xfId="22607"/>
    <cellStyle name="Input 3 3 2 2 2 6 4" xfId="29066"/>
    <cellStyle name="Input 3 3 2 2 2 6 5" xfId="48706"/>
    <cellStyle name="Input 3 3 2 2 2 7" xfId="7993"/>
    <cellStyle name="Input 3 3 2 2 2 7 2" xfId="16695"/>
    <cellStyle name="Input 3 3 2 2 2 7 3" xfId="21649"/>
    <cellStyle name="Input 3 3 2 2 2 7 4" xfId="28871"/>
    <cellStyle name="Input 3 3 2 2 2 7 5" xfId="48511"/>
    <cellStyle name="Input 3 3 2 2 2 8" xfId="12585"/>
    <cellStyle name="Input 3 3 2 2 2 9" xfId="22786"/>
    <cellStyle name="Input 3 3 2 2 3" xfId="4965"/>
    <cellStyle name="Input 3 3 2 2 3 10" xfId="25844"/>
    <cellStyle name="Input 3 3 2 2 3 11" xfId="33783"/>
    <cellStyle name="Input 3 3 2 2 3 12" xfId="34719"/>
    <cellStyle name="Input 3 3 2 2 3 13" xfId="36830"/>
    <cellStyle name="Input 3 3 2 2 3 14" xfId="39357"/>
    <cellStyle name="Input 3 3 2 2 3 2" xfId="5817"/>
    <cellStyle name="Input 3 3 2 2 3 2 2" xfId="14519"/>
    <cellStyle name="Input 3 3 2 2 3 2 2 2" xfId="46617"/>
    <cellStyle name="Input 3 3 2 2 3 2 3" xfId="21962"/>
    <cellStyle name="Input 3 3 2 2 3 2 4" xfId="26696"/>
    <cellStyle name="Input 3 3 2 2 3 2 5" xfId="40209"/>
    <cellStyle name="Input 3 3 2 2 3 3" xfId="7056"/>
    <cellStyle name="Input 3 3 2 2 3 3 2" xfId="15758"/>
    <cellStyle name="Input 3 3 2 2 3 3 2 2" xfId="47734"/>
    <cellStyle name="Input 3 3 2 2 3 3 3" xfId="13041"/>
    <cellStyle name="Input 3 3 2 2 3 3 4" xfId="27934"/>
    <cellStyle name="Input 3 3 2 2 3 3 5" xfId="41447"/>
    <cellStyle name="Input 3 3 2 2 3 4" xfId="8721"/>
    <cellStyle name="Input 3 3 2 2 3 4 2" xfId="17423"/>
    <cellStyle name="Input 3 3 2 2 3 4 3" xfId="25308"/>
    <cellStyle name="Input 3 3 2 2 3 4 4" xfId="29599"/>
    <cellStyle name="Input 3 3 2 2 3 4 5" xfId="43373"/>
    <cellStyle name="Input 3 3 2 2 3 5" xfId="9476"/>
    <cellStyle name="Input 3 3 2 2 3 5 2" xfId="18178"/>
    <cellStyle name="Input 3 3 2 2 3 5 3" xfId="13343"/>
    <cellStyle name="Input 3 3 2 2 3 5 4" xfId="30354"/>
    <cellStyle name="Input 3 3 2 2 3 5 5" xfId="49397"/>
    <cellStyle name="Input 3 3 2 2 3 6" xfId="10170"/>
    <cellStyle name="Input 3 3 2 2 3 6 2" xfId="18872"/>
    <cellStyle name="Input 3 3 2 2 3 6 3" xfId="12822"/>
    <cellStyle name="Input 3 3 2 2 3 6 4" xfId="31048"/>
    <cellStyle name="Input 3 3 2 2 3 6 5" xfId="50091"/>
    <cellStyle name="Input 3 3 2 2 3 7" xfId="10788"/>
    <cellStyle name="Input 3 3 2 2 3 7 2" xfId="19490"/>
    <cellStyle name="Input 3 3 2 2 3 7 3" xfId="19792"/>
    <cellStyle name="Input 3 3 2 2 3 7 4" xfId="31666"/>
    <cellStyle name="Input 3 3 2 2 3 7 5" xfId="50709"/>
    <cellStyle name="Input 3 3 2 2 3 8" xfId="13667"/>
    <cellStyle name="Input 3 3 2 2 3 9" xfId="25370"/>
    <cellStyle name="Input 3 3 2 2 4" xfId="6419"/>
    <cellStyle name="Input 3 3 2 2 4 2" xfId="15121"/>
    <cellStyle name="Input 3 3 2 2 4 2 2" xfId="47166"/>
    <cellStyle name="Input 3 3 2 2 4 3" xfId="20654"/>
    <cellStyle name="Input 3 3 2 2 4 4" xfId="27298"/>
    <cellStyle name="Input 3 3 2 2 4 5" xfId="40811"/>
    <cellStyle name="Input 3 3 2 2 5" xfId="6608"/>
    <cellStyle name="Input 3 3 2 2 5 2" xfId="15310"/>
    <cellStyle name="Input 3 3 2 2 5 2 2" xfId="47329"/>
    <cellStyle name="Input 3 3 2 2 5 3" xfId="11964"/>
    <cellStyle name="Input 3 3 2 2 5 4" xfId="27486"/>
    <cellStyle name="Input 3 3 2 2 5 5" xfId="40999"/>
    <cellStyle name="Input 3 3 2 2 6" xfId="8209"/>
    <cellStyle name="Input 3 3 2 2 6 2" xfId="16911"/>
    <cellStyle name="Input 3 3 2 2 6 3" xfId="24242"/>
    <cellStyle name="Input 3 3 2 2 6 4" xfId="29087"/>
    <cellStyle name="Input 3 3 2 2 6 5" xfId="42740"/>
    <cellStyle name="Input 3 3 2 2 7" xfId="9002"/>
    <cellStyle name="Input 3 3 2 2 7 2" xfId="17704"/>
    <cellStyle name="Input 3 3 2 2 7 3" xfId="21178"/>
    <cellStyle name="Input 3 3 2 2 7 4" xfId="29880"/>
    <cellStyle name="Input 3 3 2 2 7 5" xfId="48923"/>
    <cellStyle name="Input 3 3 2 2 8" xfId="9752"/>
    <cellStyle name="Input 3 3 2 2 8 2" xfId="18454"/>
    <cellStyle name="Input 3 3 2 2 8 3" xfId="1934"/>
    <cellStyle name="Input 3 3 2 2 8 4" xfId="30630"/>
    <cellStyle name="Input 3 3 2 2 8 5" xfId="49673"/>
    <cellStyle name="Input 3 3 2 2 9" xfId="10443"/>
    <cellStyle name="Input 3 3 2 2 9 2" xfId="19145"/>
    <cellStyle name="Input 3 3 2 2 9 3" xfId="11584"/>
    <cellStyle name="Input 3 3 2 2 9 4" xfId="31321"/>
    <cellStyle name="Input 3 3 2 2 9 5" xfId="50364"/>
    <cellStyle name="Input 3 3 2 3" xfId="3581"/>
    <cellStyle name="Input 3 3 2 3 10" xfId="20878"/>
    <cellStyle name="Input 3 3 2 3 11" xfId="32296"/>
    <cellStyle name="Input 3 3 2 3 12" xfId="34199"/>
    <cellStyle name="Input 3 3 2 3 13" xfId="35343"/>
    <cellStyle name="Input 3 3 2 3 14" xfId="37879"/>
    <cellStyle name="Input 3 3 2 3 2" xfId="5283"/>
    <cellStyle name="Input 3 3 2 3 2 2" xfId="13985"/>
    <cellStyle name="Input 3 3 2 3 2 2 2" xfId="46126"/>
    <cellStyle name="Input 3 3 2 3 2 3" xfId="23235"/>
    <cellStyle name="Input 3 3 2 3 2 4" xfId="26162"/>
    <cellStyle name="Input 3 3 2 3 2 5" xfId="39675"/>
    <cellStyle name="Input 3 3 2 3 3" xfId="6493"/>
    <cellStyle name="Input 3 3 2 3 3 2" xfId="15195"/>
    <cellStyle name="Input 3 3 2 3 3 2 2" xfId="47230"/>
    <cellStyle name="Input 3 3 2 3 3 3" xfId="23479"/>
    <cellStyle name="Input 3 3 2 3 3 4" xfId="27372"/>
    <cellStyle name="Input 3 3 2 3 3 5" xfId="40885"/>
    <cellStyle name="Input 3 3 2 3 4" xfId="7668"/>
    <cellStyle name="Input 3 3 2 3 4 2" xfId="16370"/>
    <cellStyle name="Input 3 3 2 3 4 3" xfId="22887"/>
    <cellStyle name="Input 3 3 2 3 4 4" xfId="28546"/>
    <cellStyle name="Input 3 3 2 3 4 5" xfId="42037"/>
    <cellStyle name="Input 3 3 2 3 5" xfId="8418"/>
    <cellStyle name="Input 3 3 2 3 5 2" xfId="17120"/>
    <cellStyle name="Input 3 3 2 3 5 3" xfId="22918"/>
    <cellStyle name="Input 3 3 2 3 5 4" xfId="29296"/>
    <cellStyle name="Input 3 3 2 3 5 5" xfId="48876"/>
    <cellStyle name="Input 3 3 2 3 6" xfId="9181"/>
    <cellStyle name="Input 3 3 2 3 6 2" xfId="17883"/>
    <cellStyle name="Input 3 3 2 3 6 3" xfId="24355"/>
    <cellStyle name="Input 3 3 2 3 6 4" xfId="30059"/>
    <cellStyle name="Input 3 3 2 3 6 5" xfId="49102"/>
    <cellStyle name="Input 3 3 2 3 7" xfId="9889"/>
    <cellStyle name="Input 3 3 2 3 7 2" xfId="18591"/>
    <cellStyle name="Input 3 3 2 3 7 3" xfId="20025"/>
    <cellStyle name="Input 3 3 2 3 7 4" xfId="30767"/>
    <cellStyle name="Input 3 3 2 3 7 5" xfId="49810"/>
    <cellStyle name="Input 3 3 2 3 8" xfId="12378"/>
    <cellStyle name="Input 3 3 2 3 9" xfId="20480"/>
    <cellStyle name="Input 3 3 2 4" xfId="4908"/>
    <cellStyle name="Input 3 3 2 4 10" xfId="25787"/>
    <cellStyle name="Input 3 3 2 4 11" xfId="33726"/>
    <cellStyle name="Input 3 3 2 4 12" xfId="34662"/>
    <cellStyle name="Input 3 3 2 4 13" xfId="36773"/>
    <cellStyle name="Input 3 3 2 4 14" xfId="39300"/>
    <cellStyle name="Input 3 3 2 4 2" xfId="5626"/>
    <cellStyle name="Input 3 3 2 4 2 2" xfId="14328"/>
    <cellStyle name="Input 3 3 2 4 2 2 2" xfId="46446"/>
    <cellStyle name="Input 3 3 2 4 2 3" xfId="20938"/>
    <cellStyle name="Input 3 3 2 4 2 4" xfId="26505"/>
    <cellStyle name="Input 3 3 2 4 2 5" xfId="40018"/>
    <cellStyle name="Input 3 3 2 4 3" xfId="6999"/>
    <cellStyle name="Input 3 3 2 4 3 2" xfId="15701"/>
    <cellStyle name="Input 3 3 2 4 3 2 2" xfId="47677"/>
    <cellStyle name="Input 3 3 2 4 3 3" xfId="12302"/>
    <cellStyle name="Input 3 3 2 4 3 4" xfId="27877"/>
    <cellStyle name="Input 3 3 2 4 3 5" xfId="41390"/>
    <cellStyle name="Input 3 3 2 4 4" xfId="8664"/>
    <cellStyle name="Input 3 3 2 4 4 2" xfId="17366"/>
    <cellStyle name="Input 3 3 2 4 4 3" xfId="23044"/>
    <cellStyle name="Input 3 3 2 4 4 4" xfId="29542"/>
    <cellStyle name="Input 3 3 2 4 4 5" xfId="43316"/>
    <cellStyle name="Input 3 3 2 4 5" xfId="9419"/>
    <cellStyle name="Input 3 3 2 4 5 2" xfId="18121"/>
    <cellStyle name="Input 3 3 2 4 5 3" xfId="24828"/>
    <cellStyle name="Input 3 3 2 4 5 4" xfId="30297"/>
    <cellStyle name="Input 3 3 2 4 5 5" xfId="49340"/>
    <cellStyle name="Input 3 3 2 4 6" xfId="10113"/>
    <cellStyle name="Input 3 3 2 4 6 2" xfId="18815"/>
    <cellStyle name="Input 3 3 2 4 6 3" xfId="4506"/>
    <cellStyle name="Input 3 3 2 4 6 4" xfId="30991"/>
    <cellStyle name="Input 3 3 2 4 6 5" xfId="50034"/>
    <cellStyle name="Input 3 3 2 4 7" xfId="10731"/>
    <cellStyle name="Input 3 3 2 4 7 2" xfId="19433"/>
    <cellStyle name="Input 3 3 2 4 7 3" xfId="19948"/>
    <cellStyle name="Input 3 3 2 4 7 4" xfId="31609"/>
    <cellStyle name="Input 3 3 2 4 7 5" xfId="50652"/>
    <cellStyle name="Input 3 3 2 4 8" xfId="13610"/>
    <cellStyle name="Input 3 3 2 4 9" xfId="21486"/>
    <cellStyle name="Input 3 3 2 5" xfId="5381"/>
    <cellStyle name="Input 3 3 2 5 2" xfId="14083"/>
    <cellStyle name="Input 3 3 2 5 2 2" xfId="46219"/>
    <cellStyle name="Input 3 3 2 5 3" xfId="21138"/>
    <cellStyle name="Input 3 3 2 5 4" xfId="26260"/>
    <cellStyle name="Input 3 3 2 5 5" xfId="39773"/>
    <cellStyle name="Input 3 3 2 6" xfId="6311"/>
    <cellStyle name="Input 3 3 2 6 2" xfId="15013"/>
    <cellStyle name="Input 3 3 2 6 2 2" xfId="47068"/>
    <cellStyle name="Input 3 3 2 6 3" xfId="22197"/>
    <cellStyle name="Input 3 3 2 6 4" xfId="27190"/>
    <cellStyle name="Input 3 3 2 6 5" xfId="40703"/>
    <cellStyle name="Input 3 3 2 7" xfId="6331"/>
    <cellStyle name="Input 3 3 2 7 2" xfId="15033"/>
    <cellStyle name="Input 3 3 2 7 2 2" xfId="47088"/>
    <cellStyle name="Input 3 3 2 7 3" xfId="24100"/>
    <cellStyle name="Input 3 3 2 7 4" xfId="27210"/>
    <cellStyle name="Input 3 3 2 7 5" xfId="40723"/>
    <cellStyle name="Input 3 3 2 8" xfId="6660"/>
    <cellStyle name="Input 3 3 2 8 2" xfId="15362"/>
    <cellStyle name="Input 3 3 2 8 3" xfId="13101"/>
    <cellStyle name="Input 3 3 2 8 4" xfId="27538"/>
    <cellStyle name="Input 3 3 2 8 5" xfId="41051"/>
    <cellStyle name="Input 3 3 2 9" xfId="7469"/>
    <cellStyle name="Input 3 3 2 9 2" xfId="16171"/>
    <cellStyle name="Input 3 3 2 9 3" xfId="22064"/>
    <cellStyle name="Input 3 3 2 9 4" xfId="28347"/>
    <cellStyle name="Input 3 3 2 9 5" xfId="48078"/>
    <cellStyle name="Input 3 3 20" xfId="34996"/>
    <cellStyle name="Input 3 3 21" xfId="37107"/>
    <cellStyle name="Input 3 3 3" xfId="780"/>
    <cellStyle name="Input 3 3 3 10" xfId="7488"/>
    <cellStyle name="Input 3 3 3 10 2" xfId="16190"/>
    <cellStyle name="Input 3 3 3 10 3" xfId="24517"/>
    <cellStyle name="Input 3 3 3 10 4" xfId="28366"/>
    <cellStyle name="Input 3 3 3 10 5" xfId="48097"/>
    <cellStyle name="Input 3 3 3 11" xfId="7795"/>
    <cellStyle name="Input 3 3 3 11 2" xfId="16497"/>
    <cellStyle name="Input 3 3 3 11 3" xfId="21361"/>
    <cellStyle name="Input 3 3 3 11 4" xfId="28673"/>
    <cellStyle name="Input 3 3 3 11 5" xfId="48319"/>
    <cellStyle name="Input 3 3 3 12" xfId="11327"/>
    <cellStyle name="Input 3 3 3 13" xfId="12210"/>
    <cellStyle name="Input 3 3 3 14" xfId="22534"/>
    <cellStyle name="Input 3 3 3 15" xfId="32573"/>
    <cellStyle name="Input 3 3 3 16" xfId="34274"/>
    <cellStyle name="Input 3 3 3 17" xfId="35620"/>
    <cellStyle name="Input 3 3 3 18" xfId="38147"/>
    <cellStyle name="Input 3 3 3 2" xfId="4806"/>
    <cellStyle name="Input 3 3 3 2 10" xfId="25685"/>
    <cellStyle name="Input 3 3 3 2 11" xfId="33624"/>
    <cellStyle name="Input 3 3 3 2 12" xfId="34560"/>
    <cellStyle name="Input 3 3 3 2 13" xfId="36671"/>
    <cellStyle name="Input 3 3 3 2 14" xfId="39198"/>
    <cellStyle name="Input 3 3 3 2 2" xfId="5965"/>
    <cellStyle name="Input 3 3 3 2 2 2" xfId="14667"/>
    <cellStyle name="Input 3 3 3 2 2 2 2" xfId="46754"/>
    <cellStyle name="Input 3 3 3 2 2 3" xfId="25181"/>
    <cellStyle name="Input 3 3 3 2 2 4" xfId="26844"/>
    <cellStyle name="Input 3 3 3 2 2 5" xfId="40357"/>
    <cellStyle name="Input 3 3 3 2 3" xfId="6897"/>
    <cellStyle name="Input 3 3 3 2 3 2" xfId="15599"/>
    <cellStyle name="Input 3 3 3 2 3 2 2" xfId="47575"/>
    <cellStyle name="Input 3 3 3 2 3 3" xfId="11541"/>
    <cellStyle name="Input 3 3 3 2 3 4" xfId="27775"/>
    <cellStyle name="Input 3 3 3 2 3 5" xfId="41288"/>
    <cellStyle name="Input 3 3 3 2 4" xfId="8562"/>
    <cellStyle name="Input 3 3 3 2 4 2" xfId="17264"/>
    <cellStyle name="Input 3 3 3 2 4 3" xfId="23625"/>
    <cellStyle name="Input 3 3 3 2 4 4" xfId="29440"/>
    <cellStyle name="Input 3 3 3 2 4 5" xfId="43214"/>
    <cellStyle name="Input 3 3 3 2 5" xfId="9317"/>
    <cellStyle name="Input 3 3 3 2 5 2" xfId="18019"/>
    <cellStyle name="Input 3 3 3 2 5 3" xfId="21107"/>
    <cellStyle name="Input 3 3 3 2 5 4" xfId="30195"/>
    <cellStyle name="Input 3 3 3 2 5 5" xfId="49238"/>
    <cellStyle name="Input 3 3 3 2 6" xfId="10011"/>
    <cellStyle name="Input 3 3 3 2 6 2" xfId="18713"/>
    <cellStyle name="Input 3 3 3 2 6 3" xfId="20288"/>
    <cellStyle name="Input 3 3 3 2 6 4" xfId="30889"/>
    <cellStyle name="Input 3 3 3 2 6 5" xfId="49932"/>
    <cellStyle name="Input 3 3 3 2 7" xfId="10629"/>
    <cellStyle name="Input 3 3 3 2 7 2" xfId="19331"/>
    <cellStyle name="Input 3 3 3 2 7 3" xfId="1891"/>
    <cellStyle name="Input 3 3 3 2 7 4" xfId="31507"/>
    <cellStyle name="Input 3 3 3 2 7 5" xfId="50550"/>
    <cellStyle name="Input 3 3 3 2 8" xfId="13508"/>
    <cellStyle name="Input 3 3 3 2 9" xfId="24817"/>
    <cellStyle name="Input 3 3 3 3" xfId="4888"/>
    <cellStyle name="Input 3 3 3 3 10" xfId="25767"/>
    <cellStyle name="Input 3 3 3 3 11" xfId="33706"/>
    <cellStyle name="Input 3 3 3 3 12" xfId="34642"/>
    <cellStyle name="Input 3 3 3 3 13" xfId="36753"/>
    <cellStyle name="Input 3 3 3 3 14" xfId="39280"/>
    <cellStyle name="Input 3 3 3 3 2" xfId="5872"/>
    <cellStyle name="Input 3 3 3 3 2 2" xfId="14574"/>
    <cellStyle name="Input 3 3 3 3 2 2 2" xfId="46669"/>
    <cellStyle name="Input 3 3 3 3 2 3" xfId="21633"/>
    <cellStyle name="Input 3 3 3 3 2 4" xfId="26751"/>
    <cellStyle name="Input 3 3 3 3 2 5" xfId="40264"/>
    <cellStyle name="Input 3 3 3 3 3" xfId="6979"/>
    <cellStyle name="Input 3 3 3 3 3 2" xfId="15681"/>
    <cellStyle name="Input 3 3 3 3 3 2 2" xfId="47657"/>
    <cellStyle name="Input 3 3 3 3 3 3" xfId="20030"/>
    <cellStyle name="Input 3 3 3 3 3 4" xfId="27857"/>
    <cellStyle name="Input 3 3 3 3 3 5" xfId="41370"/>
    <cellStyle name="Input 3 3 3 3 4" xfId="8644"/>
    <cellStyle name="Input 3 3 3 3 4 2" xfId="17346"/>
    <cellStyle name="Input 3 3 3 3 4 3" xfId="23184"/>
    <cellStyle name="Input 3 3 3 3 4 4" xfId="29522"/>
    <cellStyle name="Input 3 3 3 3 4 5" xfId="43296"/>
    <cellStyle name="Input 3 3 3 3 5" xfId="9399"/>
    <cellStyle name="Input 3 3 3 3 5 2" xfId="18101"/>
    <cellStyle name="Input 3 3 3 3 5 3" xfId="24802"/>
    <cellStyle name="Input 3 3 3 3 5 4" xfId="30277"/>
    <cellStyle name="Input 3 3 3 3 5 5" xfId="49320"/>
    <cellStyle name="Input 3 3 3 3 6" xfId="10093"/>
    <cellStyle name="Input 3 3 3 3 6 2" xfId="18795"/>
    <cellStyle name="Input 3 3 3 3 6 3" xfId="20194"/>
    <cellStyle name="Input 3 3 3 3 6 4" xfId="30971"/>
    <cellStyle name="Input 3 3 3 3 6 5" xfId="50014"/>
    <cellStyle name="Input 3 3 3 3 7" xfId="10711"/>
    <cellStyle name="Input 3 3 3 3 7 2" xfId="19413"/>
    <cellStyle name="Input 3 3 3 3 7 3" xfId="11524"/>
    <cellStyle name="Input 3 3 3 3 7 4" xfId="31589"/>
    <cellStyle name="Input 3 3 3 3 7 5" xfId="50632"/>
    <cellStyle name="Input 3 3 3 3 8" xfId="13590"/>
    <cellStyle name="Input 3 3 3 3 9" xfId="21391"/>
    <cellStyle name="Input 3 3 3 4" xfId="6353"/>
    <cellStyle name="Input 3 3 3 4 2" xfId="15055"/>
    <cellStyle name="Input 3 3 3 4 2 2" xfId="47109"/>
    <cellStyle name="Input 3 3 3 4 3" xfId="22360"/>
    <cellStyle name="Input 3 3 3 4 4" xfId="27232"/>
    <cellStyle name="Input 3 3 3 4 5" xfId="40745"/>
    <cellStyle name="Input 3 3 3 5" xfId="6265"/>
    <cellStyle name="Input 3 3 3 5 2" xfId="14967"/>
    <cellStyle name="Input 3 3 3 5 2 2" xfId="47029"/>
    <cellStyle name="Input 3 3 3 5 3" xfId="24851"/>
    <cellStyle name="Input 3 3 3 5 4" xfId="27144"/>
    <cellStyle name="Input 3 3 3 5 5" xfId="40657"/>
    <cellStyle name="Input 3 3 3 6" xfId="6603"/>
    <cellStyle name="Input 3 3 3 6 2" xfId="15305"/>
    <cellStyle name="Input 3 3 3 6 2 2" xfId="47326"/>
    <cellStyle name="Input 3 3 3 6 3" xfId="22684"/>
    <cellStyle name="Input 3 3 3 6 4" xfId="27481"/>
    <cellStyle name="Input 3 3 3 6 5" xfId="40994"/>
    <cellStyle name="Input 3 3 3 7" xfId="7351"/>
    <cellStyle name="Input 3 3 3 7 2" xfId="16053"/>
    <cellStyle name="Input 3 3 3 7 3" xfId="20564"/>
    <cellStyle name="Input 3 3 3 7 4" xfId="28229"/>
    <cellStyle name="Input 3 3 3 7 5" xfId="41742"/>
    <cellStyle name="Input 3 3 3 8" xfId="7858"/>
    <cellStyle name="Input 3 3 3 8 2" xfId="16560"/>
    <cellStyle name="Input 3 3 3 8 3" xfId="22649"/>
    <cellStyle name="Input 3 3 3 8 4" xfId="28736"/>
    <cellStyle name="Input 3 3 3 8 5" xfId="48376"/>
    <cellStyle name="Input 3 3 3 9" xfId="8101"/>
    <cellStyle name="Input 3 3 3 9 2" xfId="16803"/>
    <cellStyle name="Input 3 3 3 9 3" xfId="23381"/>
    <cellStyle name="Input 3 3 3 9 4" xfId="28979"/>
    <cellStyle name="Input 3 3 3 9 5" xfId="48619"/>
    <cellStyle name="Input 3 3 4" xfId="1214"/>
    <cellStyle name="Input 3 3 4 10" xfId="8257"/>
    <cellStyle name="Input 3 3 4 10 2" xfId="16959"/>
    <cellStyle name="Input 3 3 4 10 3" xfId="23974"/>
    <cellStyle name="Input 3 3 4 10 4" xfId="29135"/>
    <cellStyle name="Input 3 3 4 10 5" xfId="48771"/>
    <cellStyle name="Input 3 3 4 11" xfId="9038"/>
    <cellStyle name="Input 3 3 4 11 2" xfId="17740"/>
    <cellStyle name="Input 3 3 4 11 3" xfId="20854"/>
    <cellStyle name="Input 3 3 4 11 4" xfId="29916"/>
    <cellStyle name="Input 3 3 4 11 5" xfId="48959"/>
    <cellStyle name="Input 3 3 4 12" xfId="2512"/>
    <cellStyle name="Input 3 3 4 13" xfId="20572"/>
    <cellStyle name="Input 3 3 4 14" xfId="24380"/>
    <cellStyle name="Input 3 3 4 15" xfId="33007"/>
    <cellStyle name="Input 3 3 4 16" xfId="34344"/>
    <cellStyle name="Input 3 3 4 17" xfId="36054"/>
    <cellStyle name="Input 3 3 4 18" xfId="38581"/>
    <cellStyle name="Input 3 3 4 2" xfId="5126"/>
    <cellStyle name="Input 3 3 4 2 10" xfId="26005"/>
    <cellStyle name="Input 3 3 4 2 11" xfId="33944"/>
    <cellStyle name="Input 3 3 4 2 12" xfId="34880"/>
    <cellStyle name="Input 3 3 4 2 13" xfId="36991"/>
    <cellStyle name="Input 3 3 4 2 14" xfId="39518"/>
    <cellStyle name="Input 3 3 4 2 2" xfId="5830"/>
    <cellStyle name="Input 3 3 4 2 2 2" xfId="14532"/>
    <cellStyle name="Input 3 3 4 2 2 2 2" xfId="46630"/>
    <cellStyle name="Input 3 3 4 2 2 3" xfId="22415"/>
    <cellStyle name="Input 3 3 4 2 2 4" xfId="26709"/>
    <cellStyle name="Input 3 3 4 2 2 5" xfId="40222"/>
    <cellStyle name="Input 3 3 4 2 3" xfId="7217"/>
    <cellStyle name="Input 3 3 4 2 3 2" xfId="15919"/>
    <cellStyle name="Input 3 3 4 2 3 2 2" xfId="47895"/>
    <cellStyle name="Input 3 3 4 2 3 3" xfId="24478"/>
    <cellStyle name="Input 3 3 4 2 3 4" xfId="28095"/>
    <cellStyle name="Input 3 3 4 2 3 5" xfId="41608"/>
    <cellStyle name="Input 3 3 4 2 4" xfId="8882"/>
    <cellStyle name="Input 3 3 4 2 4 2" xfId="17584"/>
    <cellStyle name="Input 3 3 4 2 4 3" xfId="25269"/>
    <cellStyle name="Input 3 3 4 2 4 4" xfId="29760"/>
    <cellStyle name="Input 3 3 4 2 4 5" xfId="43534"/>
    <cellStyle name="Input 3 3 4 2 5" xfId="9637"/>
    <cellStyle name="Input 3 3 4 2 5 2" xfId="18339"/>
    <cellStyle name="Input 3 3 4 2 5 3" xfId="4471"/>
    <cellStyle name="Input 3 3 4 2 5 4" xfId="30515"/>
    <cellStyle name="Input 3 3 4 2 5 5" xfId="49558"/>
    <cellStyle name="Input 3 3 4 2 6" xfId="10331"/>
    <cellStyle name="Input 3 3 4 2 6 2" xfId="19033"/>
    <cellStyle name="Input 3 3 4 2 6 3" xfId="19763"/>
    <cellStyle name="Input 3 3 4 2 6 4" xfId="31209"/>
    <cellStyle name="Input 3 3 4 2 6 5" xfId="50252"/>
    <cellStyle name="Input 3 3 4 2 7" xfId="10949"/>
    <cellStyle name="Input 3 3 4 2 7 2" xfId="19651"/>
    <cellStyle name="Input 3 3 4 2 7 3" xfId="12437"/>
    <cellStyle name="Input 3 3 4 2 7 4" xfId="31827"/>
    <cellStyle name="Input 3 3 4 2 7 5" xfId="50870"/>
    <cellStyle name="Input 3 3 4 2 8" xfId="13828"/>
    <cellStyle name="Input 3 3 4 2 9" xfId="21231"/>
    <cellStyle name="Input 3 3 4 3" xfId="4911"/>
    <cellStyle name="Input 3 3 4 3 10" xfId="25790"/>
    <cellStyle name="Input 3 3 4 3 11" xfId="33729"/>
    <cellStyle name="Input 3 3 4 3 12" xfId="34665"/>
    <cellStyle name="Input 3 3 4 3 13" xfId="36776"/>
    <cellStyle name="Input 3 3 4 3 14" xfId="39303"/>
    <cellStyle name="Input 3 3 4 3 2" xfId="5257"/>
    <cellStyle name="Input 3 3 4 3 2 2" xfId="13959"/>
    <cellStyle name="Input 3 3 4 3 2 2 2" xfId="46101"/>
    <cellStyle name="Input 3 3 4 3 2 3" xfId="24587"/>
    <cellStyle name="Input 3 3 4 3 2 4" xfId="26136"/>
    <cellStyle name="Input 3 3 4 3 2 5" xfId="39649"/>
    <cellStyle name="Input 3 3 4 3 3" xfId="7002"/>
    <cellStyle name="Input 3 3 4 3 3 2" xfId="15704"/>
    <cellStyle name="Input 3 3 4 3 3 2 2" xfId="47680"/>
    <cellStyle name="Input 3 3 4 3 3 3" xfId="19960"/>
    <cellStyle name="Input 3 3 4 3 3 4" xfId="27880"/>
    <cellStyle name="Input 3 3 4 3 3 5" xfId="41393"/>
    <cellStyle name="Input 3 3 4 3 4" xfId="8667"/>
    <cellStyle name="Input 3 3 4 3 4 2" xfId="17369"/>
    <cellStyle name="Input 3 3 4 3 4 3" xfId="22983"/>
    <cellStyle name="Input 3 3 4 3 4 4" xfId="29545"/>
    <cellStyle name="Input 3 3 4 3 4 5" xfId="43319"/>
    <cellStyle name="Input 3 3 4 3 5" xfId="9422"/>
    <cellStyle name="Input 3 3 4 3 5 2" xfId="18124"/>
    <cellStyle name="Input 3 3 4 3 5 3" xfId="22364"/>
    <cellStyle name="Input 3 3 4 3 5 4" xfId="30300"/>
    <cellStyle name="Input 3 3 4 3 5 5" xfId="49343"/>
    <cellStyle name="Input 3 3 4 3 6" xfId="10116"/>
    <cellStyle name="Input 3 3 4 3 6 2" xfId="18818"/>
    <cellStyle name="Input 3 3 4 3 6 3" xfId="12502"/>
    <cellStyle name="Input 3 3 4 3 6 4" xfId="30994"/>
    <cellStyle name="Input 3 3 4 3 6 5" xfId="50037"/>
    <cellStyle name="Input 3 3 4 3 7" xfId="10734"/>
    <cellStyle name="Input 3 3 4 3 7 2" xfId="19436"/>
    <cellStyle name="Input 3 3 4 3 7 3" xfId="20383"/>
    <cellStyle name="Input 3 3 4 3 7 4" xfId="31612"/>
    <cellStyle name="Input 3 3 4 3 7 5" xfId="50655"/>
    <cellStyle name="Input 3 3 4 3 8" xfId="13613"/>
    <cellStyle name="Input 3 3 4 3 9" xfId="23335"/>
    <cellStyle name="Input 3 3 4 4" xfId="6336"/>
    <cellStyle name="Input 3 3 4 4 2" xfId="15038"/>
    <cellStyle name="Input 3 3 4 4 2 2" xfId="47092"/>
    <cellStyle name="Input 3 3 4 4 3" xfId="25053"/>
    <cellStyle name="Input 3 3 4 4 4" xfId="27215"/>
    <cellStyle name="Input 3 3 4 4 5" xfId="40728"/>
    <cellStyle name="Input 3 3 4 5" xfId="3247"/>
    <cellStyle name="Input 3 3 4 5 2" xfId="12062"/>
    <cellStyle name="Input 3 3 4 5 2 2" xfId="44778"/>
    <cellStyle name="Input 3 3 4 5 3" xfId="23977"/>
    <cellStyle name="Input 3 3 4 5 4" xfId="25041"/>
    <cellStyle name="Input 3 3 4 5 5" xfId="37545"/>
    <cellStyle name="Input 3 3 4 6" xfId="6450"/>
    <cellStyle name="Input 3 3 4 6 2" xfId="15152"/>
    <cellStyle name="Input 3 3 4 6 2 2" xfId="47194"/>
    <cellStyle name="Input 3 3 4 6 3" xfId="24500"/>
    <cellStyle name="Input 3 3 4 6 4" xfId="27329"/>
    <cellStyle name="Input 3 3 4 6 5" xfId="40842"/>
    <cellStyle name="Input 3 3 4 7" xfId="6521"/>
    <cellStyle name="Input 3 3 4 7 2" xfId="15223"/>
    <cellStyle name="Input 3 3 4 7 3" xfId="22947"/>
    <cellStyle name="Input 3 3 4 7 4" xfId="27400"/>
    <cellStyle name="Input 3 3 4 7 5" xfId="40913"/>
    <cellStyle name="Input 3 3 4 8" xfId="8126"/>
    <cellStyle name="Input 3 3 4 8 2" xfId="16828"/>
    <cellStyle name="Input 3 3 4 8 3" xfId="21886"/>
    <cellStyle name="Input 3 3 4 8 4" xfId="29004"/>
    <cellStyle name="Input 3 3 4 8 5" xfId="48644"/>
    <cellStyle name="Input 3 3 4 9" xfId="7713"/>
    <cellStyle name="Input 3 3 4 9 2" xfId="16415"/>
    <cellStyle name="Input 3 3 4 9 3" xfId="25045"/>
    <cellStyle name="Input 3 3 4 9 4" xfId="28591"/>
    <cellStyle name="Input 3 3 4 9 5" xfId="48243"/>
    <cellStyle name="Input 3 3 5" xfId="4787"/>
    <cellStyle name="Input 3 3 5 10" xfId="25666"/>
    <cellStyle name="Input 3 3 5 11" xfId="33605"/>
    <cellStyle name="Input 3 3 5 12" xfId="34541"/>
    <cellStyle name="Input 3 3 5 13" xfId="36652"/>
    <cellStyle name="Input 3 3 5 14" xfId="39179"/>
    <cellStyle name="Input 3 3 5 2" xfId="5470"/>
    <cellStyle name="Input 3 3 5 2 2" xfId="14172"/>
    <cellStyle name="Input 3 3 5 2 2 2" xfId="46297"/>
    <cellStyle name="Input 3 3 5 2 3" xfId="24372"/>
    <cellStyle name="Input 3 3 5 2 4" xfId="26349"/>
    <cellStyle name="Input 3 3 5 2 5" xfId="39862"/>
    <cellStyle name="Input 3 3 5 3" xfId="6878"/>
    <cellStyle name="Input 3 3 5 3 2" xfId="15580"/>
    <cellStyle name="Input 3 3 5 3 2 2" xfId="47556"/>
    <cellStyle name="Input 3 3 5 3 3" xfId="12831"/>
    <cellStyle name="Input 3 3 5 3 4" xfId="27756"/>
    <cellStyle name="Input 3 3 5 3 5" xfId="41269"/>
    <cellStyle name="Input 3 3 5 4" xfId="8543"/>
    <cellStyle name="Input 3 3 5 4 2" xfId="17245"/>
    <cellStyle name="Input 3 3 5 4 3" xfId="25309"/>
    <cellStyle name="Input 3 3 5 4 4" xfId="29421"/>
    <cellStyle name="Input 3 3 5 4 5" xfId="43195"/>
    <cellStyle name="Input 3 3 5 5" xfId="9298"/>
    <cellStyle name="Input 3 3 5 5 2" xfId="18000"/>
    <cellStyle name="Input 3 3 5 5 3" xfId="13173"/>
    <cellStyle name="Input 3 3 5 5 4" xfId="30176"/>
    <cellStyle name="Input 3 3 5 5 5" xfId="49219"/>
    <cellStyle name="Input 3 3 5 6" xfId="9992"/>
    <cellStyle name="Input 3 3 5 6 2" xfId="18694"/>
    <cellStyle name="Input 3 3 5 6 3" xfId="20339"/>
    <cellStyle name="Input 3 3 5 6 4" xfId="30870"/>
    <cellStyle name="Input 3 3 5 6 5" xfId="49913"/>
    <cellStyle name="Input 3 3 5 7" xfId="10610"/>
    <cellStyle name="Input 3 3 5 7 2" xfId="19312"/>
    <cellStyle name="Input 3 3 5 7 3" xfId="12518"/>
    <cellStyle name="Input 3 3 5 7 4" xfId="31488"/>
    <cellStyle name="Input 3 3 5 7 5" xfId="50531"/>
    <cellStyle name="Input 3 3 5 8" xfId="13489"/>
    <cellStyle name="Input 3 3 5 9" xfId="21108"/>
    <cellStyle name="Input 3 3 6" xfId="4866"/>
    <cellStyle name="Input 3 3 6 10" xfId="25745"/>
    <cellStyle name="Input 3 3 6 11" xfId="33684"/>
    <cellStyle name="Input 3 3 6 12" xfId="34620"/>
    <cellStyle name="Input 3 3 6 13" xfId="36731"/>
    <cellStyle name="Input 3 3 6 14" xfId="39258"/>
    <cellStyle name="Input 3 3 6 2" xfId="5834"/>
    <cellStyle name="Input 3 3 6 2 2" xfId="14536"/>
    <cellStyle name="Input 3 3 6 2 2 2" xfId="46634"/>
    <cellStyle name="Input 3 3 6 2 3" xfId="11221"/>
    <cellStyle name="Input 3 3 6 2 4" xfId="26713"/>
    <cellStyle name="Input 3 3 6 2 5" xfId="40226"/>
    <cellStyle name="Input 3 3 6 3" xfId="6957"/>
    <cellStyle name="Input 3 3 6 3 2" xfId="15659"/>
    <cellStyle name="Input 3 3 6 3 2 2" xfId="47635"/>
    <cellStyle name="Input 3 3 6 3 3" xfId="1727"/>
    <cellStyle name="Input 3 3 6 3 4" xfId="27835"/>
    <cellStyle name="Input 3 3 6 3 5" xfId="41348"/>
    <cellStyle name="Input 3 3 6 4" xfId="8622"/>
    <cellStyle name="Input 3 3 6 4 2" xfId="17324"/>
    <cellStyle name="Input 3 3 6 4 3" xfId="23170"/>
    <cellStyle name="Input 3 3 6 4 4" xfId="29500"/>
    <cellStyle name="Input 3 3 6 4 5" xfId="43274"/>
    <cellStyle name="Input 3 3 6 5" xfId="9377"/>
    <cellStyle name="Input 3 3 6 5 2" xfId="18079"/>
    <cellStyle name="Input 3 3 6 5 3" xfId="25254"/>
    <cellStyle name="Input 3 3 6 5 4" xfId="30255"/>
    <cellStyle name="Input 3 3 6 5 5" xfId="49298"/>
    <cellStyle name="Input 3 3 6 6" xfId="10071"/>
    <cellStyle name="Input 3 3 6 6 2" xfId="18773"/>
    <cellStyle name="Input 3 3 6 6 3" xfId="20121"/>
    <cellStyle name="Input 3 3 6 6 4" xfId="30949"/>
    <cellStyle name="Input 3 3 6 6 5" xfId="49992"/>
    <cellStyle name="Input 3 3 6 7" xfId="10689"/>
    <cellStyle name="Input 3 3 6 7 2" xfId="19391"/>
    <cellStyle name="Input 3 3 6 7 3" xfId="20079"/>
    <cellStyle name="Input 3 3 6 7 4" xfId="31567"/>
    <cellStyle name="Input 3 3 6 7 5" xfId="50610"/>
    <cellStyle name="Input 3 3 6 8" xfId="13568"/>
    <cellStyle name="Input 3 3 6 9" xfId="22692"/>
    <cellStyle name="Input 3 3 7" xfId="6051"/>
    <cellStyle name="Input 3 3 7 2" xfId="14753"/>
    <cellStyle name="Input 3 3 7 2 2" xfId="46831"/>
    <cellStyle name="Input 3 3 7 3" xfId="25449"/>
    <cellStyle name="Input 3 3 7 4" xfId="26930"/>
    <cellStyle name="Input 3 3 7 5" xfId="40443"/>
    <cellStyle name="Input 3 3 8" xfId="3204"/>
    <cellStyle name="Input 3 3 8 2" xfId="12019"/>
    <cellStyle name="Input 3 3 8 2 2" xfId="44739"/>
    <cellStyle name="Input 3 3 8 3" xfId="23601"/>
    <cellStyle name="Input 3 3 8 4" xfId="12304"/>
    <cellStyle name="Input 3 3 8 5" xfId="37502"/>
    <cellStyle name="Input 3 3 9" xfId="6612"/>
    <cellStyle name="Input 3 3 9 2" xfId="15314"/>
    <cellStyle name="Input 3 3 9 2 2" xfId="47333"/>
    <cellStyle name="Input 3 3 9 3" xfId="21949"/>
    <cellStyle name="Input 3 3 9 4" xfId="27490"/>
    <cellStyle name="Input 3 3 9 5" xfId="41003"/>
    <cellStyle name="Input 3 4" xfId="486"/>
    <cellStyle name="Input 3 4 10" xfId="7348"/>
    <cellStyle name="Input 3 4 10 2" xfId="16050"/>
    <cellStyle name="Input 3 4 10 3" xfId="23526"/>
    <cellStyle name="Input 3 4 10 4" xfId="28226"/>
    <cellStyle name="Input 3 4 10 5" xfId="41739"/>
    <cellStyle name="Input 3 4 11" xfId="7452"/>
    <cellStyle name="Input 3 4 11 2" xfId="16154"/>
    <cellStyle name="Input 3 4 11 3" xfId="24742"/>
    <cellStyle name="Input 3 4 11 4" xfId="28330"/>
    <cellStyle name="Input 3 4 11 5" xfId="48061"/>
    <cellStyle name="Input 3 4 12" xfId="3113"/>
    <cellStyle name="Input 3 4 12 2" xfId="11932"/>
    <cellStyle name="Input 3 4 12 3" xfId="21923"/>
    <cellStyle name="Input 3 4 12 4" xfId="24759"/>
    <cellStyle name="Input 3 4 12 5" xfId="44657"/>
    <cellStyle name="Input 3 4 13" xfId="2883"/>
    <cellStyle name="Input 3 4 13 2" xfId="11717"/>
    <cellStyle name="Input 3 4 13 3" xfId="24995"/>
    <cellStyle name="Input 3 4 13 4" xfId="20619"/>
    <cellStyle name="Input 3 4 13 5" xfId="44427"/>
    <cellStyle name="Input 3 4 14" xfId="3890"/>
    <cellStyle name="Input 3 4 14 2" xfId="12664"/>
    <cellStyle name="Input 3 4 14 3" xfId="22246"/>
    <cellStyle name="Input 3 4 14 4" xfId="22027"/>
    <cellStyle name="Input 3 4 14 5" xfId="45323"/>
    <cellStyle name="Input 3 4 15" xfId="1932"/>
    <cellStyle name="Input 3 4 16" xfId="20513"/>
    <cellStyle name="Input 3 4 17" xfId="23724"/>
    <cellStyle name="Input 3 4 18" xfId="32006"/>
    <cellStyle name="Input 3 4 19" xfId="34074"/>
    <cellStyle name="Input 3 4 2" xfId="734"/>
    <cellStyle name="Input 3 4 2 10" xfId="8083"/>
    <cellStyle name="Input 3 4 2 10 2" xfId="16785"/>
    <cellStyle name="Input 3 4 2 10 3" xfId="13169"/>
    <cellStyle name="Input 3 4 2 10 4" xfId="28961"/>
    <cellStyle name="Input 3 4 2 10 5" xfId="48601"/>
    <cellStyle name="Input 3 4 2 11" xfId="8085"/>
    <cellStyle name="Input 3 4 2 11 2" xfId="16787"/>
    <cellStyle name="Input 3 4 2 11 3" xfId="21872"/>
    <cellStyle name="Input 3 4 2 11 4" xfId="28963"/>
    <cellStyle name="Input 3 4 2 11 5" xfId="48603"/>
    <cellStyle name="Input 3 4 2 12" xfId="7782"/>
    <cellStyle name="Input 3 4 2 12 2" xfId="16484"/>
    <cellStyle name="Input 3 4 2 12 3" xfId="23251"/>
    <cellStyle name="Input 3 4 2 12 4" xfId="28660"/>
    <cellStyle name="Input 3 4 2 12 5" xfId="48310"/>
    <cellStyle name="Input 3 4 2 13" xfId="11282"/>
    <cellStyle name="Input 3 4 2 14" xfId="2497"/>
    <cellStyle name="Input 3 4 2 15" xfId="21673"/>
    <cellStyle name="Input 3 4 2 16" xfId="32081"/>
    <cellStyle name="Input 3 4 2 17" xfId="34112"/>
    <cellStyle name="Input 3 4 2 18" xfId="35128"/>
    <cellStyle name="Input 3 4 2 19" xfId="37375"/>
    <cellStyle name="Input 3 4 2 2" xfId="1503"/>
    <cellStyle name="Input 3 4 2 2 10" xfId="13200"/>
    <cellStyle name="Input 3 4 2 2 11" xfId="21433"/>
    <cellStyle name="Input 3 4 2 2 12" xfId="25539"/>
    <cellStyle name="Input 3 4 2 2 13" xfId="33296"/>
    <cellStyle name="Input 3 4 2 2 14" xfId="34414"/>
    <cellStyle name="Input 3 4 2 2 15" xfId="36343"/>
    <cellStyle name="Input 3 4 2 2 16" xfId="38870"/>
    <cellStyle name="Input 3 4 2 2 2" xfId="4886"/>
    <cellStyle name="Input 3 4 2 2 2 10" xfId="25765"/>
    <cellStyle name="Input 3 4 2 2 2 11" xfId="33704"/>
    <cellStyle name="Input 3 4 2 2 2 12" xfId="34640"/>
    <cellStyle name="Input 3 4 2 2 2 13" xfId="36751"/>
    <cellStyle name="Input 3 4 2 2 2 14" xfId="39278"/>
    <cellStyle name="Input 3 4 2 2 2 2" xfId="5454"/>
    <cellStyle name="Input 3 4 2 2 2 2 2" xfId="14156"/>
    <cellStyle name="Input 3 4 2 2 2 2 2 2" xfId="46281"/>
    <cellStyle name="Input 3 4 2 2 2 2 3" xfId="23997"/>
    <cellStyle name="Input 3 4 2 2 2 2 4" xfId="26333"/>
    <cellStyle name="Input 3 4 2 2 2 2 5" xfId="39846"/>
    <cellStyle name="Input 3 4 2 2 2 3" xfId="6977"/>
    <cellStyle name="Input 3 4 2 2 2 3 2" xfId="15679"/>
    <cellStyle name="Input 3 4 2 2 2 3 2 2" xfId="47655"/>
    <cellStyle name="Input 3 4 2 2 2 3 3" xfId="12989"/>
    <cellStyle name="Input 3 4 2 2 2 3 4" xfId="27855"/>
    <cellStyle name="Input 3 4 2 2 2 3 5" xfId="41368"/>
    <cellStyle name="Input 3 4 2 2 2 4" xfId="8642"/>
    <cellStyle name="Input 3 4 2 2 2 4 2" xfId="17344"/>
    <cellStyle name="Input 3 4 2 2 2 4 3" xfId="13391"/>
    <cellStyle name="Input 3 4 2 2 2 4 4" xfId="29520"/>
    <cellStyle name="Input 3 4 2 2 2 4 5" xfId="43294"/>
    <cellStyle name="Input 3 4 2 2 2 5" xfId="9397"/>
    <cellStyle name="Input 3 4 2 2 2 5 2" xfId="18099"/>
    <cellStyle name="Input 3 4 2 2 2 5 3" xfId="21893"/>
    <cellStyle name="Input 3 4 2 2 2 5 4" xfId="30275"/>
    <cellStyle name="Input 3 4 2 2 2 5 5" xfId="49318"/>
    <cellStyle name="Input 3 4 2 2 2 6" xfId="10091"/>
    <cellStyle name="Input 3 4 2 2 2 6 2" xfId="18793"/>
    <cellStyle name="Input 3 4 2 2 2 6 3" xfId="13330"/>
    <cellStyle name="Input 3 4 2 2 2 6 4" xfId="30969"/>
    <cellStyle name="Input 3 4 2 2 2 6 5" xfId="50012"/>
    <cellStyle name="Input 3 4 2 2 2 7" xfId="10709"/>
    <cellStyle name="Input 3 4 2 2 2 7 2" xfId="19411"/>
    <cellStyle name="Input 3 4 2 2 2 7 3" xfId="2415"/>
    <cellStyle name="Input 3 4 2 2 2 7 4" xfId="31587"/>
    <cellStyle name="Input 3 4 2 2 2 7 5" xfId="50630"/>
    <cellStyle name="Input 3 4 2 2 2 8" xfId="13588"/>
    <cellStyle name="Input 3 4 2 2 2 9" xfId="23720"/>
    <cellStyle name="Input 3 4 2 2 3" xfId="5197"/>
    <cellStyle name="Input 3 4 2 2 3 10" xfId="26076"/>
    <cellStyle name="Input 3 4 2 2 3 11" xfId="34015"/>
    <cellStyle name="Input 3 4 2 2 3 12" xfId="34951"/>
    <cellStyle name="Input 3 4 2 2 3 13" xfId="37062"/>
    <cellStyle name="Input 3 4 2 2 3 14" xfId="39589"/>
    <cellStyle name="Input 3 4 2 2 3 2" xfId="5801"/>
    <cellStyle name="Input 3 4 2 2 3 2 2" xfId="14503"/>
    <cellStyle name="Input 3 4 2 2 3 2 2 2" xfId="46603"/>
    <cellStyle name="Input 3 4 2 2 3 2 3" xfId="24288"/>
    <cellStyle name="Input 3 4 2 2 3 2 4" xfId="26680"/>
    <cellStyle name="Input 3 4 2 2 3 2 5" xfId="40193"/>
    <cellStyle name="Input 3 4 2 2 3 3" xfId="7288"/>
    <cellStyle name="Input 3 4 2 2 3 3 2" xfId="15990"/>
    <cellStyle name="Input 3 4 2 2 3 3 2 2" xfId="47966"/>
    <cellStyle name="Input 3 4 2 2 3 3 3" xfId="23286"/>
    <cellStyle name="Input 3 4 2 2 3 3 4" xfId="28166"/>
    <cellStyle name="Input 3 4 2 2 3 3 5" xfId="41679"/>
    <cellStyle name="Input 3 4 2 2 3 4" xfId="8953"/>
    <cellStyle name="Input 3 4 2 2 3 4 2" xfId="17655"/>
    <cellStyle name="Input 3 4 2 2 3 4 3" xfId="20550"/>
    <cellStyle name="Input 3 4 2 2 3 4 4" xfId="29831"/>
    <cellStyle name="Input 3 4 2 2 3 4 5" xfId="43605"/>
    <cellStyle name="Input 3 4 2 2 3 5" xfId="9708"/>
    <cellStyle name="Input 3 4 2 2 3 5 2" xfId="18410"/>
    <cellStyle name="Input 3 4 2 2 3 5 3" xfId="13079"/>
    <cellStyle name="Input 3 4 2 2 3 5 4" xfId="30586"/>
    <cellStyle name="Input 3 4 2 2 3 5 5" xfId="49629"/>
    <cellStyle name="Input 3 4 2 2 3 6" xfId="10402"/>
    <cellStyle name="Input 3 4 2 2 3 6 2" xfId="19104"/>
    <cellStyle name="Input 3 4 2 2 3 6 3" xfId="19882"/>
    <cellStyle name="Input 3 4 2 2 3 6 4" xfId="31280"/>
    <cellStyle name="Input 3 4 2 2 3 6 5" xfId="50323"/>
    <cellStyle name="Input 3 4 2 2 3 7" xfId="11020"/>
    <cellStyle name="Input 3 4 2 2 3 7 2" xfId="19722"/>
    <cellStyle name="Input 3 4 2 2 3 7 3" xfId="19963"/>
    <cellStyle name="Input 3 4 2 2 3 7 4" xfId="31898"/>
    <cellStyle name="Input 3 4 2 2 3 7 5" xfId="50941"/>
    <cellStyle name="Input 3 4 2 2 3 8" xfId="13899"/>
    <cellStyle name="Input 3 4 2 2 3 9" xfId="20747"/>
    <cellStyle name="Input 3 4 2 2 4" xfId="5690"/>
    <cellStyle name="Input 3 4 2 2 4 2" xfId="14392"/>
    <cellStyle name="Input 3 4 2 2 4 2 2" xfId="46505"/>
    <cellStyle name="Input 3 4 2 2 4 3" xfId="22454"/>
    <cellStyle name="Input 3 4 2 2 4 4" xfId="26569"/>
    <cellStyle name="Input 3 4 2 2 4 5" xfId="40082"/>
    <cellStyle name="Input 3 4 2 2 5" xfId="6685"/>
    <cellStyle name="Input 3 4 2 2 5 2" xfId="15387"/>
    <cellStyle name="Input 3 4 2 2 5 2 2" xfId="47390"/>
    <cellStyle name="Input 3 4 2 2 5 3" xfId="22501"/>
    <cellStyle name="Input 3 4 2 2 5 4" xfId="27563"/>
    <cellStyle name="Input 3 4 2 2 5 5" xfId="41076"/>
    <cellStyle name="Input 3 4 2 2 6" xfId="8321"/>
    <cellStyle name="Input 3 4 2 2 6 2" xfId="17023"/>
    <cellStyle name="Input 3 4 2 2 6 3" xfId="24670"/>
    <cellStyle name="Input 3 4 2 2 6 4" xfId="29199"/>
    <cellStyle name="Input 3 4 2 2 6 5" xfId="42886"/>
    <cellStyle name="Input 3 4 2 2 7" xfId="9096"/>
    <cellStyle name="Input 3 4 2 2 7 2" xfId="17798"/>
    <cellStyle name="Input 3 4 2 2 7 3" xfId="23244"/>
    <cellStyle name="Input 3 4 2 2 7 4" xfId="29974"/>
    <cellStyle name="Input 3 4 2 2 7 5" xfId="49017"/>
    <cellStyle name="Input 3 4 2 2 8" xfId="9824"/>
    <cellStyle name="Input 3 4 2 2 8 2" xfId="18526"/>
    <cellStyle name="Input 3 4 2 2 8 3" xfId="11851"/>
    <cellStyle name="Input 3 4 2 2 8 4" xfId="30702"/>
    <cellStyle name="Input 3 4 2 2 8 5" xfId="49745"/>
    <cellStyle name="Input 3 4 2 2 9" xfId="10483"/>
    <cellStyle name="Input 3 4 2 2 9 2" xfId="19185"/>
    <cellStyle name="Input 3 4 2 2 9 3" xfId="13068"/>
    <cellStyle name="Input 3 4 2 2 9 4" xfId="31361"/>
    <cellStyle name="Input 3 4 2 2 9 5" xfId="50404"/>
    <cellStyle name="Input 3 4 2 3" xfId="4928"/>
    <cellStyle name="Input 3 4 2 3 10" xfId="25807"/>
    <cellStyle name="Input 3 4 2 3 11" xfId="33746"/>
    <cellStyle name="Input 3 4 2 3 12" xfId="34682"/>
    <cellStyle name="Input 3 4 2 3 13" xfId="36793"/>
    <cellStyle name="Input 3 4 2 3 14" xfId="39320"/>
    <cellStyle name="Input 3 4 2 3 2" xfId="5343"/>
    <cellStyle name="Input 3 4 2 3 2 2" xfId="14045"/>
    <cellStyle name="Input 3 4 2 3 2 2 2" xfId="46183"/>
    <cellStyle name="Input 3 4 2 3 2 3" xfId="22057"/>
    <cellStyle name="Input 3 4 2 3 2 4" xfId="26222"/>
    <cellStyle name="Input 3 4 2 3 2 5" xfId="39735"/>
    <cellStyle name="Input 3 4 2 3 3" xfId="7019"/>
    <cellStyle name="Input 3 4 2 3 3 2" xfId="15721"/>
    <cellStyle name="Input 3 4 2 3 3 2 2" xfId="47697"/>
    <cellStyle name="Input 3 4 2 3 3 3" xfId="12454"/>
    <cellStyle name="Input 3 4 2 3 3 4" xfId="27897"/>
    <cellStyle name="Input 3 4 2 3 3 5" xfId="41410"/>
    <cellStyle name="Input 3 4 2 3 4" xfId="8684"/>
    <cellStyle name="Input 3 4 2 3 4 2" xfId="17386"/>
    <cellStyle name="Input 3 4 2 3 4 3" xfId="21071"/>
    <cellStyle name="Input 3 4 2 3 4 4" xfId="29562"/>
    <cellStyle name="Input 3 4 2 3 4 5" xfId="43336"/>
    <cellStyle name="Input 3 4 2 3 5" xfId="9439"/>
    <cellStyle name="Input 3 4 2 3 5 2" xfId="18141"/>
    <cellStyle name="Input 3 4 2 3 5 3" xfId="21828"/>
    <cellStyle name="Input 3 4 2 3 5 4" xfId="30317"/>
    <cellStyle name="Input 3 4 2 3 5 5" xfId="49360"/>
    <cellStyle name="Input 3 4 2 3 6" xfId="10133"/>
    <cellStyle name="Input 3 4 2 3 6 2" xfId="18835"/>
    <cellStyle name="Input 3 4 2 3 6 3" xfId="20099"/>
    <cellStyle name="Input 3 4 2 3 6 4" xfId="31011"/>
    <cellStyle name="Input 3 4 2 3 6 5" xfId="50054"/>
    <cellStyle name="Input 3 4 2 3 7" xfId="10751"/>
    <cellStyle name="Input 3 4 2 3 7 2" xfId="19453"/>
    <cellStyle name="Input 3 4 2 3 7 3" xfId="20061"/>
    <cellStyle name="Input 3 4 2 3 7 4" xfId="31629"/>
    <cellStyle name="Input 3 4 2 3 7 5" xfId="50672"/>
    <cellStyle name="Input 3 4 2 3 8" xfId="13630"/>
    <cellStyle name="Input 3 4 2 3 9" xfId="23611"/>
    <cellStyle name="Input 3 4 2 4" xfId="4741"/>
    <cellStyle name="Input 3 4 2 4 10" xfId="25620"/>
    <cellStyle name="Input 3 4 2 4 11" xfId="33559"/>
    <cellStyle name="Input 3 4 2 4 12" xfId="34495"/>
    <cellStyle name="Input 3 4 2 4 13" xfId="36606"/>
    <cellStyle name="Input 3 4 2 4 14" xfId="39133"/>
    <cellStyle name="Input 3 4 2 4 2" xfId="5966"/>
    <cellStyle name="Input 3 4 2 4 2 2" xfId="14668"/>
    <cellStyle name="Input 3 4 2 4 2 2 2" xfId="46755"/>
    <cellStyle name="Input 3 4 2 4 2 3" xfId="24677"/>
    <cellStyle name="Input 3 4 2 4 2 4" xfId="26845"/>
    <cellStyle name="Input 3 4 2 4 2 5" xfId="40358"/>
    <cellStyle name="Input 3 4 2 4 3" xfId="6832"/>
    <cellStyle name="Input 3 4 2 4 3 2" xfId="15534"/>
    <cellStyle name="Input 3 4 2 4 3 2 2" xfId="47510"/>
    <cellStyle name="Input 3 4 2 4 3 3" xfId="19944"/>
    <cellStyle name="Input 3 4 2 4 3 4" xfId="27710"/>
    <cellStyle name="Input 3 4 2 4 3 5" xfId="41223"/>
    <cellStyle name="Input 3 4 2 4 4" xfId="8497"/>
    <cellStyle name="Input 3 4 2 4 4 2" xfId="17199"/>
    <cellStyle name="Input 3 4 2 4 4 3" xfId="24719"/>
    <cellStyle name="Input 3 4 2 4 4 4" xfId="29375"/>
    <cellStyle name="Input 3 4 2 4 4 5" xfId="43149"/>
    <cellStyle name="Input 3 4 2 4 5" xfId="9252"/>
    <cellStyle name="Input 3 4 2 4 5 2" xfId="17954"/>
    <cellStyle name="Input 3 4 2 4 5 3" xfId="24486"/>
    <cellStyle name="Input 3 4 2 4 5 4" xfId="30130"/>
    <cellStyle name="Input 3 4 2 4 5 5" xfId="49173"/>
    <cellStyle name="Input 3 4 2 4 6" xfId="9946"/>
    <cellStyle name="Input 3 4 2 4 6 2" xfId="18648"/>
    <cellStyle name="Input 3 4 2 4 6 3" xfId="19867"/>
    <cellStyle name="Input 3 4 2 4 6 4" xfId="30824"/>
    <cellStyle name="Input 3 4 2 4 6 5" xfId="49867"/>
    <cellStyle name="Input 3 4 2 4 7" xfId="10564"/>
    <cellStyle name="Input 3 4 2 4 7 2" xfId="19266"/>
    <cellStyle name="Input 3 4 2 4 7 3" xfId="11768"/>
    <cellStyle name="Input 3 4 2 4 7 4" xfId="31442"/>
    <cellStyle name="Input 3 4 2 4 7 5" xfId="50485"/>
    <cellStyle name="Input 3 4 2 4 8" xfId="13443"/>
    <cellStyle name="Input 3 4 2 4 9" xfId="25410"/>
    <cellStyle name="Input 3 4 2 5" xfId="3454"/>
    <cellStyle name="Input 3 4 2 5 2" xfId="12256"/>
    <cellStyle name="Input 3 4 2 5 2 2" xfId="44980"/>
    <cellStyle name="Input 3 4 2 5 3" xfId="13331"/>
    <cellStyle name="Input 3 4 2 5 4" xfId="24487"/>
    <cellStyle name="Input 3 4 2 5 5" xfId="37752"/>
    <cellStyle name="Input 3 4 2 6" xfId="6238"/>
    <cellStyle name="Input 3 4 2 6 2" xfId="14940"/>
    <cellStyle name="Input 3 4 2 6 2 2" xfId="47003"/>
    <cellStyle name="Input 3 4 2 6 3" xfId="24113"/>
    <cellStyle name="Input 3 4 2 6 4" xfId="27117"/>
    <cellStyle name="Input 3 4 2 6 5" xfId="40630"/>
    <cellStyle name="Input 3 4 2 7" xfId="6745"/>
    <cellStyle name="Input 3 4 2 7 2" xfId="15447"/>
    <cellStyle name="Input 3 4 2 7 2 2" xfId="47441"/>
    <cellStyle name="Input 3 4 2 7 3" xfId="2003"/>
    <cellStyle name="Input 3 4 2 7 4" xfId="27623"/>
    <cellStyle name="Input 3 4 2 7 5" xfId="41136"/>
    <cellStyle name="Input 3 4 2 8" xfId="5987"/>
    <cellStyle name="Input 3 4 2 8 2" xfId="14689"/>
    <cellStyle name="Input 3 4 2 8 3" xfId="25390"/>
    <cellStyle name="Input 3 4 2 8 4" xfId="26866"/>
    <cellStyle name="Input 3 4 2 8 5" xfId="40379"/>
    <cellStyle name="Input 3 4 2 9" xfId="7509"/>
    <cellStyle name="Input 3 4 2 9 2" xfId="16211"/>
    <cellStyle name="Input 3 4 2 9 3" xfId="23037"/>
    <cellStyle name="Input 3 4 2 9 4" xfId="28387"/>
    <cellStyle name="Input 3 4 2 9 5" xfId="48118"/>
    <cellStyle name="Input 3 4 20" xfId="35053"/>
    <cellStyle name="Input 3 4 21" xfId="37164"/>
    <cellStyle name="Input 3 4 3" xfId="837"/>
    <cellStyle name="Input 3 4 3 10" xfId="7983"/>
    <cellStyle name="Input 3 4 3 10 2" xfId="16685"/>
    <cellStyle name="Input 3 4 3 10 3" xfId="22881"/>
    <cellStyle name="Input 3 4 3 10 4" xfId="28861"/>
    <cellStyle name="Input 3 4 3 10 5" xfId="48501"/>
    <cellStyle name="Input 3 4 3 11" xfId="8229"/>
    <cellStyle name="Input 3 4 3 11 2" xfId="16931"/>
    <cellStyle name="Input 3 4 3 11 3" xfId="24376"/>
    <cellStyle name="Input 3 4 3 11 4" xfId="29107"/>
    <cellStyle name="Input 3 4 3 11 5" xfId="48743"/>
    <cellStyle name="Input 3 4 3 12" xfId="11380"/>
    <cellStyle name="Input 3 4 3 13" xfId="11674"/>
    <cellStyle name="Input 3 4 3 14" xfId="20705"/>
    <cellStyle name="Input 3 4 3 15" xfId="32630"/>
    <cellStyle name="Input 3 4 3 16" xfId="34295"/>
    <cellStyle name="Input 3 4 3 17" xfId="35677"/>
    <cellStyle name="Input 3 4 3 18" xfId="38204"/>
    <cellStyle name="Input 3 4 3 2" xfId="4882"/>
    <cellStyle name="Input 3 4 3 2 10" xfId="25761"/>
    <cellStyle name="Input 3 4 3 2 11" xfId="33700"/>
    <cellStyle name="Input 3 4 3 2 12" xfId="34636"/>
    <cellStyle name="Input 3 4 3 2 13" xfId="36747"/>
    <cellStyle name="Input 3 4 3 2 14" xfId="39274"/>
    <cellStyle name="Input 3 4 3 2 2" xfId="5901"/>
    <cellStyle name="Input 3 4 3 2 2 2" xfId="14603"/>
    <cellStyle name="Input 3 4 3 2 2 2 2" xfId="46698"/>
    <cellStyle name="Input 3 4 3 2 2 3" xfId="22426"/>
    <cellStyle name="Input 3 4 3 2 2 4" xfId="26780"/>
    <cellStyle name="Input 3 4 3 2 2 5" xfId="40293"/>
    <cellStyle name="Input 3 4 3 2 3" xfId="6973"/>
    <cellStyle name="Input 3 4 3 2 3 2" xfId="15675"/>
    <cellStyle name="Input 3 4 3 2 3 2 2" xfId="47651"/>
    <cellStyle name="Input 3 4 3 2 3 3" xfId="20160"/>
    <cellStyle name="Input 3 4 3 2 3 4" xfId="27851"/>
    <cellStyle name="Input 3 4 3 2 3 5" xfId="41364"/>
    <cellStyle name="Input 3 4 3 2 4" xfId="8638"/>
    <cellStyle name="Input 3 4 3 2 4 2" xfId="17340"/>
    <cellStyle name="Input 3 4 3 2 4 3" xfId="22965"/>
    <cellStyle name="Input 3 4 3 2 4 4" xfId="29516"/>
    <cellStyle name="Input 3 4 3 2 4 5" xfId="43290"/>
    <cellStyle name="Input 3 4 3 2 5" xfId="9393"/>
    <cellStyle name="Input 3 4 3 2 5 2" xfId="18095"/>
    <cellStyle name="Input 3 4 3 2 5 3" xfId="22576"/>
    <cellStyle name="Input 3 4 3 2 5 4" xfId="30271"/>
    <cellStyle name="Input 3 4 3 2 5 5" xfId="49314"/>
    <cellStyle name="Input 3 4 3 2 6" xfId="10087"/>
    <cellStyle name="Input 3 4 3 2 6 2" xfId="18789"/>
    <cellStyle name="Input 3 4 3 2 6 3" xfId="20406"/>
    <cellStyle name="Input 3 4 3 2 6 4" xfId="30965"/>
    <cellStyle name="Input 3 4 3 2 6 5" xfId="50008"/>
    <cellStyle name="Input 3 4 3 2 7" xfId="10705"/>
    <cellStyle name="Input 3 4 3 2 7 2" xfId="19407"/>
    <cellStyle name="Input 3 4 3 2 7 3" xfId="13311"/>
    <cellStyle name="Input 3 4 3 2 7 4" xfId="31583"/>
    <cellStyle name="Input 3 4 3 2 7 5" xfId="50626"/>
    <cellStyle name="Input 3 4 3 2 8" xfId="13584"/>
    <cellStyle name="Input 3 4 3 2 9" xfId="20526"/>
    <cellStyle name="Input 3 4 3 3" xfId="4957"/>
    <cellStyle name="Input 3 4 3 3 10" xfId="25836"/>
    <cellStyle name="Input 3 4 3 3 11" xfId="33775"/>
    <cellStyle name="Input 3 4 3 3 12" xfId="34711"/>
    <cellStyle name="Input 3 4 3 3 13" xfId="36822"/>
    <cellStyle name="Input 3 4 3 3 14" xfId="39349"/>
    <cellStyle name="Input 3 4 3 3 2" xfId="5535"/>
    <cellStyle name="Input 3 4 3 3 2 2" xfId="14237"/>
    <cellStyle name="Input 3 4 3 3 2 2 2" xfId="46360"/>
    <cellStyle name="Input 3 4 3 3 2 3" xfId="25142"/>
    <cellStyle name="Input 3 4 3 3 2 4" xfId="26414"/>
    <cellStyle name="Input 3 4 3 3 2 5" xfId="39927"/>
    <cellStyle name="Input 3 4 3 3 3" xfId="7048"/>
    <cellStyle name="Input 3 4 3 3 3 2" xfId="15750"/>
    <cellStyle name="Input 3 4 3 3 3 2 2" xfId="47726"/>
    <cellStyle name="Input 3 4 3 3 3 3" xfId="19838"/>
    <cellStyle name="Input 3 4 3 3 3 4" xfId="27926"/>
    <cellStyle name="Input 3 4 3 3 3 5" xfId="41439"/>
    <cellStyle name="Input 3 4 3 3 4" xfId="8713"/>
    <cellStyle name="Input 3 4 3 3 4 2" xfId="17415"/>
    <cellStyle name="Input 3 4 3 3 4 3" xfId="21449"/>
    <cellStyle name="Input 3 4 3 3 4 4" xfId="29591"/>
    <cellStyle name="Input 3 4 3 3 4 5" xfId="43365"/>
    <cellStyle name="Input 3 4 3 3 5" xfId="9468"/>
    <cellStyle name="Input 3 4 3 3 5 2" xfId="18170"/>
    <cellStyle name="Input 3 4 3 3 5 3" xfId="21263"/>
    <cellStyle name="Input 3 4 3 3 5 4" xfId="30346"/>
    <cellStyle name="Input 3 4 3 3 5 5" xfId="49389"/>
    <cellStyle name="Input 3 4 3 3 6" xfId="10162"/>
    <cellStyle name="Input 3 4 3 3 6 2" xfId="18864"/>
    <cellStyle name="Input 3 4 3 3 6 3" xfId="13385"/>
    <cellStyle name="Input 3 4 3 3 6 4" xfId="31040"/>
    <cellStyle name="Input 3 4 3 3 6 5" xfId="50083"/>
    <cellStyle name="Input 3 4 3 3 7" xfId="10780"/>
    <cellStyle name="Input 3 4 3 3 7 2" xfId="19482"/>
    <cellStyle name="Input 3 4 3 3 7 3" xfId="11212"/>
    <cellStyle name="Input 3 4 3 3 7 4" xfId="31658"/>
    <cellStyle name="Input 3 4 3 3 7 5" xfId="50701"/>
    <cellStyle name="Input 3 4 3 3 8" xfId="13659"/>
    <cellStyle name="Input 3 4 3 3 9" xfId="24454"/>
    <cellStyle name="Input 3 4 3 4" xfId="5593"/>
    <cellStyle name="Input 3 4 3 4 2" xfId="14295"/>
    <cellStyle name="Input 3 4 3 4 2 2" xfId="46414"/>
    <cellStyle name="Input 3 4 3 4 3" xfId="25475"/>
    <cellStyle name="Input 3 4 3 4 4" xfId="26472"/>
    <cellStyle name="Input 3 4 3 4 5" xfId="39985"/>
    <cellStyle name="Input 3 4 3 5" xfId="6274"/>
    <cellStyle name="Input 3 4 3 5 2" xfId="14976"/>
    <cellStyle name="Input 3 4 3 5 2 2" xfId="47037"/>
    <cellStyle name="Input 3 4 3 5 3" xfId="12470"/>
    <cellStyle name="Input 3 4 3 5 4" xfId="27153"/>
    <cellStyle name="Input 3 4 3 5 5" xfId="40666"/>
    <cellStyle name="Input 3 4 3 6" xfId="5392"/>
    <cellStyle name="Input 3 4 3 6 2" xfId="14094"/>
    <cellStyle name="Input 3 4 3 6 2 2" xfId="46228"/>
    <cellStyle name="Input 3 4 3 6 3" xfId="23812"/>
    <cellStyle name="Input 3 4 3 6 4" xfId="26271"/>
    <cellStyle name="Input 3 4 3 6 5" xfId="39784"/>
    <cellStyle name="Input 3 4 3 7" xfId="6045"/>
    <cellStyle name="Input 3 4 3 7 2" xfId="14747"/>
    <cellStyle name="Input 3 4 3 7 3" xfId="23913"/>
    <cellStyle name="Input 3 4 3 7 4" xfId="26924"/>
    <cellStyle name="Input 3 4 3 7 5" xfId="40437"/>
    <cellStyle name="Input 3 4 3 8" xfId="7898"/>
    <cellStyle name="Input 3 4 3 8 2" xfId="16600"/>
    <cellStyle name="Input 3 4 3 8 3" xfId="20723"/>
    <cellStyle name="Input 3 4 3 8 4" xfId="28776"/>
    <cellStyle name="Input 3 4 3 8 5" xfId="48416"/>
    <cellStyle name="Input 3 4 3 9" xfId="7750"/>
    <cellStyle name="Input 3 4 3 9 2" xfId="16452"/>
    <cellStyle name="Input 3 4 3 9 3" xfId="23617"/>
    <cellStyle name="Input 3 4 3 9 4" xfId="28628"/>
    <cellStyle name="Input 3 4 3 9 5" xfId="48279"/>
    <cellStyle name="Input 3 4 4" xfId="1266"/>
    <cellStyle name="Input 3 4 4 10" xfId="2907"/>
    <cellStyle name="Input 3 4 4 10 2" xfId="11740"/>
    <cellStyle name="Input 3 4 4 10 3" xfId="20991"/>
    <cellStyle name="Input 3 4 4 10 4" xfId="23069"/>
    <cellStyle name="Input 3 4 4 10 5" xfId="44451"/>
    <cellStyle name="Input 3 4 4 11" xfId="7409"/>
    <cellStyle name="Input 3 4 4 11 2" xfId="16111"/>
    <cellStyle name="Input 3 4 4 11 3" xfId="22592"/>
    <cellStyle name="Input 3 4 4 11 4" xfId="28287"/>
    <cellStyle name="Input 3 4 4 11 5" xfId="48018"/>
    <cellStyle name="Input 3 4 4 12" xfId="11062"/>
    <cellStyle name="Input 3 4 4 13" xfId="23284"/>
    <cellStyle name="Input 3 4 4 14" xfId="12178"/>
    <cellStyle name="Input 3 4 4 15" xfId="33059"/>
    <cellStyle name="Input 3 4 4 16" xfId="34360"/>
    <cellStyle name="Input 3 4 4 17" xfId="36106"/>
    <cellStyle name="Input 3 4 4 18" xfId="38633"/>
    <cellStyle name="Input 3 4 4 2" xfId="4769"/>
    <cellStyle name="Input 3 4 4 2 10" xfId="25648"/>
    <cellStyle name="Input 3 4 4 2 11" xfId="33587"/>
    <cellStyle name="Input 3 4 4 2 12" xfId="34523"/>
    <cellStyle name="Input 3 4 4 2 13" xfId="36634"/>
    <cellStyle name="Input 3 4 4 2 14" xfId="39161"/>
    <cellStyle name="Input 3 4 4 2 2" xfId="6037"/>
    <cellStyle name="Input 3 4 4 2 2 2" xfId="14739"/>
    <cellStyle name="Input 3 4 4 2 2 2 2" xfId="46819"/>
    <cellStyle name="Input 3 4 4 2 2 3" xfId="20656"/>
    <cellStyle name="Input 3 4 4 2 2 4" xfId="26916"/>
    <cellStyle name="Input 3 4 4 2 2 5" xfId="40429"/>
    <cellStyle name="Input 3 4 4 2 3" xfId="6860"/>
    <cellStyle name="Input 3 4 4 2 3 2" xfId="15562"/>
    <cellStyle name="Input 3 4 4 2 3 2 2" xfId="47538"/>
    <cellStyle name="Input 3 4 4 2 3 3" xfId="20128"/>
    <cellStyle name="Input 3 4 4 2 3 4" xfId="27738"/>
    <cellStyle name="Input 3 4 4 2 3 5" xfId="41251"/>
    <cellStyle name="Input 3 4 4 2 4" xfId="8525"/>
    <cellStyle name="Input 3 4 4 2 4 2" xfId="17227"/>
    <cellStyle name="Input 3 4 4 2 4 3" xfId="24276"/>
    <cellStyle name="Input 3 4 4 2 4 4" xfId="29403"/>
    <cellStyle name="Input 3 4 4 2 4 5" xfId="43177"/>
    <cellStyle name="Input 3 4 4 2 5" xfId="9280"/>
    <cellStyle name="Input 3 4 4 2 5 2" xfId="17982"/>
    <cellStyle name="Input 3 4 4 2 5 3" xfId="20996"/>
    <cellStyle name="Input 3 4 4 2 5 4" xfId="30158"/>
    <cellStyle name="Input 3 4 4 2 5 5" xfId="49201"/>
    <cellStyle name="Input 3 4 4 2 6" xfId="9974"/>
    <cellStyle name="Input 3 4 4 2 6 2" xfId="18676"/>
    <cellStyle name="Input 3 4 4 2 6 3" xfId="11466"/>
    <cellStyle name="Input 3 4 4 2 6 4" xfId="30852"/>
    <cellStyle name="Input 3 4 4 2 6 5" xfId="49895"/>
    <cellStyle name="Input 3 4 4 2 7" xfId="10592"/>
    <cellStyle name="Input 3 4 4 2 7 2" xfId="19294"/>
    <cellStyle name="Input 3 4 4 2 7 3" xfId="12805"/>
    <cellStyle name="Input 3 4 4 2 7 4" xfId="31470"/>
    <cellStyle name="Input 3 4 4 2 7 5" xfId="50513"/>
    <cellStyle name="Input 3 4 4 2 8" xfId="13471"/>
    <cellStyle name="Input 3 4 4 2 9" xfId="25367"/>
    <cellStyle name="Input 3 4 4 3" xfId="4895"/>
    <cellStyle name="Input 3 4 4 3 10" xfId="25774"/>
    <cellStyle name="Input 3 4 4 3 11" xfId="33713"/>
    <cellStyle name="Input 3 4 4 3 12" xfId="34649"/>
    <cellStyle name="Input 3 4 4 3 13" xfId="36760"/>
    <cellStyle name="Input 3 4 4 3 14" xfId="39287"/>
    <cellStyle name="Input 3 4 4 3 2" xfId="6218"/>
    <cellStyle name="Input 3 4 4 3 2 2" xfId="14920"/>
    <cellStyle name="Input 3 4 4 3 2 2 2" xfId="46983"/>
    <cellStyle name="Input 3 4 4 3 2 3" xfId="24328"/>
    <cellStyle name="Input 3 4 4 3 2 4" xfId="27097"/>
    <cellStyle name="Input 3 4 4 3 2 5" xfId="40610"/>
    <cellStyle name="Input 3 4 4 3 3" xfId="6986"/>
    <cellStyle name="Input 3 4 4 3 3 2" xfId="15688"/>
    <cellStyle name="Input 3 4 4 3 3 2 2" xfId="47664"/>
    <cellStyle name="Input 3 4 4 3 3 3" xfId="1781"/>
    <cellStyle name="Input 3 4 4 3 3 4" xfId="27864"/>
    <cellStyle name="Input 3 4 4 3 3 5" xfId="41377"/>
    <cellStyle name="Input 3 4 4 3 4" xfId="8651"/>
    <cellStyle name="Input 3 4 4 3 4 2" xfId="17353"/>
    <cellStyle name="Input 3 4 4 3 4 3" xfId="24250"/>
    <cellStyle name="Input 3 4 4 3 4 4" xfId="29529"/>
    <cellStyle name="Input 3 4 4 3 4 5" xfId="43303"/>
    <cellStyle name="Input 3 4 4 3 5" xfId="9406"/>
    <cellStyle name="Input 3 4 4 3 5 2" xfId="18108"/>
    <cellStyle name="Input 3 4 4 3 5 3" xfId="24683"/>
    <cellStyle name="Input 3 4 4 3 5 4" xfId="30284"/>
    <cellStyle name="Input 3 4 4 3 5 5" xfId="49327"/>
    <cellStyle name="Input 3 4 4 3 6" xfId="10100"/>
    <cellStyle name="Input 3 4 4 3 6 2" xfId="18802"/>
    <cellStyle name="Input 3 4 4 3 6 3" xfId="11163"/>
    <cellStyle name="Input 3 4 4 3 6 4" xfId="30978"/>
    <cellStyle name="Input 3 4 4 3 6 5" xfId="50021"/>
    <cellStyle name="Input 3 4 4 3 7" xfId="10718"/>
    <cellStyle name="Input 3 4 4 3 7 2" xfId="19420"/>
    <cellStyle name="Input 3 4 4 3 7 3" xfId="20094"/>
    <cellStyle name="Input 3 4 4 3 7 4" xfId="31596"/>
    <cellStyle name="Input 3 4 4 3 7 5" xfId="50639"/>
    <cellStyle name="Input 3 4 4 3 8" xfId="13597"/>
    <cellStyle name="Input 3 4 4 3 9" xfId="21511"/>
    <cellStyle name="Input 3 4 4 4" xfId="6100"/>
    <cellStyle name="Input 3 4 4 4 2" xfId="14802"/>
    <cellStyle name="Input 3 4 4 4 2 2" xfId="46876"/>
    <cellStyle name="Input 3 4 4 4 3" xfId="22165"/>
    <cellStyle name="Input 3 4 4 4 4" xfId="26979"/>
    <cellStyle name="Input 3 4 4 4 5" xfId="40492"/>
    <cellStyle name="Input 3 4 4 5" xfId="5839"/>
    <cellStyle name="Input 3 4 4 5 2" xfId="14541"/>
    <cellStyle name="Input 3 4 4 5 2 2" xfId="46638"/>
    <cellStyle name="Input 3 4 4 5 3" xfId="23968"/>
    <cellStyle name="Input 3 4 4 5 4" xfId="26718"/>
    <cellStyle name="Input 3 4 4 5 5" xfId="40231"/>
    <cellStyle name="Input 3 4 4 6" xfId="6785"/>
    <cellStyle name="Input 3 4 4 6 2" xfId="15487"/>
    <cellStyle name="Input 3 4 4 6 2 2" xfId="47465"/>
    <cellStyle name="Input 3 4 4 6 3" xfId="19927"/>
    <cellStyle name="Input 3 4 4 6 4" xfId="27663"/>
    <cellStyle name="Input 3 4 4 6 5" xfId="41176"/>
    <cellStyle name="Input 3 4 4 7" xfId="5932"/>
    <cellStyle name="Input 3 4 4 7 2" xfId="14634"/>
    <cellStyle name="Input 3 4 4 7 3" xfId="25459"/>
    <cellStyle name="Input 3 4 4 7 4" xfId="26811"/>
    <cellStyle name="Input 3 4 4 7 5" xfId="40324"/>
    <cellStyle name="Input 3 4 4 8" xfId="8161"/>
    <cellStyle name="Input 3 4 4 8 2" xfId="16863"/>
    <cellStyle name="Input 3 4 4 8 3" xfId="24278"/>
    <cellStyle name="Input 3 4 4 8 4" xfId="29039"/>
    <cellStyle name="Input 3 4 4 8 5" xfId="48679"/>
    <cellStyle name="Input 3 4 4 9" xfId="7471"/>
    <cellStyle name="Input 3 4 4 9 2" xfId="16173"/>
    <cellStyle name="Input 3 4 4 9 3" xfId="20895"/>
    <cellStyle name="Input 3 4 4 9 4" xfId="28349"/>
    <cellStyle name="Input 3 4 4 9 5" xfId="48080"/>
    <cellStyle name="Input 3 4 5" xfId="3576"/>
    <cellStyle name="Input 3 4 5 10" xfId="12736"/>
    <cellStyle name="Input 3 4 5 11" xfId="32291"/>
    <cellStyle name="Input 3 4 5 12" xfId="34194"/>
    <cellStyle name="Input 3 4 5 13" xfId="35338"/>
    <cellStyle name="Input 3 4 5 14" xfId="37874"/>
    <cellStyle name="Input 3 4 5 2" xfId="5352"/>
    <cellStyle name="Input 3 4 5 2 2" xfId="14054"/>
    <cellStyle name="Input 3 4 5 2 2 2" xfId="46192"/>
    <cellStyle name="Input 3 4 5 2 3" xfId="21339"/>
    <cellStyle name="Input 3 4 5 2 4" xfId="26231"/>
    <cellStyle name="Input 3 4 5 2 5" xfId="39744"/>
    <cellStyle name="Input 3 4 5 3" xfId="5620"/>
    <cellStyle name="Input 3 4 5 3 2" xfId="14322"/>
    <cellStyle name="Input 3 4 5 3 2 2" xfId="46440"/>
    <cellStyle name="Input 3 4 5 3 3" xfId="21129"/>
    <cellStyle name="Input 3 4 5 3 4" xfId="26499"/>
    <cellStyle name="Input 3 4 5 3 5" xfId="40012"/>
    <cellStyle name="Input 3 4 5 4" xfId="7663"/>
    <cellStyle name="Input 3 4 5 4 2" xfId="16365"/>
    <cellStyle name="Input 3 4 5 4 3" xfId="11620"/>
    <cellStyle name="Input 3 4 5 4 4" xfId="28541"/>
    <cellStyle name="Input 3 4 5 4 5" xfId="42032"/>
    <cellStyle name="Input 3 4 5 5" xfId="8002"/>
    <cellStyle name="Input 3 4 5 5 2" xfId="16704"/>
    <cellStyle name="Input 3 4 5 5 3" xfId="24899"/>
    <cellStyle name="Input 3 4 5 5 4" xfId="28880"/>
    <cellStyle name="Input 3 4 5 5 5" xfId="48520"/>
    <cellStyle name="Input 3 4 5 6" xfId="7580"/>
    <cellStyle name="Input 3 4 5 6 2" xfId="16282"/>
    <cellStyle name="Input 3 4 5 6 3" xfId="11672"/>
    <cellStyle name="Input 3 4 5 6 4" xfId="28458"/>
    <cellStyle name="Input 3 4 5 6 5" xfId="48189"/>
    <cellStyle name="Input 3 4 5 7" xfId="7791"/>
    <cellStyle name="Input 3 4 5 7 2" xfId="16493"/>
    <cellStyle name="Input 3 4 5 7 3" xfId="24908"/>
    <cellStyle name="Input 3 4 5 7 4" xfId="28669"/>
    <cellStyle name="Input 3 4 5 7 5" xfId="48318"/>
    <cellStyle name="Input 3 4 5 8" xfId="12373"/>
    <cellStyle name="Input 3 4 5 9" xfId="24597"/>
    <cellStyle name="Input 3 4 6" xfId="5016"/>
    <cellStyle name="Input 3 4 6 10" xfId="25895"/>
    <cellStyle name="Input 3 4 6 11" xfId="33834"/>
    <cellStyle name="Input 3 4 6 12" xfId="34770"/>
    <cellStyle name="Input 3 4 6 13" xfId="36881"/>
    <cellStyle name="Input 3 4 6 14" xfId="39408"/>
    <cellStyle name="Input 3 4 6 2" xfId="5452"/>
    <cellStyle name="Input 3 4 6 2 2" xfId="14154"/>
    <cellStyle name="Input 3 4 6 2 2 2" xfId="46279"/>
    <cellStyle name="Input 3 4 6 2 3" xfId="12649"/>
    <cellStyle name="Input 3 4 6 2 4" xfId="26331"/>
    <cellStyle name="Input 3 4 6 2 5" xfId="39844"/>
    <cellStyle name="Input 3 4 6 3" xfId="7107"/>
    <cellStyle name="Input 3 4 6 3 2" xfId="15809"/>
    <cellStyle name="Input 3 4 6 3 2 2" xfId="47785"/>
    <cellStyle name="Input 3 4 6 3 3" xfId="12772"/>
    <cellStyle name="Input 3 4 6 3 4" xfId="27985"/>
    <cellStyle name="Input 3 4 6 3 5" xfId="41498"/>
    <cellStyle name="Input 3 4 6 4" xfId="8772"/>
    <cellStyle name="Input 3 4 6 4 2" xfId="17474"/>
    <cellStyle name="Input 3 4 6 4 3" xfId="23556"/>
    <cellStyle name="Input 3 4 6 4 4" xfId="29650"/>
    <cellStyle name="Input 3 4 6 4 5" xfId="43424"/>
    <cellStyle name="Input 3 4 6 5" xfId="9527"/>
    <cellStyle name="Input 3 4 6 5 2" xfId="18229"/>
    <cellStyle name="Input 3 4 6 5 3" xfId="12412"/>
    <cellStyle name="Input 3 4 6 5 4" xfId="30405"/>
    <cellStyle name="Input 3 4 6 5 5" xfId="49448"/>
    <cellStyle name="Input 3 4 6 6" xfId="10221"/>
    <cellStyle name="Input 3 4 6 6 2" xfId="18923"/>
    <cellStyle name="Input 3 4 6 6 3" xfId="20083"/>
    <cellStyle name="Input 3 4 6 6 4" xfId="31099"/>
    <cellStyle name="Input 3 4 6 6 5" xfId="50142"/>
    <cellStyle name="Input 3 4 6 7" xfId="10839"/>
    <cellStyle name="Input 3 4 6 7 2" xfId="19541"/>
    <cellStyle name="Input 3 4 6 7 3" xfId="19807"/>
    <cellStyle name="Input 3 4 6 7 4" xfId="31717"/>
    <cellStyle name="Input 3 4 6 7 5" xfId="50760"/>
    <cellStyle name="Input 3 4 6 8" xfId="13718"/>
    <cellStyle name="Input 3 4 6 9" xfId="24866"/>
    <cellStyle name="Input 3 4 7" xfId="5301"/>
    <cellStyle name="Input 3 4 7 2" xfId="14003"/>
    <cellStyle name="Input 3 4 7 2 2" xfId="46142"/>
    <cellStyle name="Input 3 4 7 3" xfId="21737"/>
    <cellStyle name="Input 3 4 7 4" xfId="26180"/>
    <cellStyle name="Input 3 4 7 5" xfId="39693"/>
    <cellStyle name="Input 3 4 8" xfId="5338"/>
    <cellStyle name="Input 3 4 8 2" xfId="14040"/>
    <cellStyle name="Input 3 4 8 2 2" xfId="46178"/>
    <cellStyle name="Input 3 4 8 3" xfId="24440"/>
    <cellStyle name="Input 3 4 8 4" xfId="26217"/>
    <cellStyle name="Input 3 4 8 5" xfId="39730"/>
    <cellStyle name="Input 3 4 9" xfId="6557"/>
    <cellStyle name="Input 3 4 9 2" xfId="15259"/>
    <cellStyle name="Input 3 4 9 2 2" xfId="47284"/>
    <cellStyle name="Input 3 4 9 3" xfId="23378"/>
    <cellStyle name="Input 3 4 9 4" xfId="27435"/>
    <cellStyle name="Input 3 4 9 5" xfId="40948"/>
    <cellStyle name="Input 3 5" xfId="646"/>
    <cellStyle name="Input 3 5 10" xfId="6768"/>
    <cellStyle name="Input 3 5 10 2" xfId="15470"/>
    <cellStyle name="Input 3 5 10 3" xfId="11874"/>
    <cellStyle name="Input 3 5 10 4" xfId="27646"/>
    <cellStyle name="Input 3 5 10 5" xfId="41159"/>
    <cellStyle name="Input 3 5 11" xfId="7564"/>
    <cellStyle name="Input 3 5 11 2" xfId="16266"/>
    <cellStyle name="Input 3 5 11 3" xfId="25169"/>
    <cellStyle name="Input 3 5 11 4" xfId="28442"/>
    <cellStyle name="Input 3 5 11 5" xfId="48173"/>
    <cellStyle name="Input 3 5 12" xfId="8398"/>
    <cellStyle name="Input 3 5 12 2" xfId="17100"/>
    <cellStyle name="Input 3 5 12 3" xfId="25455"/>
    <cellStyle name="Input 3 5 12 4" xfId="29276"/>
    <cellStyle name="Input 3 5 12 5" xfId="48856"/>
    <cellStyle name="Input 3 5 13" xfId="9167"/>
    <cellStyle name="Input 3 5 13 2" xfId="17869"/>
    <cellStyle name="Input 3 5 13 3" xfId="22060"/>
    <cellStyle name="Input 3 5 13 4" xfId="30045"/>
    <cellStyle name="Input 3 5 13 5" xfId="49088"/>
    <cellStyle name="Input 3 5 14" xfId="9882"/>
    <cellStyle name="Input 3 5 14 2" xfId="18584"/>
    <cellStyle name="Input 3 5 14 3" xfId="11153"/>
    <cellStyle name="Input 3 5 14 4" xfId="30760"/>
    <cellStyle name="Input 3 5 14 5" xfId="49803"/>
    <cellStyle name="Input 3 5 15" xfId="1818"/>
    <cellStyle name="Input 3 5 16" xfId="21943"/>
    <cellStyle name="Input 3 5 17" xfId="11830"/>
    <cellStyle name="Input 3 5 18" xfId="32158"/>
    <cellStyle name="Input 3 5 19" xfId="34134"/>
    <cellStyle name="Input 3 5 2" xfId="756"/>
    <cellStyle name="Input 3 5 2 10" xfId="7944"/>
    <cellStyle name="Input 3 5 2 10 2" xfId="16646"/>
    <cellStyle name="Input 3 5 2 10 3" xfId="23326"/>
    <cellStyle name="Input 3 5 2 10 4" xfId="28822"/>
    <cellStyle name="Input 3 5 2 10 5" xfId="48462"/>
    <cellStyle name="Input 3 5 2 11" xfId="8218"/>
    <cellStyle name="Input 3 5 2 11 2" xfId="16920"/>
    <cellStyle name="Input 3 5 2 11 3" xfId="20930"/>
    <cellStyle name="Input 3 5 2 11 4" xfId="29096"/>
    <cellStyle name="Input 3 5 2 11 5" xfId="48732"/>
    <cellStyle name="Input 3 5 2 12" xfId="9010"/>
    <cellStyle name="Input 3 5 2 12 2" xfId="17712"/>
    <cellStyle name="Input 3 5 2 12 3" xfId="21681"/>
    <cellStyle name="Input 3 5 2 12 4" xfId="29888"/>
    <cellStyle name="Input 3 5 2 12 5" xfId="48931"/>
    <cellStyle name="Input 3 5 2 13" xfId="11304"/>
    <cellStyle name="Input 3 5 2 14" xfId="11657"/>
    <cellStyle name="Input 3 5 2 15" xfId="24561"/>
    <cellStyle name="Input 3 5 2 16" xfId="32550"/>
    <cellStyle name="Input 3 5 2 17" xfId="34252"/>
    <cellStyle name="Input 3 5 2 18" xfId="35597"/>
    <cellStyle name="Input 3 5 2 19" xfId="37397"/>
    <cellStyle name="Input 3 5 2 2" xfId="1525"/>
    <cellStyle name="Input 3 5 2 2 10" xfId="13222"/>
    <cellStyle name="Input 3 5 2 2 11" xfId="21688"/>
    <cellStyle name="Input 3 5 2 2 12" xfId="25561"/>
    <cellStyle name="Input 3 5 2 2 13" xfId="33318"/>
    <cellStyle name="Input 3 5 2 2 14" xfId="34436"/>
    <cellStyle name="Input 3 5 2 2 15" xfId="36365"/>
    <cellStyle name="Input 3 5 2 2 16" xfId="38892"/>
    <cellStyle name="Input 3 5 2 2 2" xfId="5014"/>
    <cellStyle name="Input 3 5 2 2 2 10" xfId="25893"/>
    <cellStyle name="Input 3 5 2 2 2 11" xfId="33832"/>
    <cellStyle name="Input 3 5 2 2 2 12" xfId="34768"/>
    <cellStyle name="Input 3 5 2 2 2 13" xfId="36879"/>
    <cellStyle name="Input 3 5 2 2 2 14" xfId="39406"/>
    <cellStyle name="Input 3 5 2 2 2 2" xfId="6132"/>
    <cellStyle name="Input 3 5 2 2 2 2 2" xfId="14834"/>
    <cellStyle name="Input 3 5 2 2 2 2 2 2" xfId="46904"/>
    <cellStyle name="Input 3 5 2 2 2 2 3" xfId="22742"/>
    <cellStyle name="Input 3 5 2 2 2 2 4" xfId="27011"/>
    <cellStyle name="Input 3 5 2 2 2 2 5" xfId="40524"/>
    <cellStyle name="Input 3 5 2 2 2 3" xfId="7105"/>
    <cellStyle name="Input 3 5 2 2 2 3 2" xfId="15807"/>
    <cellStyle name="Input 3 5 2 2 2 3 2 2" xfId="47783"/>
    <cellStyle name="Input 3 5 2 2 2 3 3" xfId="11514"/>
    <cellStyle name="Input 3 5 2 2 2 3 4" xfId="27983"/>
    <cellStyle name="Input 3 5 2 2 2 3 5" xfId="41496"/>
    <cellStyle name="Input 3 5 2 2 2 4" xfId="8770"/>
    <cellStyle name="Input 3 5 2 2 2 4 2" xfId="17472"/>
    <cellStyle name="Input 3 5 2 2 2 4 3" xfId="24708"/>
    <cellStyle name="Input 3 5 2 2 2 4 4" xfId="29648"/>
    <cellStyle name="Input 3 5 2 2 2 4 5" xfId="43422"/>
    <cellStyle name="Input 3 5 2 2 2 5" xfId="9525"/>
    <cellStyle name="Input 3 5 2 2 2 5 2" xfId="18227"/>
    <cellStyle name="Input 3 5 2 2 2 5 3" xfId="1776"/>
    <cellStyle name="Input 3 5 2 2 2 5 4" xfId="30403"/>
    <cellStyle name="Input 3 5 2 2 2 5 5" xfId="49446"/>
    <cellStyle name="Input 3 5 2 2 2 6" xfId="10219"/>
    <cellStyle name="Input 3 5 2 2 2 6 2" xfId="18921"/>
    <cellStyle name="Input 3 5 2 2 2 6 3" xfId="13017"/>
    <cellStyle name="Input 3 5 2 2 2 6 4" xfId="31097"/>
    <cellStyle name="Input 3 5 2 2 2 6 5" xfId="50140"/>
    <cellStyle name="Input 3 5 2 2 2 7" xfId="10837"/>
    <cellStyle name="Input 3 5 2 2 2 7 2" xfId="19539"/>
    <cellStyle name="Input 3 5 2 2 2 7 3" xfId="19980"/>
    <cellStyle name="Input 3 5 2 2 2 7 4" xfId="31715"/>
    <cellStyle name="Input 3 5 2 2 2 7 5" xfId="50758"/>
    <cellStyle name="Input 3 5 2 2 2 8" xfId="13716"/>
    <cellStyle name="Input 3 5 2 2 2 9" xfId="20519"/>
    <cellStyle name="Input 3 5 2 2 3" xfId="5219"/>
    <cellStyle name="Input 3 5 2 2 3 10" xfId="26098"/>
    <cellStyle name="Input 3 5 2 2 3 11" xfId="34037"/>
    <cellStyle name="Input 3 5 2 2 3 12" xfId="34973"/>
    <cellStyle name="Input 3 5 2 2 3 13" xfId="37084"/>
    <cellStyle name="Input 3 5 2 2 3 14" xfId="39611"/>
    <cellStyle name="Input 3 5 2 2 3 2" xfId="6574"/>
    <cellStyle name="Input 3 5 2 2 3 2 2" xfId="15276"/>
    <cellStyle name="Input 3 5 2 2 3 2 2 2" xfId="47301"/>
    <cellStyle name="Input 3 5 2 2 3 2 3" xfId="20661"/>
    <cellStyle name="Input 3 5 2 2 3 2 4" xfId="27452"/>
    <cellStyle name="Input 3 5 2 2 3 2 5" xfId="40965"/>
    <cellStyle name="Input 3 5 2 2 3 3" xfId="7310"/>
    <cellStyle name="Input 3 5 2 2 3 3 2" xfId="16012"/>
    <cellStyle name="Input 3 5 2 2 3 3 2 2" xfId="47988"/>
    <cellStyle name="Input 3 5 2 2 3 3 3" xfId="23256"/>
    <cellStyle name="Input 3 5 2 2 3 3 4" xfId="28188"/>
    <cellStyle name="Input 3 5 2 2 3 3 5" xfId="41701"/>
    <cellStyle name="Input 3 5 2 2 3 4" xfId="8975"/>
    <cellStyle name="Input 3 5 2 2 3 4 2" xfId="17677"/>
    <cellStyle name="Input 3 5 2 2 3 4 3" xfId="12208"/>
    <cellStyle name="Input 3 5 2 2 3 4 4" xfId="29853"/>
    <cellStyle name="Input 3 5 2 2 3 4 5" xfId="43627"/>
    <cellStyle name="Input 3 5 2 2 3 5" xfId="9730"/>
    <cellStyle name="Input 3 5 2 2 3 5 2" xfId="18432"/>
    <cellStyle name="Input 3 5 2 2 3 5 3" xfId="11630"/>
    <cellStyle name="Input 3 5 2 2 3 5 4" xfId="30608"/>
    <cellStyle name="Input 3 5 2 2 3 5 5" xfId="49651"/>
    <cellStyle name="Input 3 5 2 2 3 6" xfId="10424"/>
    <cellStyle name="Input 3 5 2 2 3 6 2" xfId="19126"/>
    <cellStyle name="Input 3 5 2 2 3 6 3" xfId="20001"/>
    <cellStyle name="Input 3 5 2 2 3 6 4" xfId="31302"/>
    <cellStyle name="Input 3 5 2 2 3 6 5" xfId="50345"/>
    <cellStyle name="Input 3 5 2 2 3 7" xfId="11042"/>
    <cellStyle name="Input 3 5 2 2 3 7 2" xfId="19744"/>
    <cellStyle name="Input 3 5 2 2 3 7 3" xfId="19895"/>
    <cellStyle name="Input 3 5 2 2 3 7 4" xfId="31920"/>
    <cellStyle name="Input 3 5 2 2 3 7 5" xfId="50963"/>
    <cellStyle name="Input 3 5 2 2 3 8" xfId="13921"/>
    <cellStyle name="Input 3 5 2 2 3 9" xfId="24757"/>
    <cellStyle name="Input 3 5 2 2 4" xfId="5732"/>
    <cellStyle name="Input 3 5 2 2 4 2" xfId="14434"/>
    <cellStyle name="Input 3 5 2 2 4 2 2" xfId="46543"/>
    <cellStyle name="Input 3 5 2 2 4 3" xfId="21369"/>
    <cellStyle name="Input 3 5 2 2 4 4" xfId="26611"/>
    <cellStyle name="Input 3 5 2 2 4 5" xfId="40124"/>
    <cellStyle name="Input 3 5 2 2 5" xfId="6707"/>
    <cellStyle name="Input 3 5 2 2 5 2" xfId="15409"/>
    <cellStyle name="Input 3 5 2 2 5 2 2" xfId="47412"/>
    <cellStyle name="Input 3 5 2 2 5 3" xfId="12270"/>
    <cellStyle name="Input 3 5 2 2 5 4" xfId="27585"/>
    <cellStyle name="Input 3 5 2 2 5 5" xfId="41098"/>
    <cellStyle name="Input 3 5 2 2 6" xfId="8343"/>
    <cellStyle name="Input 3 5 2 2 6 2" xfId="17045"/>
    <cellStyle name="Input 3 5 2 2 6 3" xfId="23665"/>
    <cellStyle name="Input 3 5 2 2 6 4" xfId="29221"/>
    <cellStyle name="Input 3 5 2 2 6 5" xfId="42908"/>
    <cellStyle name="Input 3 5 2 2 7" xfId="9118"/>
    <cellStyle name="Input 3 5 2 2 7 2" xfId="17820"/>
    <cellStyle name="Input 3 5 2 2 7 3" xfId="11655"/>
    <cellStyle name="Input 3 5 2 2 7 4" xfId="29996"/>
    <cellStyle name="Input 3 5 2 2 7 5" xfId="49039"/>
    <cellStyle name="Input 3 5 2 2 8" xfId="9846"/>
    <cellStyle name="Input 3 5 2 2 8 2" xfId="18548"/>
    <cellStyle name="Input 3 5 2 2 8 3" xfId="11517"/>
    <cellStyle name="Input 3 5 2 2 8 4" xfId="30724"/>
    <cellStyle name="Input 3 5 2 2 8 5" xfId="49767"/>
    <cellStyle name="Input 3 5 2 2 9" xfId="10505"/>
    <cellStyle name="Input 3 5 2 2 9 2" xfId="19207"/>
    <cellStyle name="Input 3 5 2 2 9 3" xfId="12901"/>
    <cellStyle name="Input 3 5 2 2 9 4" xfId="31383"/>
    <cellStyle name="Input 3 5 2 2 9 5" xfId="50426"/>
    <cellStyle name="Input 3 5 2 3" xfId="4799"/>
    <cellStyle name="Input 3 5 2 3 10" xfId="25678"/>
    <cellStyle name="Input 3 5 2 3 11" xfId="33617"/>
    <cellStyle name="Input 3 5 2 3 12" xfId="34553"/>
    <cellStyle name="Input 3 5 2 3 13" xfId="36664"/>
    <cellStyle name="Input 3 5 2 3 14" xfId="39191"/>
    <cellStyle name="Input 3 5 2 3 2" xfId="5525"/>
    <cellStyle name="Input 3 5 2 3 2 2" xfId="14227"/>
    <cellStyle name="Input 3 5 2 3 2 2 2" xfId="46351"/>
    <cellStyle name="Input 3 5 2 3 2 3" xfId="21745"/>
    <cellStyle name="Input 3 5 2 3 2 4" xfId="26404"/>
    <cellStyle name="Input 3 5 2 3 2 5" xfId="39917"/>
    <cellStyle name="Input 3 5 2 3 3" xfId="6890"/>
    <cellStyle name="Input 3 5 2 3 3 2" xfId="15592"/>
    <cellStyle name="Input 3 5 2 3 3 2 2" xfId="47568"/>
    <cellStyle name="Input 3 5 2 3 3 3" xfId="19959"/>
    <cellStyle name="Input 3 5 2 3 3 4" xfId="27768"/>
    <cellStyle name="Input 3 5 2 3 3 5" xfId="41281"/>
    <cellStyle name="Input 3 5 2 3 4" xfId="8555"/>
    <cellStyle name="Input 3 5 2 3 4 2" xfId="17257"/>
    <cellStyle name="Input 3 5 2 3 4 3" xfId="22577"/>
    <cellStyle name="Input 3 5 2 3 4 4" xfId="29433"/>
    <cellStyle name="Input 3 5 2 3 4 5" xfId="43207"/>
    <cellStyle name="Input 3 5 2 3 5" xfId="9310"/>
    <cellStyle name="Input 3 5 2 3 5 2" xfId="18012"/>
    <cellStyle name="Input 3 5 2 3 5 3" xfId="21053"/>
    <cellStyle name="Input 3 5 2 3 5 4" xfId="30188"/>
    <cellStyle name="Input 3 5 2 3 5 5" xfId="49231"/>
    <cellStyle name="Input 3 5 2 3 6" xfId="10004"/>
    <cellStyle name="Input 3 5 2 3 6 2" xfId="18706"/>
    <cellStyle name="Input 3 5 2 3 6 3" xfId="12882"/>
    <cellStyle name="Input 3 5 2 3 6 4" xfId="30882"/>
    <cellStyle name="Input 3 5 2 3 6 5" xfId="49925"/>
    <cellStyle name="Input 3 5 2 3 7" xfId="10622"/>
    <cellStyle name="Input 3 5 2 3 7 2" xfId="19324"/>
    <cellStyle name="Input 3 5 2 3 7 3" xfId="11233"/>
    <cellStyle name="Input 3 5 2 3 7 4" xfId="31500"/>
    <cellStyle name="Input 3 5 2 3 7 5" xfId="50543"/>
    <cellStyle name="Input 3 5 2 3 8" xfId="13501"/>
    <cellStyle name="Input 3 5 2 3 9" xfId="23285"/>
    <cellStyle name="Input 3 5 2 4" xfId="5033"/>
    <cellStyle name="Input 3 5 2 4 10" xfId="25912"/>
    <cellStyle name="Input 3 5 2 4 11" xfId="33851"/>
    <cellStyle name="Input 3 5 2 4 12" xfId="34787"/>
    <cellStyle name="Input 3 5 2 4 13" xfId="36898"/>
    <cellStyle name="Input 3 5 2 4 14" xfId="39425"/>
    <cellStyle name="Input 3 5 2 4 2" xfId="5286"/>
    <cellStyle name="Input 3 5 2 4 2 2" xfId="13988"/>
    <cellStyle name="Input 3 5 2 4 2 2 2" xfId="46129"/>
    <cellStyle name="Input 3 5 2 4 2 3" xfId="22810"/>
    <cellStyle name="Input 3 5 2 4 2 4" xfId="26165"/>
    <cellStyle name="Input 3 5 2 4 2 5" xfId="39678"/>
    <cellStyle name="Input 3 5 2 4 3" xfId="7124"/>
    <cellStyle name="Input 3 5 2 4 3 2" xfId="15826"/>
    <cellStyle name="Input 3 5 2 4 3 2 2" xfId="47802"/>
    <cellStyle name="Input 3 5 2 4 3 3" xfId="24737"/>
    <cellStyle name="Input 3 5 2 4 3 4" xfId="28002"/>
    <cellStyle name="Input 3 5 2 4 3 5" xfId="41515"/>
    <cellStyle name="Input 3 5 2 4 4" xfId="8789"/>
    <cellStyle name="Input 3 5 2 4 4 2" xfId="17491"/>
    <cellStyle name="Input 3 5 2 4 4 3" xfId="22354"/>
    <cellStyle name="Input 3 5 2 4 4 4" xfId="29667"/>
    <cellStyle name="Input 3 5 2 4 4 5" xfId="43441"/>
    <cellStyle name="Input 3 5 2 4 5" xfId="9544"/>
    <cellStyle name="Input 3 5 2 4 5 2" xfId="18246"/>
    <cellStyle name="Input 3 5 2 4 5 3" xfId="12794"/>
    <cellStyle name="Input 3 5 2 4 5 4" xfId="30422"/>
    <cellStyle name="Input 3 5 2 4 5 5" xfId="49465"/>
    <cellStyle name="Input 3 5 2 4 6" xfId="10238"/>
    <cellStyle name="Input 3 5 2 4 6 2" xfId="18940"/>
    <cellStyle name="Input 3 5 2 4 6 3" xfId="12263"/>
    <cellStyle name="Input 3 5 2 4 6 4" xfId="31116"/>
    <cellStyle name="Input 3 5 2 4 6 5" xfId="50159"/>
    <cellStyle name="Input 3 5 2 4 7" xfId="10856"/>
    <cellStyle name="Input 3 5 2 4 7 2" xfId="19558"/>
    <cellStyle name="Input 3 5 2 4 7 3" xfId="12570"/>
    <cellStyle name="Input 3 5 2 4 7 4" xfId="31734"/>
    <cellStyle name="Input 3 5 2 4 7 5" xfId="50777"/>
    <cellStyle name="Input 3 5 2 4 8" xfId="13735"/>
    <cellStyle name="Input 3 5 2 4 9" xfId="23522"/>
    <cellStyle name="Input 3 5 2 5" xfId="5668"/>
    <cellStyle name="Input 3 5 2 5 2" xfId="14370"/>
    <cellStyle name="Input 3 5 2 5 2 2" xfId="46485"/>
    <cellStyle name="Input 3 5 2 5 3" xfId="21422"/>
    <cellStyle name="Input 3 5 2 5 4" xfId="26547"/>
    <cellStyle name="Input 3 5 2 5 5" xfId="40060"/>
    <cellStyle name="Input 3 5 2 6" xfId="5997"/>
    <cellStyle name="Input 3 5 2 6 2" xfId="14699"/>
    <cellStyle name="Input 3 5 2 6 2 2" xfId="46785"/>
    <cellStyle name="Input 3 5 2 6 3" xfId="22792"/>
    <cellStyle name="Input 3 5 2 6 4" xfId="26876"/>
    <cellStyle name="Input 3 5 2 6 5" xfId="40389"/>
    <cellStyle name="Input 3 5 2 7" xfId="6432"/>
    <cellStyle name="Input 3 5 2 7 2" xfId="15134"/>
    <cellStyle name="Input 3 5 2 7 2 2" xfId="47179"/>
    <cellStyle name="Input 3 5 2 7 3" xfId="22066"/>
    <cellStyle name="Input 3 5 2 7 4" xfId="27311"/>
    <cellStyle name="Input 3 5 2 7 5" xfId="40824"/>
    <cellStyle name="Input 3 5 2 8" xfId="7357"/>
    <cellStyle name="Input 3 5 2 8 2" xfId="16059"/>
    <cellStyle name="Input 3 5 2 8 3" xfId="22095"/>
    <cellStyle name="Input 3 5 2 8 4" xfId="28235"/>
    <cellStyle name="Input 3 5 2 8 5" xfId="41748"/>
    <cellStyle name="Input 3 5 2 9" xfId="7836"/>
    <cellStyle name="Input 3 5 2 9 2" xfId="16538"/>
    <cellStyle name="Input 3 5 2 9 3" xfId="22505"/>
    <cellStyle name="Input 3 5 2 9 4" xfId="28714"/>
    <cellStyle name="Input 3 5 2 9 5" xfId="48354"/>
    <cellStyle name="Input 3 5 20" xfId="35205"/>
    <cellStyle name="Input 3 5 21" xfId="37287"/>
    <cellStyle name="Input 3 5 3" xfId="914"/>
    <cellStyle name="Input 3 5 3 10" xfId="7920"/>
    <cellStyle name="Input 3 5 3 10 2" xfId="16622"/>
    <cellStyle name="Input 3 5 3 10 3" xfId="23258"/>
    <cellStyle name="Input 3 5 3 10 4" xfId="28798"/>
    <cellStyle name="Input 3 5 3 10 5" xfId="48438"/>
    <cellStyle name="Input 3 5 3 11" xfId="7628"/>
    <cellStyle name="Input 3 5 3 11 2" xfId="16330"/>
    <cellStyle name="Input 3 5 3 11 3" xfId="22625"/>
    <cellStyle name="Input 3 5 3 11 4" xfId="28506"/>
    <cellStyle name="Input 3 5 3 11 5" xfId="48226"/>
    <cellStyle name="Input 3 5 3 12" xfId="11445"/>
    <cellStyle name="Input 3 5 3 13" xfId="24934"/>
    <cellStyle name="Input 3 5 3 14" xfId="23692"/>
    <cellStyle name="Input 3 5 3 15" xfId="32707"/>
    <cellStyle name="Input 3 5 3 16" xfId="34317"/>
    <cellStyle name="Input 3 5 3 17" xfId="35754"/>
    <cellStyle name="Input 3 5 3 18" xfId="38281"/>
    <cellStyle name="Input 3 5 3 2" xfId="4812"/>
    <cellStyle name="Input 3 5 3 2 10" xfId="25691"/>
    <cellStyle name="Input 3 5 3 2 11" xfId="33630"/>
    <cellStyle name="Input 3 5 3 2 12" xfId="34566"/>
    <cellStyle name="Input 3 5 3 2 13" xfId="36677"/>
    <cellStyle name="Input 3 5 3 2 14" xfId="39204"/>
    <cellStyle name="Input 3 5 3 2 2" xfId="5273"/>
    <cellStyle name="Input 3 5 3 2 2 2" xfId="13975"/>
    <cellStyle name="Input 3 5 3 2 2 2 2" xfId="46117"/>
    <cellStyle name="Input 3 5 3 2 2 3" xfId="23298"/>
    <cellStyle name="Input 3 5 3 2 2 4" xfId="26152"/>
    <cellStyle name="Input 3 5 3 2 2 5" xfId="39665"/>
    <cellStyle name="Input 3 5 3 2 3" xfId="6903"/>
    <cellStyle name="Input 3 5 3 2 3 2" xfId="15605"/>
    <cellStyle name="Input 3 5 3 2 3 2 2" xfId="47581"/>
    <cellStyle name="Input 3 5 3 2 3 3" xfId="12685"/>
    <cellStyle name="Input 3 5 3 2 3 4" xfId="27781"/>
    <cellStyle name="Input 3 5 3 2 3 5" xfId="41294"/>
    <cellStyle name="Input 3 5 3 2 4" xfId="8568"/>
    <cellStyle name="Input 3 5 3 2 4 2" xfId="17270"/>
    <cellStyle name="Input 3 5 3 2 4 3" xfId="24310"/>
    <cellStyle name="Input 3 5 3 2 4 4" xfId="29446"/>
    <cellStyle name="Input 3 5 3 2 4 5" xfId="43220"/>
    <cellStyle name="Input 3 5 3 2 5" xfId="9323"/>
    <cellStyle name="Input 3 5 3 2 5 2" xfId="18025"/>
    <cellStyle name="Input 3 5 3 2 5 3" xfId="22988"/>
    <cellStyle name="Input 3 5 3 2 5 4" xfId="30201"/>
    <cellStyle name="Input 3 5 3 2 5 5" xfId="49244"/>
    <cellStyle name="Input 3 5 3 2 6" xfId="10017"/>
    <cellStyle name="Input 3 5 3 2 6 2" xfId="18719"/>
    <cellStyle name="Input 3 5 3 2 6 3" xfId="11161"/>
    <cellStyle name="Input 3 5 3 2 6 4" xfId="30895"/>
    <cellStyle name="Input 3 5 3 2 6 5" xfId="49938"/>
    <cellStyle name="Input 3 5 3 2 7" xfId="10635"/>
    <cellStyle name="Input 3 5 3 2 7 2" xfId="19337"/>
    <cellStyle name="Input 3 5 3 2 7 3" xfId="13058"/>
    <cellStyle name="Input 3 5 3 2 7 4" xfId="31513"/>
    <cellStyle name="Input 3 5 3 2 7 5" xfId="50556"/>
    <cellStyle name="Input 3 5 3 2 8" xfId="13514"/>
    <cellStyle name="Input 3 5 3 2 9" xfId="25385"/>
    <cellStyle name="Input 3 5 3 3" xfId="4745"/>
    <cellStyle name="Input 3 5 3 3 10" xfId="25624"/>
    <cellStyle name="Input 3 5 3 3 11" xfId="33563"/>
    <cellStyle name="Input 3 5 3 3 12" xfId="34499"/>
    <cellStyle name="Input 3 5 3 3 13" xfId="36610"/>
    <cellStyle name="Input 3 5 3 3 14" xfId="39137"/>
    <cellStyle name="Input 3 5 3 3 2" xfId="6024"/>
    <cellStyle name="Input 3 5 3 3 2 2" xfId="14726"/>
    <cellStyle name="Input 3 5 3 3 2 2 2" xfId="46809"/>
    <cellStyle name="Input 3 5 3 3 2 3" xfId="24559"/>
    <cellStyle name="Input 3 5 3 3 2 4" xfId="26903"/>
    <cellStyle name="Input 3 5 3 3 2 5" xfId="40416"/>
    <cellStyle name="Input 3 5 3 3 3" xfId="6836"/>
    <cellStyle name="Input 3 5 3 3 3 2" xfId="15538"/>
    <cellStyle name="Input 3 5 3 3 3 2 2" xfId="47514"/>
    <cellStyle name="Input 3 5 3 3 3 3" xfId="11594"/>
    <cellStyle name="Input 3 5 3 3 3 4" xfId="27714"/>
    <cellStyle name="Input 3 5 3 3 3 5" xfId="41227"/>
    <cellStyle name="Input 3 5 3 3 4" xfId="8501"/>
    <cellStyle name="Input 3 5 3 3 4 2" xfId="17203"/>
    <cellStyle name="Input 3 5 3 3 4 3" xfId="21106"/>
    <cellStyle name="Input 3 5 3 3 4 4" xfId="29379"/>
    <cellStyle name="Input 3 5 3 3 4 5" xfId="43153"/>
    <cellStyle name="Input 3 5 3 3 5" xfId="9256"/>
    <cellStyle name="Input 3 5 3 3 5 2" xfId="17958"/>
    <cellStyle name="Input 3 5 3 3 5 3" xfId="21478"/>
    <cellStyle name="Input 3 5 3 3 5 4" xfId="30134"/>
    <cellStyle name="Input 3 5 3 3 5 5" xfId="49177"/>
    <cellStyle name="Input 3 5 3 3 6" xfId="9950"/>
    <cellStyle name="Input 3 5 3 3 6 2" xfId="18652"/>
    <cellStyle name="Input 3 5 3 3 6 3" xfId="1777"/>
    <cellStyle name="Input 3 5 3 3 6 4" xfId="30828"/>
    <cellStyle name="Input 3 5 3 3 6 5" xfId="49871"/>
    <cellStyle name="Input 3 5 3 3 7" xfId="10568"/>
    <cellStyle name="Input 3 5 3 3 7 2" xfId="19270"/>
    <cellStyle name="Input 3 5 3 3 7 3" xfId="13290"/>
    <cellStyle name="Input 3 5 3 3 7 4" xfId="31446"/>
    <cellStyle name="Input 3 5 3 3 7 5" xfId="50489"/>
    <cellStyle name="Input 3 5 3 3 8" xfId="13447"/>
    <cellStyle name="Input 3 5 3 3 9" xfId="22451"/>
    <cellStyle name="Input 3 5 3 4" xfId="5335"/>
    <cellStyle name="Input 3 5 3 4 2" xfId="14037"/>
    <cellStyle name="Input 3 5 3 4 2 2" xfId="46175"/>
    <cellStyle name="Input 3 5 3 4 3" xfId="22393"/>
    <cellStyle name="Input 3 5 3 4 4" xfId="26214"/>
    <cellStyle name="Input 3 5 3 4 5" xfId="39727"/>
    <cellStyle name="Input 3 5 3 5" xfId="6395"/>
    <cellStyle name="Input 3 5 3 5 2" xfId="15097"/>
    <cellStyle name="Input 3 5 3 5 2 2" xfId="47146"/>
    <cellStyle name="Input 3 5 3 5 3" xfId="21655"/>
    <cellStyle name="Input 3 5 3 5 4" xfId="27274"/>
    <cellStyle name="Input 3 5 3 5 5" xfId="40787"/>
    <cellStyle name="Input 3 5 3 6" xfId="5417"/>
    <cellStyle name="Input 3 5 3 6 2" xfId="14119"/>
    <cellStyle name="Input 3 5 3 6 2 2" xfId="46249"/>
    <cellStyle name="Input 3 5 3 6 3" xfId="21661"/>
    <cellStyle name="Input 3 5 3 6 4" xfId="26296"/>
    <cellStyle name="Input 3 5 3 6 5" xfId="39809"/>
    <cellStyle name="Input 3 5 3 7" xfId="6788"/>
    <cellStyle name="Input 3 5 3 7 2" xfId="15490"/>
    <cellStyle name="Input 3 5 3 7 3" xfId="20363"/>
    <cellStyle name="Input 3 5 3 7 4" xfId="27666"/>
    <cellStyle name="Input 3 5 3 7 5" xfId="41179"/>
    <cellStyle name="Input 3 5 3 8" xfId="7951"/>
    <cellStyle name="Input 3 5 3 8 2" xfId="16653"/>
    <cellStyle name="Input 3 5 3 8 3" xfId="22524"/>
    <cellStyle name="Input 3 5 3 8 4" xfId="28829"/>
    <cellStyle name="Input 3 5 3 8 5" xfId="48469"/>
    <cellStyle name="Input 3 5 3 9" xfId="7799"/>
    <cellStyle name="Input 3 5 3 9 2" xfId="16501"/>
    <cellStyle name="Input 3 5 3 9 3" xfId="24154"/>
    <cellStyle name="Input 3 5 3 9 4" xfId="28677"/>
    <cellStyle name="Input 3 5 3 9 5" xfId="48323"/>
    <cellStyle name="Input 3 5 4" xfId="1419"/>
    <cellStyle name="Input 3 5 4 10" xfId="9778"/>
    <cellStyle name="Input 3 5 4 10 2" xfId="18480"/>
    <cellStyle name="Input 3 5 4 10 3" xfId="12879"/>
    <cellStyle name="Input 3 5 4 10 4" xfId="30656"/>
    <cellStyle name="Input 3 5 4 10 5" xfId="49699"/>
    <cellStyle name="Input 3 5 4 11" xfId="10453"/>
    <cellStyle name="Input 3 5 4 11 2" xfId="19155"/>
    <cellStyle name="Input 3 5 4 11 3" xfId="12206"/>
    <cellStyle name="Input 3 5 4 11 4" xfId="31331"/>
    <cellStyle name="Input 3 5 4 11 5" xfId="50374"/>
    <cellStyle name="Input 3 5 4 12" xfId="11201"/>
    <cellStyle name="Input 3 5 4 13" xfId="21430"/>
    <cellStyle name="Input 3 5 4 14" xfId="21257"/>
    <cellStyle name="Input 3 5 4 15" xfId="33212"/>
    <cellStyle name="Input 3 5 4 16" xfId="34384"/>
    <cellStyle name="Input 3 5 4 17" xfId="36259"/>
    <cellStyle name="Input 3 5 4 18" xfId="38786"/>
    <cellStyle name="Input 3 5 4 2" xfId="4893"/>
    <cellStyle name="Input 3 5 4 2 10" xfId="25772"/>
    <cellStyle name="Input 3 5 4 2 11" xfId="33711"/>
    <cellStyle name="Input 3 5 4 2 12" xfId="34647"/>
    <cellStyle name="Input 3 5 4 2 13" xfId="36758"/>
    <cellStyle name="Input 3 5 4 2 14" xfId="39285"/>
    <cellStyle name="Input 3 5 4 2 2" xfId="6071"/>
    <cellStyle name="Input 3 5 4 2 2 2" xfId="14773"/>
    <cellStyle name="Input 3 5 4 2 2 2 2" xfId="46849"/>
    <cellStyle name="Input 3 5 4 2 2 3" xfId="21118"/>
    <cellStyle name="Input 3 5 4 2 2 4" xfId="26950"/>
    <cellStyle name="Input 3 5 4 2 2 5" xfId="40463"/>
    <cellStyle name="Input 3 5 4 2 3" xfId="6984"/>
    <cellStyle name="Input 3 5 4 2 3 2" xfId="15686"/>
    <cellStyle name="Input 3 5 4 2 3 2 2" xfId="47662"/>
    <cellStyle name="Input 3 5 4 2 3 3" xfId="20294"/>
    <cellStyle name="Input 3 5 4 2 3 4" xfId="27862"/>
    <cellStyle name="Input 3 5 4 2 3 5" xfId="41375"/>
    <cellStyle name="Input 3 5 4 2 4" xfId="8649"/>
    <cellStyle name="Input 3 5 4 2 4 2" xfId="17351"/>
    <cellStyle name="Input 3 5 4 2 4 3" xfId="25302"/>
    <cellStyle name="Input 3 5 4 2 4 4" xfId="29527"/>
    <cellStyle name="Input 3 5 4 2 4 5" xfId="43301"/>
    <cellStyle name="Input 3 5 4 2 5" xfId="9404"/>
    <cellStyle name="Input 3 5 4 2 5 2" xfId="18106"/>
    <cellStyle name="Input 3 5 4 2 5 3" xfId="20684"/>
    <cellStyle name="Input 3 5 4 2 5 4" xfId="30282"/>
    <cellStyle name="Input 3 5 4 2 5 5" xfId="49325"/>
    <cellStyle name="Input 3 5 4 2 6" xfId="10098"/>
    <cellStyle name="Input 3 5 4 2 6 2" xfId="18800"/>
    <cellStyle name="Input 3 5 4 2 6 3" xfId="20373"/>
    <cellStyle name="Input 3 5 4 2 6 4" xfId="30976"/>
    <cellStyle name="Input 3 5 4 2 6 5" xfId="50019"/>
    <cellStyle name="Input 3 5 4 2 7" xfId="10716"/>
    <cellStyle name="Input 3 5 4 2 7 2" xfId="19418"/>
    <cellStyle name="Input 3 5 4 2 7 3" xfId="12920"/>
    <cellStyle name="Input 3 5 4 2 7 4" xfId="31594"/>
    <cellStyle name="Input 3 5 4 2 7 5" xfId="50637"/>
    <cellStyle name="Input 3 5 4 2 8" xfId="13595"/>
    <cellStyle name="Input 3 5 4 2 9" xfId="21999"/>
    <cellStyle name="Input 3 5 4 3" xfId="5167"/>
    <cellStyle name="Input 3 5 4 3 10" xfId="26046"/>
    <cellStyle name="Input 3 5 4 3 11" xfId="33985"/>
    <cellStyle name="Input 3 5 4 3 12" xfId="34921"/>
    <cellStyle name="Input 3 5 4 3 13" xfId="37032"/>
    <cellStyle name="Input 3 5 4 3 14" xfId="39559"/>
    <cellStyle name="Input 3 5 4 3 2" xfId="6160"/>
    <cellStyle name="Input 3 5 4 3 2 2" xfId="14862"/>
    <cellStyle name="Input 3 5 4 3 2 2 2" xfId="46929"/>
    <cellStyle name="Input 3 5 4 3 2 3" xfId="22580"/>
    <cellStyle name="Input 3 5 4 3 2 4" xfId="27039"/>
    <cellStyle name="Input 3 5 4 3 2 5" xfId="40552"/>
    <cellStyle name="Input 3 5 4 3 3" xfId="7258"/>
    <cellStyle name="Input 3 5 4 3 3 2" xfId="15960"/>
    <cellStyle name="Input 3 5 4 3 3 2 2" xfId="47936"/>
    <cellStyle name="Input 3 5 4 3 3 3" xfId="22225"/>
    <cellStyle name="Input 3 5 4 3 3 4" xfId="28136"/>
    <cellStyle name="Input 3 5 4 3 3 5" xfId="41649"/>
    <cellStyle name="Input 3 5 4 3 4" xfId="8923"/>
    <cellStyle name="Input 3 5 4 3 4 2" xfId="17625"/>
    <cellStyle name="Input 3 5 4 3 4 3" xfId="23783"/>
    <cellStyle name="Input 3 5 4 3 4 4" xfId="29801"/>
    <cellStyle name="Input 3 5 4 3 4 5" xfId="43575"/>
    <cellStyle name="Input 3 5 4 3 5" xfId="9678"/>
    <cellStyle name="Input 3 5 4 3 5 2" xfId="18380"/>
    <cellStyle name="Input 3 5 4 3 5 3" xfId="19957"/>
    <cellStyle name="Input 3 5 4 3 5 4" xfId="30556"/>
    <cellStyle name="Input 3 5 4 3 5 5" xfId="49599"/>
    <cellStyle name="Input 3 5 4 3 6" xfId="10372"/>
    <cellStyle name="Input 3 5 4 3 6 2" xfId="19074"/>
    <cellStyle name="Input 3 5 4 3 6 3" xfId="20420"/>
    <cellStyle name="Input 3 5 4 3 6 4" xfId="31250"/>
    <cellStyle name="Input 3 5 4 3 6 5" xfId="50293"/>
    <cellStyle name="Input 3 5 4 3 7" xfId="10990"/>
    <cellStyle name="Input 3 5 4 3 7 2" xfId="19692"/>
    <cellStyle name="Input 3 5 4 3 7 3" xfId="20313"/>
    <cellStyle name="Input 3 5 4 3 7 4" xfId="31868"/>
    <cellStyle name="Input 3 5 4 3 7 5" xfId="50911"/>
    <cellStyle name="Input 3 5 4 3 8" xfId="13869"/>
    <cellStyle name="Input 3 5 4 3 9" xfId="22498"/>
    <cellStyle name="Input 3 5 4 4" xfId="6184"/>
    <cellStyle name="Input 3 5 4 4 2" xfId="14886"/>
    <cellStyle name="Input 3 5 4 4 2 2" xfId="46951"/>
    <cellStyle name="Input 3 5 4 4 3" xfId="21729"/>
    <cellStyle name="Input 3 5 4 4 4" xfId="27063"/>
    <cellStyle name="Input 3 5 4 4 5" xfId="40576"/>
    <cellStyle name="Input 3 5 4 5" xfId="6637"/>
    <cellStyle name="Input 3 5 4 5 2" xfId="15339"/>
    <cellStyle name="Input 3 5 4 5 2 2" xfId="47351"/>
    <cellStyle name="Input 3 5 4 5 3" xfId="11140"/>
    <cellStyle name="Input 3 5 4 5 4" xfId="27515"/>
    <cellStyle name="Input 3 5 4 5 5" xfId="41028"/>
    <cellStyle name="Input 3 5 4 6" xfId="3153"/>
    <cellStyle name="Input 3 5 4 6 2" xfId="11968"/>
    <cellStyle name="Input 3 5 4 6 2 2" xfId="44693"/>
    <cellStyle name="Input 3 5 4 6 3" xfId="21161"/>
    <cellStyle name="Input 3 5 4 6 4" xfId="23147"/>
    <cellStyle name="Input 3 5 4 6 5" xfId="37451"/>
    <cellStyle name="Input 3 5 4 7" xfId="7346"/>
    <cellStyle name="Input 3 5 4 7 2" xfId="16048"/>
    <cellStyle name="Input 3 5 4 7 3" xfId="24678"/>
    <cellStyle name="Input 3 5 4 7 4" xfId="28224"/>
    <cellStyle name="Input 3 5 4 7 5" xfId="41737"/>
    <cellStyle name="Input 3 5 4 8" xfId="8264"/>
    <cellStyle name="Input 3 5 4 8 2" xfId="16966"/>
    <cellStyle name="Input 3 5 4 8 3" xfId="12971"/>
    <cellStyle name="Input 3 5 4 8 4" xfId="29142"/>
    <cellStyle name="Input 3 5 4 8 5" xfId="48778"/>
    <cellStyle name="Input 3 5 4 9" xfId="9045"/>
    <cellStyle name="Input 3 5 4 9 2" xfId="17747"/>
    <cellStyle name="Input 3 5 4 9 3" xfId="20558"/>
    <cellStyle name="Input 3 5 4 9 4" xfId="29923"/>
    <cellStyle name="Input 3 5 4 9 5" xfId="48966"/>
    <cellStyle name="Input 3 5 5" xfId="5048"/>
    <cellStyle name="Input 3 5 5 10" xfId="25927"/>
    <cellStyle name="Input 3 5 5 11" xfId="33866"/>
    <cellStyle name="Input 3 5 5 12" xfId="34802"/>
    <cellStyle name="Input 3 5 5 13" xfId="36913"/>
    <cellStyle name="Input 3 5 5 14" xfId="39440"/>
    <cellStyle name="Input 3 5 5 2" xfId="5991"/>
    <cellStyle name="Input 3 5 5 2 2" xfId="14693"/>
    <cellStyle name="Input 3 5 5 2 2 2" xfId="46779"/>
    <cellStyle name="Input 3 5 5 2 3" xfId="22430"/>
    <cellStyle name="Input 3 5 5 2 4" xfId="26870"/>
    <cellStyle name="Input 3 5 5 2 5" xfId="40383"/>
    <cellStyle name="Input 3 5 5 3" xfId="7139"/>
    <cellStyle name="Input 3 5 5 3 2" xfId="15841"/>
    <cellStyle name="Input 3 5 5 3 2 2" xfId="47817"/>
    <cellStyle name="Input 3 5 5 3 3" xfId="24882"/>
    <cellStyle name="Input 3 5 5 3 4" xfId="28017"/>
    <cellStyle name="Input 3 5 5 3 5" xfId="41530"/>
    <cellStyle name="Input 3 5 5 4" xfId="8804"/>
    <cellStyle name="Input 3 5 5 4 2" xfId="17506"/>
    <cellStyle name="Input 3 5 5 4 3" xfId="22074"/>
    <cellStyle name="Input 3 5 5 4 4" xfId="29682"/>
    <cellStyle name="Input 3 5 5 4 5" xfId="43456"/>
    <cellStyle name="Input 3 5 5 5" xfId="9559"/>
    <cellStyle name="Input 3 5 5 5 2" xfId="18261"/>
    <cellStyle name="Input 3 5 5 5 3" xfId="19889"/>
    <cellStyle name="Input 3 5 5 5 4" xfId="30437"/>
    <cellStyle name="Input 3 5 5 5 5" xfId="49480"/>
    <cellStyle name="Input 3 5 5 6" xfId="10253"/>
    <cellStyle name="Input 3 5 5 6 2" xfId="18955"/>
    <cellStyle name="Input 3 5 5 6 3" xfId="13284"/>
    <cellStyle name="Input 3 5 5 6 4" xfId="31131"/>
    <cellStyle name="Input 3 5 5 6 5" xfId="50174"/>
    <cellStyle name="Input 3 5 5 7" xfId="10871"/>
    <cellStyle name="Input 3 5 5 7 2" xfId="19573"/>
    <cellStyle name="Input 3 5 5 7 3" xfId="11158"/>
    <cellStyle name="Input 3 5 5 7 4" xfId="31749"/>
    <cellStyle name="Input 3 5 5 7 5" xfId="50792"/>
    <cellStyle name="Input 3 5 5 8" xfId="13750"/>
    <cellStyle name="Input 3 5 5 9" xfId="22041"/>
    <cellStyle name="Input 3 5 6" xfId="3604"/>
    <cellStyle name="Input 3 5 6 10" xfId="24827"/>
    <cellStyle name="Input 3 5 6 11" xfId="32319"/>
    <cellStyle name="Input 3 5 6 12" xfId="34222"/>
    <cellStyle name="Input 3 5 6 13" xfId="35366"/>
    <cellStyle name="Input 3 5 6 14" xfId="37902"/>
    <cellStyle name="Input 3 5 6 2" xfId="5605"/>
    <cellStyle name="Input 3 5 6 2 2" xfId="14307"/>
    <cellStyle name="Input 3 5 6 2 2 2" xfId="46426"/>
    <cellStyle name="Input 3 5 6 2 3" xfId="21054"/>
    <cellStyle name="Input 3 5 6 2 4" xfId="26484"/>
    <cellStyle name="Input 3 5 6 2 5" xfId="39997"/>
    <cellStyle name="Input 3 5 6 3" xfId="3145"/>
    <cellStyle name="Input 3 5 6 3 2" xfId="11961"/>
    <cellStyle name="Input 3 5 6 3 2 2" xfId="44685"/>
    <cellStyle name="Input 3 5 6 3 3" xfId="24277"/>
    <cellStyle name="Input 3 5 6 3 4" xfId="22046"/>
    <cellStyle name="Input 3 5 6 3 5" xfId="37443"/>
    <cellStyle name="Input 3 5 6 4" xfId="7691"/>
    <cellStyle name="Input 3 5 6 4 2" xfId="16393"/>
    <cellStyle name="Input 3 5 6 4 3" xfId="23868"/>
    <cellStyle name="Input 3 5 6 4 4" xfId="28569"/>
    <cellStyle name="Input 3 5 6 4 5" xfId="42060"/>
    <cellStyle name="Input 3 5 6 5" xfId="3047"/>
    <cellStyle name="Input 3 5 6 5 2" xfId="11871"/>
    <cellStyle name="Input 3 5 6 5 3" xfId="22382"/>
    <cellStyle name="Input 3 5 6 5 4" xfId="21612"/>
    <cellStyle name="Input 3 5 6 5 5" xfId="44591"/>
    <cellStyle name="Input 3 5 6 6" xfId="7586"/>
    <cellStyle name="Input 3 5 6 6 2" xfId="16288"/>
    <cellStyle name="Input 3 5 6 6 3" xfId="25331"/>
    <cellStyle name="Input 3 5 6 6 4" xfId="28464"/>
    <cellStyle name="Input 3 5 6 6 5" xfId="48195"/>
    <cellStyle name="Input 3 5 6 7" xfId="7766"/>
    <cellStyle name="Input 3 5 6 7 2" xfId="16468"/>
    <cellStyle name="Input 3 5 6 7 3" xfId="21819"/>
    <cellStyle name="Input 3 5 6 7 4" xfId="28644"/>
    <cellStyle name="Input 3 5 6 7 5" xfId="48295"/>
    <cellStyle name="Input 3 5 6 8" xfId="12401"/>
    <cellStyle name="Input 3 5 6 9" xfId="11626"/>
    <cellStyle name="Input 3 5 7" xfId="3230"/>
    <cellStyle name="Input 3 5 7 2" xfId="12045"/>
    <cellStyle name="Input 3 5 7 2 2" xfId="44762"/>
    <cellStyle name="Input 3 5 7 3" xfId="24061"/>
    <cellStyle name="Input 3 5 7 4" xfId="25261"/>
    <cellStyle name="Input 3 5 7 5" xfId="37528"/>
    <cellStyle name="Input 3 5 8" xfId="5969"/>
    <cellStyle name="Input 3 5 8 2" xfId="14671"/>
    <cellStyle name="Input 3 5 8 2 2" xfId="46758"/>
    <cellStyle name="Input 3 5 8 3" xfId="22222"/>
    <cellStyle name="Input 3 5 8 4" xfId="26848"/>
    <cellStyle name="Input 3 5 8 5" xfId="40361"/>
    <cellStyle name="Input 3 5 9" xfId="6769"/>
    <cellStyle name="Input 3 5 9 2" xfId="15471"/>
    <cellStyle name="Input 3 5 9 2 2" xfId="47455"/>
    <cellStyle name="Input 3 5 9 3" xfId="13264"/>
    <cellStyle name="Input 3 5 9 4" xfId="27647"/>
    <cellStyle name="Input 3 5 9 5" xfId="41160"/>
    <cellStyle name="Input 3 6" xfId="645"/>
    <cellStyle name="Input 3 6 10" xfId="6762"/>
    <cellStyle name="Input 3 6 10 2" xfId="15464"/>
    <cellStyle name="Input 3 6 10 3" xfId="12492"/>
    <cellStyle name="Input 3 6 10 4" xfId="27640"/>
    <cellStyle name="Input 3 6 10 5" xfId="41153"/>
    <cellStyle name="Input 3 6 11" xfId="7563"/>
    <cellStyle name="Input 3 6 11 2" xfId="16265"/>
    <cellStyle name="Input 3 6 11 3" xfId="21467"/>
    <cellStyle name="Input 3 6 11 4" xfId="28441"/>
    <cellStyle name="Input 3 6 11 5" xfId="48172"/>
    <cellStyle name="Input 3 6 12" xfId="8066"/>
    <cellStyle name="Input 3 6 12 2" xfId="16768"/>
    <cellStyle name="Input 3 6 12 3" xfId="25294"/>
    <cellStyle name="Input 3 6 12 4" xfId="28944"/>
    <cellStyle name="Input 3 6 12 5" xfId="48584"/>
    <cellStyle name="Input 3 6 13" xfId="8448"/>
    <cellStyle name="Input 3 6 13 2" xfId="17150"/>
    <cellStyle name="Input 3 6 13 3" xfId="24671"/>
    <cellStyle name="Input 3 6 13 4" xfId="29326"/>
    <cellStyle name="Input 3 6 13 5" xfId="48906"/>
    <cellStyle name="Input 3 6 14" xfId="9204"/>
    <cellStyle name="Input 3 6 14 2" xfId="17906"/>
    <cellStyle name="Input 3 6 14 3" xfId="21691"/>
    <cellStyle name="Input 3 6 14 4" xfId="30082"/>
    <cellStyle name="Input 3 6 14 5" xfId="49125"/>
    <cellStyle name="Input 3 6 15" xfId="1819"/>
    <cellStyle name="Input 3 6 16" xfId="22530"/>
    <cellStyle name="Input 3 6 17" xfId="22780"/>
    <cellStyle name="Input 3 6 18" xfId="32157"/>
    <cellStyle name="Input 3 6 19" xfId="34133"/>
    <cellStyle name="Input 3 6 2" xfId="755"/>
    <cellStyle name="Input 3 6 2 10" xfId="8406"/>
    <cellStyle name="Input 3 6 2 10 2" xfId="17108"/>
    <cellStyle name="Input 3 6 2 10 3" xfId="24902"/>
    <cellStyle name="Input 3 6 2 10 4" xfId="29284"/>
    <cellStyle name="Input 3 6 2 10 5" xfId="48864"/>
    <cellStyle name="Input 3 6 2 11" xfId="9173"/>
    <cellStyle name="Input 3 6 2 11 2" xfId="17875"/>
    <cellStyle name="Input 3 6 2 11 3" xfId="24900"/>
    <cellStyle name="Input 3 6 2 11 4" xfId="30051"/>
    <cellStyle name="Input 3 6 2 11 5" xfId="49094"/>
    <cellStyle name="Input 3 6 2 12" xfId="9886"/>
    <cellStyle name="Input 3 6 2 12 2" xfId="18588"/>
    <cellStyle name="Input 3 6 2 12 3" xfId="11586"/>
    <cellStyle name="Input 3 6 2 12 4" xfId="30764"/>
    <cellStyle name="Input 3 6 2 12 5" xfId="49807"/>
    <cellStyle name="Input 3 6 2 13" xfId="11303"/>
    <cellStyle name="Input 3 6 2 14" xfId="20075"/>
    <cellStyle name="Input 3 6 2 15" xfId="24019"/>
    <cellStyle name="Input 3 6 2 16" xfId="32549"/>
    <cellStyle name="Input 3 6 2 17" xfId="34251"/>
    <cellStyle name="Input 3 6 2 18" xfId="35596"/>
    <cellStyle name="Input 3 6 2 19" xfId="37396"/>
    <cellStyle name="Input 3 6 2 2" xfId="1524"/>
    <cellStyle name="Input 3 6 2 2 10" xfId="13221"/>
    <cellStyle name="Input 3 6 2 2 11" xfId="22286"/>
    <cellStyle name="Input 3 6 2 2 12" xfId="25560"/>
    <cellStyle name="Input 3 6 2 2 13" xfId="33317"/>
    <cellStyle name="Input 3 6 2 2 14" xfId="34435"/>
    <cellStyle name="Input 3 6 2 2 15" xfId="36364"/>
    <cellStyle name="Input 3 6 2 2 16" xfId="38891"/>
    <cellStyle name="Input 3 6 2 2 2" xfId="4816"/>
    <cellStyle name="Input 3 6 2 2 2 10" xfId="25695"/>
    <cellStyle name="Input 3 6 2 2 2 11" xfId="33634"/>
    <cellStyle name="Input 3 6 2 2 2 12" xfId="34570"/>
    <cellStyle name="Input 3 6 2 2 2 13" xfId="36681"/>
    <cellStyle name="Input 3 6 2 2 2 14" xfId="39208"/>
    <cellStyle name="Input 3 6 2 2 2 2" xfId="3497"/>
    <cellStyle name="Input 3 6 2 2 2 2 2" xfId="12297"/>
    <cellStyle name="Input 3 6 2 2 2 2 2 2" xfId="45022"/>
    <cellStyle name="Input 3 6 2 2 2 2 3" xfId="20920"/>
    <cellStyle name="Input 3 6 2 2 2 2 4" xfId="25260"/>
    <cellStyle name="Input 3 6 2 2 2 2 5" xfId="37795"/>
    <cellStyle name="Input 3 6 2 2 2 3" xfId="6907"/>
    <cellStyle name="Input 3 6 2 2 2 3 2" xfId="15609"/>
    <cellStyle name="Input 3 6 2 2 2 3 2 2" xfId="47585"/>
    <cellStyle name="Input 3 6 2 2 2 3 3" xfId="12225"/>
    <cellStyle name="Input 3 6 2 2 2 3 4" xfId="27785"/>
    <cellStyle name="Input 3 6 2 2 2 3 5" xfId="41298"/>
    <cellStyle name="Input 3 6 2 2 2 4" xfId="8572"/>
    <cellStyle name="Input 3 6 2 2 2 4 2" xfId="17274"/>
    <cellStyle name="Input 3 6 2 2 2 4 3" xfId="20744"/>
    <cellStyle name="Input 3 6 2 2 2 4 4" xfId="29450"/>
    <cellStyle name="Input 3 6 2 2 2 4 5" xfId="43224"/>
    <cellStyle name="Input 3 6 2 2 2 5" xfId="9327"/>
    <cellStyle name="Input 3 6 2 2 2 5 2" xfId="18029"/>
    <cellStyle name="Input 3 6 2 2 2 5 3" xfId="21358"/>
    <cellStyle name="Input 3 6 2 2 2 5 4" xfId="30205"/>
    <cellStyle name="Input 3 6 2 2 2 5 5" xfId="49248"/>
    <cellStyle name="Input 3 6 2 2 2 6" xfId="10021"/>
    <cellStyle name="Input 3 6 2 2 2 6 2" xfId="18723"/>
    <cellStyle name="Input 3 6 2 2 2 6 3" xfId="20423"/>
    <cellStyle name="Input 3 6 2 2 2 6 4" xfId="30899"/>
    <cellStyle name="Input 3 6 2 2 2 6 5" xfId="49942"/>
    <cellStyle name="Input 3 6 2 2 2 7" xfId="10639"/>
    <cellStyle name="Input 3 6 2 2 2 7 2" xfId="19341"/>
    <cellStyle name="Input 3 6 2 2 2 7 3" xfId="20316"/>
    <cellStyle name="Input 3 6 2 2 2 7 4" xfId="31517"/>
    <cellStyle name="Input 3 6 2 2 2 7 5" xfId="50560"/>
    <cellStyle name="Input 3 6 2 2 2 8" xfId="13518"/>
    <cellStyle name="Input 3 6 2 2 2 9" xfId="22425"/>
    <cellStyle name="Input 3 6 2 2 3" xfId="5218"/>
    <cellStyle name="Input 3 6 2 2 3 10" xfId="26097"/>
    <cellStyle name="Input 3 6 2 2 3 11" xfId="34036"/>
    <cellStyle name="Input 3 6 2 2 3 12" xfId="34972"/>
    <cellStyle name="Input 3 6 2 2 3 13" xfId="37083"/>
    <cellStyle name="Input 3 6 2 2 3 14" xfId="39610"/>
    <cellStyle name="Input 3 6 2 2 3 2" xfId="6573"/>
    <cellStyle name="Input 3 6 2 2 3 2 2" xfId="15275"/>
    <cellStyle name="Input 3 6 2 2 3 2 2 2" xfId="47300"/>
    <cellStyle name="Input 3 6 2 2 3 2 3" xfId="21323"/>
    <cellStyle name="Input 3 6 2 2 3 2 4" xfId="27451"/>
    <cellStyle name="Input 3 6 2 2 3 2 5" xfId="40964"/>
    <cellStyle name="Input 3 6 2 2 3 3" xfId="7309"/>
    <cellStyle name="Input 3 6 2 2 3 3 2" xfId="16011"/>
    <cellStyle name="Input 3 6 2 2 3 3 2 2" xfId="47987"/>
    <cellStyle name="Input 3 6 2 2 3 3 3" xfId="23889"/>
    <cellStyle name="Input 3 6 2 2 3 3 4" xfId="28187"/>
    <cellStyle name="Input 3 6 2 2 3 3 5" xfId="41700"/>
    <cellStyle name="Input 3 6 2 2 3 4" xfId="8974"/>
    <cellStyle name="Input 3 6 2 2 3 4 2" xfId="17676"/>
    <cellStyle name="Input 3 6 2 2 3 4 3" xfId="22304"/>
    <cellStyle name="Input 3 6 2 2 3 4 4" xfId="29852"/>
    <cellStyle name="Input 3 6 2 2 3 4 5" xfId="43626"/>
    <cellStyle name="Input 3 6 2 2 3 5" xfId="9729"/>
    <cellStyle name="Input 3 6 2 2 3 5 2" xfId="18431"/>
    <cellStyle name="Input 3 6 2 2 3 5 3" xfId="2398"/>
    <cellStyle name="Input 3 6 2 2 3 5 4" xfId="30607"/>
    <cellStyle name="Input 3 6 2 2 3 5 5" xfId="49650"/>
    <cellStyle name="Input 3 6 2 2 3 6" xfId="10423"/>
    <cellStyle name="Input 3 6 2 2 3 6 2" xfId="19125"/>
    <cellStyle name="Input 3 6 2 2 3 6 3" xfId="11550"/>
    <cellStyle name="Input 3 6 2 2 3 6 4" xfId="31301"/>
    <cellStyle name="Input 3 6 2 2 3 6 5" xfId="50344"/>
    <cellStyle name="Input 3 6 2 2 3 7" xfId="11041"/>
    <cellStyle name="Input 3 6 2 2 3 7 2" xfId="19743"/>
    <cellStyle name="Input 3 6 2 2 3 7 3" xfId="12753"/>
    <cellStyle name="Input 3 6 2 2 3 7 4" xfId="31919"/>
    <cellStyle name="Input 3 6 2 2 3 7 5" xfId="50962"/>
    <cellStyle name="Input 3 6 2 2 3 8" xfId="13920"/>
    <cellStyle name="Input 3 6 2 2 3 9" xfId="25259"/>
    <cellStyle name="Input 3 6 2 2 4" xfId="6250"/>
    <cellStyle name="Input 3 6 2 2 4 2" xfId="14952"/>
    <cellStyle name="Input 3 6 2 2 4 2 2" xfId="47015"/>
    <cellStyle name="Input 3 6 2 2 4 3" xfId="23108"/>
    <cellStyle name="Input 3 6 2 2 4 4" xfId="27129"/>
    <cellStyle name="Input 3 6 2 2 4 5" xfId="40642"/>
    <cellStyle name="Input 3 6 2 2 5" xfId="6706"/>
    <cellStyle name="Input 3 6 2 2 5 2" xfId="15408"/>
    <cellStyle name="Input 3 6 2 2 5 2 2" xfId="47411"/>
    <cellStyle name="Input 3 6 2 2 5 3" xfId="11419"/>
    <cellStyle name="Input 3 6 2 2 5 4" xfId="27584"/>
    <cellStyle name="Input 3 6 2 2 5 5" xfId="41097"/>
    <cellStyle name="Input 3 6 2 2 6" xfId="8342"/>
    <cellStyle name="Input 3 6 2 2 6 2" xfId="17044"/>
    <cellStyle name="Input 3 6 2 2 6 3" xfId="24267"/>
    <cellStyle name="Input 3 6 2 2 6 4" xfId="29220"/>
    <cellStyle name="Input 3 6 2 2 6 5" xfId="42907"/>
    <cellStyle name="Input 3 6 2 2 7" xfId="9117"/>
    <cellStyle name="Input 3 6 2 2 7 2" xfId="17819"/>
    <cellStyle name="Input 3 6 2 2 7 3" xfId="23874"/>
    <cellStyle name="Input 3 6 2 2 7 4" xfId="29995"/>
    <cellStyle name="Input 3 6 2 2 7 5" xfId="49038"/>
    <cellStyle name="Input 3 6 2 2 8" xfId="9845"/>
    <cellStyle name="Input 3 6 2 2 8 2" xfId="18547"/>
    <cellStyle name="Input 3 6 2 2 8 3" xfId="2556"/>
    <cellStyle name="Input 3 6 2 2 8 4" xfId="30723"/>
    <cellStyle name="Input 3 6 2 2 8 5" xfId="49766"/>
    <cellStyle name="Input 3 6 2 2 9" xfId="10504"/>
    <cellStyle name="Input 3 6 2 2 9 2" xfId="19206"/>
    <cellStyle name="Input 3 6 2 2 9 3" xfId="11355"/>
    <cellStyle name="Input 3 6 2 2 9 4" xfId="31382"/>
    <cellStyle name="Input 3 6 2 2 9 5" xfId="50425"/>
    <cellStyle name="Input 3 6 2 3" xfId="5087"/>
    <cellStyle name="Input 3 6 2 3 10" xfId="25966"/>
    <cellStyle name="Input 3 6 2 3 11" xfId="33905"/>
    <cellStyle name="Input 3 6 2 3 12" xfId="34841"/>
    <cellStyle name="Input 3 6 2 3 13" xfId="36952"/>
    <cellStyle name="Input 3 6 2 3 14" xfId="39479"/>
    <cellStyle name="Input 3 6 2 3 2" xfId="5533"/>
    <cellStyle name="Input 3 6 2 3 2 2" xfId="14235"/>
    <cellStyle name="Input 3 6 2 3 2 2 2" xfId="46358"/>
    <cellStyle name="Input 3 6 2 3 2 3" xfId="21626"/>
    <cellStyle name="Input 3 6 2 3 2 4" xfId="26412"/>
    <cellStyle name="Input 3 6 2 3 2 5" xfId="39925"/>
    <cellStyle name="Input 3 6 2 3 3" xfId="7178"/>
    <cellStyle name="Input 3 6 2 3 3 2" xfId="15880"/>
    <cellStyle name="Input 3 6 2 3 3 2 2" xfId="47856"/>
    <cellStyle name="Input 3 6 2 3 3 3" xfId="11498"/>
    <cellStyle name="Input 3 6 2 3 3 4" xfId="28056"/>
    <cellStyle name="Input 3 6 2 3 3 5" xfId="41569"/>
    <cellStyle name="Input 3 6 2 3 4" xfId="8843"/>
    <cellStyle name="Input 3 6 2 3 4 2" xfId="17545"/>
    <cellStyle name="Input 3 6 2 3 4 3" xfId="23266"/>
    <cellStyle name="Input 3 6 2 3 4 4" xfId="29721"/>
    <cellStyle name="Input 3 6 2 3 4 5" xfId="43495"/>
    <cellStyle name="Input 3 6 2 3 5" xfId="9598"/>
    <cellStyle name="Input 3 6 2 3 5 2" xfId="18300"/>
    <cellStyle name="Input 3 6 2 3 5 3" xfId="13315"/>
    <cellStyle name="Input 3 6 2 3 5 4" xfId="30476"/>
    <cellStyle name="Input 3 6 2 3 5 5" xfId="49519"/>
    <cellStyle name="Input 3 6 2 3 6" xfId="10292"/>
    <cellStyle name="Input 3 6 2 3 6 2" xfId="18994"/>
    <cellStyle name="Input 3 6 2 3 6 3" xfId="12734"/>
    <cellStyle name="Input 3 6 2 3 6 4" xfId="31170"/>
    <cellStyle name="Input 3 6 2 3 6 5" xfId="50213"/>
    <cellStyle name="Input 3 6 2 3 7" xfId="10910"/>
    <cellStyle name="Input 3 6 2 3 7 2" xfId="19612"/>
    <cellStyle name="Input 3 6 2 3 7 3" xfId="12267"/>
    <cellStyle name="Input 3 6 2 3 7 4" xfId="31788"/>
    <cellStyle name="Input 3 6 2 3 7 5" xfId="50831"/>
    <cellStyle name="Input 3 6 2 3 8" xfId="13789"/>
    <cellStyle name="Input 3 6 2 3 9" xfId="24036"/>
    <cellStyle name="Input 3 6 2 4" xfId="4901"/>
    <cellStyle name="Input 3 6 2 4 10" xfId="25780"/>
    <cellStyle name="Input 3 6 2 4 11" xfId="33719"/>
    <cellStyle name="Input 3 6 2 4 12" xfId="34655"/>
    <cellStyle name="Input 3 6 2 4 13" xfId="36766"/>
    <cellStyle name="Input 3 6 2 4 14" xfId="39293"/>
    <cellStyle name="Input 3 6 2 4 2" xfId="6191"/>
    <cellStyle name="Input 3 6 2 4 2 2" xfId="14893"/>
    <cellStyle name="Input 3 6 2 4 2 2 2" xfId="46958"/>
    <cellStyle name="Input 3 6 2 4 2 3" xfId="22251"/>
    <cellStyle name="Input 3 6 2 4 2 4" xfId="27070"/>
    <cellStyle name="Input 3 6 2 4 2 5" xfId="40583"/>
    <cellStyle name="Input 3 6 2 4 3" xfId="6992"/>
    <cellStyle name="Input 3 6 2 4 3 2" xfId="15694"/>
    <cellStyle name="Input 3 6 2 4 3 2 2" xfId="47670"/>
    <cellStyle name="Input 3 6 2 4 3 3" xfId="1780"/>
    <cellStyle name="Input 3 6 2 4 3 4" xfId="27870"/>
    <cellStyle name="Input 3 6 2 4 3 5" xfId="41383"/>
    <cellStyle name="Input 3 6 2 4 4" xfId="8657"/>
    <cellStyle name="Input 3 6 2 4 4 2" xfId="17359"/>
    <cellStyle name="Input 3 6 2 4 4 3" xfId="24910"/>
    <cellStyle name="Input 3 6 2 4 4 4" xfId="29535"/>
    <cellStyle name="Input 3 6 2 4 4 5" xfId="43309"/>
    <cellStyle name="Input 3 6 2 4 5" xfId="9412"/>
    <cellStyle name="Input 3 6 2 4 5 2" xfId="18114"/>
    <cellStyle name="Input 3 6 2 4 5 3" xfId="23016"/>
    <cellStyle name="Input 3 6 2 4 5 4" xfId="30290"/>
    <cellStyle name="Input 3 6 2 4 5 5" xfId="49333"/>
    <cellStyle name="Input 3 6 2 4 6" xfId="10106"/>
    <cellStyle name="Input 3 6 2 4 6 2" xfId="18808"/>
    <cellStyle name="Input 3 6 2 4 6 3" xfId="19903"/>
    <cellStyle name="Input 3 6 2 4 6 4" xfId="30984"/>
    <cellStyle name="Input 3 6 2 4 6 5" xfId="50027"/>
    <cellStyle name="Input 3 6 2 4 7" xfId="10724"/>
    <cellStyle name="Input 3 6 2 4 7 2" xfId="19426"/>
    <cellStyle name="Input 3 6 2 4 7 3" xfId="12732"/>
    <cellStyle name="Input 3 6 2 4 7 4" xfId="31602"/>
    <cellStyle name="Input 3 6 2 4 7 5" xfId="50645"/>
    <cellStyle name="Input 3 6 2 4 8" xfId="13603"/>
    <cellStyle name="Input 3 6 2 4 9" xfId="21202"/>
    <cellStyle name="Input 3 6 2 5" xfId="6325"/>
    <cellStyle name="Input 3 6 2 5 2" xfId="15027"/>
    <cellStyle name="Input 3 6 2 5 2 2" xfId="47082"/>
    <cellStyle name="Input 3 6 2 5 3" xfId="23684"/>
    <cellStyle name="Input 3 6 2 5 4" xfId="27204"/>
    <cellStyle name="Input 3 6 2 5 5" xfId="40717"/>
    <cellStyle name="Input 3 6 2 6" xfId="6469"/>
    <cellStyle name="Input 3 6 2 6 2" xfId="15171"/>
    <cellStyle name="Input 3 6 2 6 2 2" xfId="47211"/>
    <cellStyle name="Input 3 6 2 6 3" xfId="20246"/>
    <cellStyle name="Input 3 6 2 6 4" xfId="27348"/>
    <cellStyle name="Input 3 6 2 6 5" xfId="40861"/>
    <cellStyle name="Input 3 6 2 7" xfId="6470"/>
    <cellStyle name="Input 3 6 2 7 2" xfId="15172"/>
    <cellStyle name="Input 3 6 2 7 2 2" xfId="47212"/>
    <cellStyle name="Input 3 6 2 7 3" xfId="22888"/>
    <cellStyle name="Input 3 6 2 7 4" xfId="27349"/>
    <cellStyle name="Input 3 6 2 7 5" xfId="40862"/>
    <cellStyle name="Input 3 6 2 8" xfId="6778"/>
    <cellStyle name="Input 3 6 2 8 2" xfId="15480"/>
    <cellStyle name="Input 3 6 2 8 3" xfId="12800"/>
    <cellStyle name="Input 3 6 2 8 4" xfId="27656"/>
    <cellStyle name="Input 3 6 2 8 5" xfId="41169"/>
    <cellStyle name="Input 3 6 2 9" xfId="7835"/>
    <cellStyle name="Input 3 6 2 9 2" xfId="16537"/>
    <cellStyle name="Input 3 6 2 9 3" xfId="23821"/>
    <cellStyle name="Input 3 6 2 9 4" xfId="28713"/>
    <cellStyle name="Input 3 6 2 9 5" xfId="48353"/>
    <cellStyle name="Input 3 6 20" xfId="35204"/>
    <cellStyle name="Input 3 6 21" xfId="37286"/>
    <cellStyle name="Input 3 6 3" xfId="913"/>
    <cellStyle name="Input 3 6 3 10" xfId="8247"/>
    <cellStyle name="Input 3 6 3 10 2" xfId="16949"/>
    <cellStyle name="Input 3 6 3 10 3" xfId="11765"/>
    <cellStyle name="Input 3 6 3 10 4" xfId="29125"/>
    <cellStyle name="Input 3 6 3 10 5" xfId="48761"/>
    <cellStyle name="Input 3 6 3 11" xfId="9029"/>
    <cellStyle name="Input 3 6 3 11 2" xfId="17731"/>
    <cellStyle name="Input 3 6 3 11 3" xfId="23315"/>
    <cellStyle name="Input 3 6 3 11 4" xfId="29907"/>
    <cellStyle name="Input 3 6 3 11 5" xfId="48950"/>
    <cellStyle name="Input 3 6 3 12" xfId="11444"/>
    <cellStyle name="Input 3 6 3 13" xfId="25426"/>
    <cellStyle name="Input 3 6 3 14" xfId="20569"/>
    <cellStyle name="Input 3 6 3 15" xfId="32706"/>
    <cellStyle name="Input 3 6 3 16" xfId="34316"/>
    <cellStyle name="Input 3 6 3 17" xfId="35753"/>
    <cellStyle name="Input 3 6 3 18" xfId="38280"/>
    <cellStyle name="Input 3 6 3 2" xfId="4978"/>
    <cellStyle name="Input 3 6 3 2 10" xfId="25857"/>
    <cellStyle name="Input 3 6 3 2 11" xfId="33796"/>
    <cellStyle name="Input 3 6 3 2 12" xfId="34732"/>
    <cellStyle name="Input 3 6 3 2 13" xfId="36843"/>
    <cellStyle name="Input 3 6 3 2 14" xfId="39370"/>
    <cellStyle name="Input 3 6 3 2 2" xfId="5913"/>
    <cellStyle name="Input 3 6 3 2 2 2" xfId="14615"/>
    <cellStyle name="Input 3 6 3 2 2 2 2" xfId="46709"/>
    <cellStyle name="Input 3 6 3 2 2 3" xfId="24878"/>
    <cellStyle name="Input 3 6 3 2 2 4" xfId="26792"/>
    <cellStyle name="Input 3 6 3 2 2 5" xfId="40305"/>
    <cellStyle name="Input 3 6 3 2 3" xfId="7069"/>
    <cellStyle name="Input 3 6 3 2 3 2" xfId="15771"/>
    <cellStyle name="Input 3 6 3 2 3 2 2" xfId="47747"/>
    <cellStyle name="Input 3 6 3 2 3 3" xfId="12814"/>
    <cellStyle name="Input 3 6 3 2 3 4" xfId="27947"/>
    <cellStyle name="Input 3 6 3 2 3 5" xfId="41460"/>
    <cellStyle name="Input 3 6 3 2 4" xfId="8734"/>
    <cellStyle name="Input 3 6 3 2 4 2" xfId="17436"/>
    <cellStyle name="Input 3 6 3 2 4 3" xfId="11223"/>
    <cellStyle name="Input 3 6 3 2 4 4" xfId="29612"/>
    <cellStyle name="Input 3 6 3 2 4 5" xfId="43386"/>
    <cellStyle name="Input 3 6 3 2 5" xfId="9489"/>
    <cellStyle name="Input 3 6 3 2 5 2" xfId="18191"/>
    <cellStyle name="Input 3 6 3 2 5 3" xfId="20498"/>
    <cellStyle name="Input 3 6 3 2 5 4" xfId="30367"/>
    <cellStyle name="Input 3 6 3 2 5 5" xfId="49410"/>
    <cellStyle name="Input 3 6 3 2 6" xfId="10183"/>
    <cellStyle name="Input 3 6 3 2 6 2" xfId="18885"/>
    <cellStyle name="Input 3 6 3 2 6 3" xfId="20304"/>
    <cellStyle name="Input 3 6 3 2 6 4" xfId="31061"/>
    <cellStyle name="Input 3 6 3 2 6 5" xfId="50104"/>
    <cellStyle name="Input 3 6 3 2 7" xfId="10801"/>
    <cellStyle name="Input 3 6 3 2 7 2" xfId="19503"/>
    <cellStyle name="Input 3 6 3 2 7 3" xfId="13127"/>
    <cellStyle name="Input 3 6 3 2 7 4" xfId="31679"/>
    <cellStyle name="Input 3 6 3 2 7 5" xfId="50722"/>
    <cellStyle name="Input 3 6 3 2 8" xfId="13680"/>
    <cellStyle name="Input 3 6 3 2 9" xfId="20578"/>
    <cellStyle name="Input 3 6 3 3" xfId="4879"/>
    <cellStyle name="Input 3 6 3 3 10" xfId="25758"/>
    <cellStyle name="Input 3 6 3 3 11" xfId="33697"/>
    <cellStyle name="Input 3 6 3 3 12" xfId="34633"/>
    <cellStyle name="Input 3 6 3 3 13" xfId="36744"/>
    <cellStyle name="Input 3 6 3 3 14" xfId="39271"/>
    <cellStyle name="Input 3 6 3 3 2" xfId="5364"/>
    <cellStyle name="Input 3 6 3 3 2 2" xfId="14066"/>
    <cellStyle name="Input 3 6 3 3 2 2 2" xfId="46204"/>
    <cellStyle name="Input 3 6 3 3 2 3" xfId="22667"/>
    <cellStyle name="Input 3 6 3 3 2 4" xfId="26243"/>
    <cellStyle name="Input 3 6 3 3 2 5" xfId="39756"/>
    <cellStyle name="Input 3 6 3 3 3" xfId="6970"/>
    <cellStyle name="Input 3 6 3 3 3 2" xfId="15672"/>
    <cellStyle name="Input 3 6 3 3 3 2 2" xfId="47648"/>
    <cellStyle name="Input 3 6 3 3 3 3" xfId="20343"/>
    <cellStyle name="Input 3 6 3 3 3 4" xfId="27848"/>
    <cellStyle name="Input 3 6 3 3 3 5" xfId="41361"/>
    <cellStyle name="Input 3 6 3 3 4" xfId="8635"/>
    <cellStyle name="Input 3 6 3 3 4 2" xfId="17337"/>
    <cellStyle name="Input 3 6 3 3 4 3" xfId="20630"/>
    <cellStyle name="Input 3 6 3 3 4 4" xfId="29513"/>
    <cellStyle name="Input 3 6 3 3 4 5" xfId="43287"/>
    <cellStyle name="Input 3 6 3 3 5" xfId="9390"/>
    <cellStyle name="Input 3 6 3 3 5 2" xfId="18092"/>
    <cellStyle name="Input 3 6 3 3 5 3" xfId="20057"/>
    <cellStyle name="Input 3 6 3 3 5 4" xfId="30268"/>
    <cellStyle name="Input 3 6 3 3 5 5" xfId="49311"/>
    <cellStyle name="Input 3 6 3 3 6" xfId="10084"/>
    <cellStyle name="Input 3 6 3 3 6 2" xfId="18786"/>
    <cellStyle name="Input 3 6 3 3 6 3" xfId="19971"/>
    <cellStyle name="Input 3 6 3 3 6 4" xfId="30962"/>
    <cellStyle name="Input 3 6 3 3 6 5" xfId="50005"/>
    <cellStyle name="Input 3 6 3 3 7" xfId="10702"/>
    <cellStyle name="Input 3 6 3 3 7 2" xfId="19404"/>
    <cellStyle name="Input 3 6 3 3 7 3" xfId="12697"/>
    <cellStyle name="Input 3 6 3 3 7 4" xfId="31580"/>
    <cellStyle name="Input 3 6 3 3 7 5" xfId="50623"/>
    <cellStyle name="Input 3 6 3 3 8" xfId="13581"/>
    <cellStyle name="Input 3 6 3 3 9" xfId="23489"/>
    <cellStyle name="Input 3 6 3 4" xfId="5706"/>
    <cellStyle name="Input 3 6 3 4 2" xfId="14408"/>
    <cellStyle name="Input 3 6 3 4 2 2" xfId="46520"/>
    <cellStyle name="Input 3 6 3 4 3" xfId="25463"/>
    <cellStyle name="Input 3 6 3 4 4" xfId="26585"/>
    <cellStyle name="Input 3 6 3 4 5" xfId="40098"/>
    <cellStyle name="Input 3 6 3 5" xfId="3329"/>
    <cellStyle name="Input 3 6 3 5 2" xfId="12141"/>
    <cellStyle name="Input 3 6 3 5 2 2" xfId="44856"/>
    <cellStyle name="Input 3 6 3 5 3" xfId="22204"/>
    <cellStyle name="Input 3 6 3 5 4" xfId="22569"/>
    <cellStyle name="Input 3 6 3 5 5" xfId="37627"/>
    <cellStyle name="Input 3 6 3 6" xfId="6312"/>
    <cellStyle name="Input 3 6 3 6 2" xfId="15014"/>
    <cellStyle name="Input 3 6 3 6 2 2" xfId="47069"/>
    <cellStyle name="Input 3 6 3 6 3" xfId="20902"/>
    <cellStyle name="Input 3 6 3 6 4" xfId="27191"/>
    <cellStyle name="Input 3 6 3 6 5" xfId="40704"/>
    <cellStyle name="Input 3 6 3 7" xfId="7336"/>
    <cellStyle name="Input 3 6 3 7 2" xfId="16038"/>
    <cellStyle name="Input 3 6 3 7 3" xfId="21853"/>
    <cellStyle name="Input 3 6 3 7 4" xfId="28214"/>
    <cellStyle name="Input 3 6 3 7 5" xfId="41727"/>
    <cellStyle name="Input 3 6 3 8" xfId="7950"/>
    <cellStyle name="Input 3 6 3 8 2" xfId="16652"/>
    <cellStyle name="Input 3 6 3 8 3" xfId="23839"/>
    <cellStyle name="Input 3 6 3 8 4" xfId="28828"/>
    <cellStyle name="Input 3 6 3 8 5" xfId="48468"/>
    <cellStyle name="Input 3 6 3 9" xfId="7604"/>
    <cellStyle name="Input 3 6 3 9 2" xfId="16306"/>
    <cellStyle name="Input 3 6 3 9 3" xfId="22023"/>
    <cellStyle name="Input 3 6 3 9 4" xfId="28482"/>
    <cellStyle name="Input 3 6 3 9 5" xfId="48213"/>
    <cellStyle name="Input 3 6 4" xfId="1418"/>
    <cellStyle name="Input 3 6 4 10" xfId="9777"/>
    <cellStyle name="Input 3 6 4 10 2" xfId="18479"/>
    <cellStyle name="Input 3 6 4 10 3" xfId="20290"/>
    <cellStyle name="Input 3 6 4 10 4" xfId="30655"/>
    <cellStyle name="Input 3 6 4 10 5" xfId="49698"/>
    <cellStyle name="Input 3 6 4 11" xfId="10452"/>
    <cellStyle name="Input 3 6 4 11 2" xfId="19154"/>
    <cellStyle name="Input 3 6 4 11 3" xfId="13107"/>
    <cellStyle name="Input 3 6 4 11 4" xfId="31330"/>
    <cellStyle name="Input 3 6 4 11 5" xfId="50373"/>
    <cellStyle name="Input 3 6 4 12" xfId="11200"/>
    <cellStyle name="Input 3 6 4 13" xfId="22429"/>
    <cellStyle name="Input 3 6 4 14" xfId="23290"/>
    <cellStyle name="Input 3 6 4 15" xfId="33211"/>
    <cellStyle name="Input 3 6 4 16" xfId="34383"/>
    <cellStyle name="Input 3 6 4 17" xfId="36258"/>
    <cellStyle name="Input 3 6 4 18" xfId="38785"/>
    <cellStyle name="Input 3 6 4 2" xfId="4967"/>
    <cellStyle name="Input 3 6 4 2 10" xfId="25846"/>
    <cellStyle name="Input 3 6 4 2 11" xfId="33785"/>
    <cellStyle name="Input 3 6 4 2 12" xfId="34721"/>
    <cellStyle name="Input 3 6 4 2 13" xfId="36832"/>
    <cellStyle name="Input 3 6 4 2 14" xfId="39359"/>
    <cellStyle name="Input 3 6 4 2 2" xfId="5657"/>
    <cellStyle name="Input 3 6 4 2 2 2" xfId="14359"/>
    <cellStyle name="Input 3 6 4 2 2 2 2" xfId="46474"/>
    <cellStyle name="Input 3 6 4 2 2 3" xfId="11582"/>
    <cellStyle name="Input 3 6 4 2 2 4" xfId="26536"/>
    <cellStyle name="Input 3 6 4 2 2 5" xfId="40049"/>
    <cellStyle name="Input 3 6 4 2 3" xfId="7058"/>
    <cellStyle name="Input 3 6 4 2 3 2" xfId="15760"/>
    <cellStyle name="Input 3 6 4 2 3 2 2" xfId="47736"/>
    <cellStyle name="Input 3 6 4 2 3 3" xfId="11436"/>
    <cellStyle name="Input 3 6 4 2 3 4" xfId="27936"/>
    <cellStyle name="Input 3 6 4 2 3 5" xfId="41449"/>
    <cellStyle name="Input 3 6 4 2 4" xfId="8723"/>
    <cellStyle name="Input 3 6 4 2 4 2" xfId="17425"/>
    <cellStyle name="Input 3 6 4 2 4 3" xfId="24257"/>
    <cellStyle name="Input 3 6 4 2 4 4" xfId="29601"/>
    <cellStyle name="Input 3 6 4 2 4 5" xfId="43375"/>
    <cellStyle name="Input 3 6 4 2 5" xfId="9478"/>
    <cellStyle name="Input 3 6 4 2 5 2" xfId="18180"/>
    <cellStyle name="Input 3 6 4 2 5 3" xfId="24444"/>
    <cellStyle name="Input 3 6 4 2 5 4" xfId="30356"/>
    <cellStyle name="Input 3 6 4 2 5 5" xfId="49399"/>
    <cellStyle name="Input 3 6 4 2 6" xfId="10172"/>
    <cellStyle name="Input 3 6 4 2 6 2" xfId="18874"/>
    <cellStyle name="Input 3 6 4 2 6 3" xfId="12694"/>
    <cellStyle name="Input 3 6 4 2 6 4" xfId="31050"/>
    <cellStyle name="Input 3 6 4 2 6 5" xfId="50093"/>
    <cellStyle name="Input 3 6 4 2 7" xfId="10790"/>
    <cellStyle name="Input 3 6 4 2 7 2" xfId="19492"/>
    <cellStyle name="Input 3 6 4 2 7 3" xfId="11919"/>
    <cellStyle name="Input 3 6 4 2 7 4" xfId="31668"/>
    <cellStyle name="Input 3 6 4 2 7 5" xfId="50711"/>
    <cellStyle name="Input 3 6 4 2 8" xfId="13669"/>
    <cellStyle name="Input 3 6 4 2 9" xfId="24320"/>
    <cellStyle name="Input 3 6 4 3" xfId="5166"/>
    <cellStyle name="Input 3 6 4 3 10" xfId="26045"/>
    <cellStyle name="Input 3 6 4 3 11" xfId="33984"/>
    <cellStyle name="Input 3 6 4 3 12" xfId="34920"/>
    <cellStyle name="Input 3 6 4 3 13" xfId="37031"/>
    <cellStyle name="Input 3 6 4 3 14" xfId="39558"/>
    <cellStyle name="Input 3 6 4 3 2" xfId="5785"/>
    <cellStyle name="Input 3 6 4 3 2 2" xfId="14487"/>
    <cellStyle name="Input 3 6 4 3 2 2 2" xfId="46589"/>
    <cellStyle name="Input 3 6 4 3 2 3" xfId="24784"/>
    <cellStyle name="Input 3 6 4 3 2 4" xfId="26664"/>
    <cellStyle name="Input 3 6 4 3 2 5" xfId="40177"/>
    <cellStyle name="Input 3 6 4 3 3" xfId="7257"/>
    <cellStyle name="Input 3 6 4 3 3 2" xfId="15959"/>
    <cellStyle name="Input 3 6 4 3 3 2 2" xfId="47935"/>
    <cellStyle name="Input 3 6 4 3 3 3" xfId="23528"/>
    <cellStyle name="Input 3 6 4 3 3 4" xfId="28135"/>
    <cellStyle name="Input 3 6 4 3 3 5" xfId="41648"/>
    <cellStyle name="Input 3 6 4 3 4" xfId="8922"/>
    <cellStyle name="Input 3 6 4 3 4 2" xfId="17624"/>
    <cellStyle name="Input 3 6 4 3 4 3" xfId="24374"/>
    <cellStyle name="Input 3 6 4 3 4 4" xfId="29800"/>
    <cellStyle name="Input 3 6 4 3 4 5" xfId="43574"/>
    <cellStyle name="Input 3 6 4 3 5" xfId="9677"/>
    <cellStyle name="Input 3 6 4 3 5 2" xfId="18379"/>
    <cellStyle name="Input 3 6 4 3 5 3" xfId="2435"/>
    <cellStyle name="Input 3 6 4 3 5 4" xfId="30555"/>
    <cellStyle name="Input 3 6 4 3 5 5" xfId="49598"/>
    <cellStyle name="Input 3 6 4 3 6" xfId="10371"/>
    <cellStyle name="Input 3 6 4 3 6 2" xfId="19073"/>
    <cellStyle name="Input 3 6 4 3 6 3" xfId="19811"/>
    <cellStyle name="Input 3 6 4 3 6 4" xfId="31249"/>
    <cellStyle name="Input 3 6 4 3 6 5" xfId="50292"/>
    <cellStyle name="Input 3 6 4 3 7" xfId="10989"/>
    <cellStyle name="Input 3 6 4 3 7 2" xfId="19691"/>
    <cellStyle name="Input 3 6 4 3 7 3" xfId="12497"/>
    <cellStyle name="Input 3 6 4 3 7 4" xfId="31867"/>
    <cellStyle name="Input 3 6 4 3 7 5" xfId="50910"/>
    <cellStyle name="Input 3 6 4 3 8" xfId="13868"/>
    <cellStyle name="Input 3 6 4 3 9" xfId="23814"/>
    <cellStyle name="Input 3 6 4 4" xfId="5812"/>
    <cellStyle name="Input 3 6 4 4 2" xfId="14514"/>
    <cellStyle name="Input 3 6 4 4 2 2" xfId="46612"/>
    <cellStyle name="Input 3 6 4 4 3" xfId="13142"/>
    <cellStyle name="Input 3 6 4 4 4" xfId="26691"/>
    <cellStyle name="Input 3 6 4 4 5" xfId="40204"/>
    <cellStyle name="Input 3 6 4 5" xfId="6636"/>
    <cellStyle name="Input 3 6 4 5 2" xfId="15338"/>
    <cellStyle name="Input 3 6 4 5 2 2" xfId="47350"/>
    <cellStyle name="Input 3 6 4 5 3" xfId="21479"/>
    <cellStyle name="Input 3 6 4 5 4" xfId="27514"/>
    <cellStyle name="Input 3 6 4 5 5" xfId="41027"/>
    <cellStyle name="Input 3 6 4 6" xfId="6604"/>
    <cellStyle name="Input 3 6 4 6 2" xfId="15306"/>
    <cellStyle name="Input 3 6 4 6 2 2" xfId="47327"/>
    <cellStyle name="Input 3 6 4 6 3" xfId="23160"/>
    <cellStyle name="Input 3 6 4 6 4" xfId="27482"/>
    <cellStyle name="Input 3 6 4 6 5" xfId="40995"/>
    <cellStyle name="Input 3 6 4 7" xfId="7396"/>
    <cellStyle name="Input 3 6 4 7 2" xfId="16098"/>
    <cellStyle name="Input 3 6 4 7 3" xfId="23885"/>
    <cellStyle name="Input 3 6 4 7 4" xfId="28274"/>
    <cellStyle name="Input 3 6 4 7 5" xfId="41787"/>
    <cellStyle name="Input 3 6 4 8" xfId="8263"/>
    <cellStyle name="Input 3 6 4 8 2" xfId="16965"/>
    <cellStyle name="Input 3 6 4 8 3" xfId="21901"/>
    <cellStyle name="Input 3 6 4 8 4" xfId="29141"/>
    <cellStyle name="Input 3 6 4 8 5" xfId="48777"/>
    <cellStyle name="Input 3 6 4 9" xfId="9044"/>
    <cellStyle name="Input 3 6 4 9 2" xfId="17746"/>
    <cellStyle name="Input 3 6 4 9 3" xfId="21507"/>
    <cellStyle name="Input 3 6 4 9 4" xfId="29922"/>
    <cellStyle name="Input 3 6 4 9 5" xfId="48965"/>
    <cellStyle name="Input 3 6 5" xfId="4709"/>
    <cellStyle name="Input 3 6 5 10" xfId="25588"/>
    <cellStyle name="Input 3 6 5 11" xfId="33527"/>
    <cellStyle name="Input 3 6 5 12" xfId="34463"/>
    <cellStyle name="Input 3 6 5 13" xfId="36574"/>
    <cellStyle name="Input 3 6 5 14" xfId="39101"/>
    <cellStyle name="Input 3 6 5 2" xfId="5430"/>
    <cellStyle name="Input 3 6 5 2 2" xfId="14132"/>
    <cellStyle name="Input 3 6 5 2 2 2" xfId="46259"/>
    <cellStyle name="Input 3 6 5 2 3" xfId="22176"/>
    <cellStyle name="Input 3 6 5 2 4" xfId="26309"/>
    <cellStyle name="Input 3 6 5 2 5" xfId="39822"/>
    <cellStyle name="Input 3 6 5 3" xfId="6800"/>
    <cellStyle name="Input 3 6 5 3 2" xfId="15502"/>
    <cellStyle name="Input 3 6 5 3 2 2" xfId="47478"/>
    <cellStyle name="Input 3 6 5 3 3" xfId="2581"/>
    <cellStyle name="Input 3 6 5 3 4" xfId="27678"/>
    <cellStyle name="Input 3 6 5 3 5" xfId="41191"/>
    <cellStyle name="Input 3 6 5 4" xfId="8465"/>
    <cellStyle name="Input 3 6 5 4 2" xfId="17167"/>
    <cellStyle name="Input 3 6 5 4 3" xfId="22544"/>
    <cellStyle name="Input 3 6 5 4 4" xfId="29343"/>
    <cellStyle name="Input 3 6 5 4 5" xfId="43117"/>
    <cellStyle name="Input 3 6 5 5" xfId="9220"/>
    <cellStyle name="Input 3 6 5 5 2" xfId="17922"/>
    <cellStyle name="Input 3 6 5 5 3" xfId="20900"/>
    <cellStyle name="Input 3 6 5 5 4" xfId="30098"/>
    <cellStyle name="Input 3 6 5 5 5" xfId="49141"/>
    <cellStyle name="Input 3 6 5 6" xfId="9914"/>
    <cellStyle name="Input 3 6 5 6 2" xfId="18616"/>
    <cellStyle name="Input 3 6 5 6 3" xfId="19782"/>
    <cellStyle name="Input 3 6 5 6 4" xfId="30792"/>
    <cellStyle name="Input 3 6 5 6 5" xfId="49835"/>
    <cellStyle name="Input 3 6 5 7" xfId="10532"/>
    <cellStyle name="Input 3 6 5 7 2" xfId="19234"/>
    <cellStyle name="Input 3 6 5 7 3" xfId="12709"/>
    <cellStyle name="Input 3 6 5 7 4" xfId="31410"/>
    <cellStyle name="Input 3 6 5 7 5" xfId="50453"/>
    <cellStyle name="Input 3 6 5 8" xfId="13411"/>
    <cellStyle name="Input 3 6 5 9" xfId="22679"/>
    <cellStyle name="Input 3 6 6" xfId="4792"/>
    <cellStyle name="Input 3 6 6 10" xfId="25671"/>
    <cellStyle name="Input 3 6 6 11" xfId="33610"/>
    <cellStyle name="Input 3 6 6 12" xfId="34546"/>
    <cellStyle name="Input 3 6 6 13" xfId="36657"/>
    <cellStyle name="Input 3 6 6 14" xfId="39184"/>
    <cellStyle name="Input 3 6 6 2" xfId="3159"/>
    <cellStyle name="Input 3 6 6 2 2" xfId="11974"/>
    <cellStyle name="Input 3 6 6 2 2 2" xfId="44699"/>
    <cellStyle name="Input 3 6 6 2 3" xfId="23475"/>
    <cellStyle name="Input 3 6 6 2 4" xfId="20450"/>
    <cellStyle name="Input 3 6 6 2 5" xfId="37457"/>
    <cellStyle name="Input 3 6 6 3" xfId="6883"/>
    <cellStyle name="Input 3 6 6 3 2" xfId="15585"/>
    <cellStyle name="Input 3 6 6 3 2 2" xfId="47561"/>
    <cellStyle name="Input 3 6 6 3 3" xfId="12525"/>
    <cellStyle name="Input 3 6 6 3 4" xfId="27761"/>
    <cellStyle name="Input 3 6 6 3 5" xfId="41274"/>
    <cellStyle name="Input 3 6 6 4" xfId="8548"/>
    <cellStyle name="Input 3 6 6 4 2" xfId="17250"/>
    <cellStyle name="Input 3 6 6 4 3" xfId="21444"/>
    <cellStyle name="Input 3 6 6 4 4" xfId="29426"/>
    <cellStyle name="Input 3 6 6 4 5" xfId="43200"/>
    <cellStyle name="Input 3 6 6 5" xfId="9303"/>
    <cellStyle name="Input 3 6 6 5 2" xfId="18005"/>
    <cellStyle name="Input 3 6 6 5 3" xfId="20918"/>
    <cellStyle name="Input 3 6 6 5 4" xfId="30181"/>
    <cellStyle name="Input 3 6 6 5 5" xfId="49224"/>
    <cellStyle name="Input 3 6 6 6" xfId="9997"/>
    <cellStyle name="Input 3 6 6 6 2" xfId="18699"/>
    <cellStyle name="Input 3 6 6 6 3" xfId="13042"/>
    <cellStyle name="Input 3 6 6 6 4" xfId="30875"/>
    <cellStyle name="Input 3 6 6 6 5" xfId="49918"/>
    <cellStyle name="Input 3 6 6 7" xfId="10615"/>
    <cellStyle name="Input 3 6 6 7 2" xfId="19317"/>
    <cellStyle name="Input 3 6 6 7 3" xfId="12472"/>
    <cellStyle name="Input 3 6 6 7 4" xfId="31493"/>
    <cellStyle name="Input 3 6 6 7 5" xfId="50536"/>
    <cellStyle name="Input 3 6 6 8" xfId="13494"/>
    <cellStyle name="Input 3 6 6 9" xfId="23594"/>
    <cellStyle name="Input 3 6 7" xfId="3229"/>
    <cellStyle name="Input 3 6 7 2" xfId="12044"/>
    <cellStyle name="Input 3 6 7 2 2" xfId="44761"/>
    <cellStyle name="Input 3 6 7 3" xfId="24604"/>
    <cellStyle name="Input 3 6 7 4" xfId="23850"/>
    <cellStyle name="Input 3 6 7 5" xfId="37527"/>
    <cellStyle name="Input 3 6 8" xfId="6412"/>
    <cellStyle name="Input 3 6 8 2" xfId="15114"/>
    <cellStyle name="Input 3 6 8 2 2" xfId="47160"/>
    <cellStyle name="Input 3 6 8 3" xfId="21149"/>
    <cellStyle name="Input 3 6 8 4" xfId="27291"/>
    <cellStyle name="Input 3 6 8 5" xfId="40804"/>
    <cellStyle name="Input 3 6 9" xfId="6456"/>
    <cellStyle name="Input 3 6 9 2" xfId="15158"/>
    <cellStyle name="Input 3 6 9 2 2" xfId="47199"/>
    <cellStyle name="Input 3 6 9 3" xfId="24970"/>
    <cellStyle name="Input 3 6 9 4" xfId="27335"/>
    <cellStyle name="Input 3 6 9 5" xfId="40848"/>
    <cellStyle name="Input 3 7" xfId="697"/>
    <cellStyle name="Input 3 7 10" xfId="6621"/>
    <cellStyle name="Input 3 7 10 2" xfId="15323"/>
    <cellStyle name="Input 3 7 10 3" xfId="21679"/>
    <cellStyle name="Input 3 7 10 4" xfId="27499"/>
    <cellStyle name="Input 3 7 10 5" xfId="41012"/>
    <cellStyle name="Input 3 7 11" xfId="7598"/>
    <cellStyle name="Input 3 7 11 2" xfId="16300"/>
    <cellStyle name="Input 3 7 11 3" xfId="21689"/>
    <cellStyle name="Input 3 7 11 4" xfId="28476"/>
    <cellStyle name="Input 3 7 11 5" xfId="48207"/>
    <cellStyle name="Input 3 7 12" xfId="8004"/>
    <cellStyle name="Input 3 7 12 2" xfId="16706"/>
    <cellStyle name="Input 3 7 12 3" xfId="23745"/>
    <cellStyle name="Input 3 7 12 4" xfId="28882"/>
    <cellStyle name="Input 3 7 12 5" xfId="48522"/>
    <cellStyle name="Input 3 7 13" xfId="8190"/>
    <cellStyle name="Input 3 7 13 2" xfId="16892"/>
    <cellStyle name="Input 3 7 13 3" xfId="12352"/>
    <cellStyle name="Input 3 7 13 4" xfId="29068"/>
    <cellStyle name="Input 3 7 13 5" xfId="48708"/>
    <cellStyle name="Input 3 7 14" xfId="8412"/>
    <cellStyle name="Input 3 7 14 2" xfId="17114"/>
    <cellStyle name="Input 3 7 14 3" xfId="20237"/>
    <cellStyle name="Input 3 7 14 4" xfId="29290"/>
    <cellStyle name="Input 3 7 14 5" xfId="48870"/>
    <cellStyle name="Input 3 7 15" xfId="2508"/>
    <cellStyle name="Input 3 7 16" xfId="24782"/>
    <cellStyle name="Input 3 7 17" xfId="20987"/>
    <cellStyle name="Input 3 7 18" xfId="32209"/>
    <cellStyle name="Input 3 7 19" xfId="34149"/>
    <cellStyle name="Input 3 7 2" xfId="771"/>
    <cellStyle name="Input 3 7 2 10" xfId="7751"/>
    <cellStyle name="Input 3 7 2 10 2" xfId="16453"/>
    <cellStyle name="Input 3 7 2 10 3" xfId="22312"/>
    <cellStyle name="Input 3 7 2 10 4" xfId="28629"/>
    <cellStyle name="Input 3 7 2 10 5" xfId="48280"/>
    <cellStyle name="Input 3 7 2 11" xfId="7594"/>
    <cellStyle name="Input 3 7 2 11 2" xfId="16296"/>
    <cellStyle name="Input 3 7 2 11 3" xfId="24688"/>
    <cellStyle name="Input 3 7 2 11 4" xfId="28472"/>
    <cellStyle name="Input 3 7 2 11 5" xfId="48203"/>
    <cellStyle name="Input 3 7 2 12" xfId="8028"/>
    <cellStyle name="Input 3 7 2 12 2" xfId="16730"/>
    <cellStyle name="Input 3 7 2 12 3" xfId="22375"/>
    <cellStyle name="Input 3 7 2 12 4" xfId="28906"/>
    <cellStyle name="Input 3 7 2 12 5" xfId="48546"/>
    <cellStyle name="Input 3 7 2 13" xfId="11319"/>
    <cellStyle name="Input 3 7 2 14" xfId="12566"/>
    <cellStyle name="Input 3 7 2 15" xfId="25219"/>
    <cellStyle name="Input 3 7 2 16" xfId="32565"/>
    <cellStyle name="Input 3 7 2 17" xfId="34267"/>
    <cellStyle name="Input 3 7 2 18" xfId="35612"/>
    <cellStyle name="Input 3 7 2 19" xfId="37412"/>
    <cellStyle name="Input 3 7 2 2" xfId="1540"/>
    <cellStyle name="Input 3 7 2 2 10" xfId="13237"/>
    <cellStyle name="Input 3 7 2 2 11" xfId="25353"/>
    <cellStyle name="Input 3 7 2 2 12" xfId="25576"/>
    <cellStyle name="Input 3 7 2 2 13" xfId="33333"/>
    <cellStyle name="Input 3 7 2 2 14" xfId="34451"/>
    <cellStyle name="Input 3 7 2 2 15" xfId="36380"/>
    <cellStyle name="Input 3 7 2 2 16" xfId="38907"/>
    <cellStyle name="Input 3 7 2 2 2" xfId="4864"/>
    <cellStyle name="Input 3 7 2 2 2 10" xfId="25743"/>
    <cellStyle name="Input 3 7 2 2 2 11" xfId="33682"/>
    <cellStyle name="Input 3 7 2 2 2 12" xfId="34618"/>
    <cellStyle name="Input 3 7 2 2 2 13" xfId="36729"/>
    <cellStyle name="Input 3 7 2 2 2 14" xfId="39256"/>
    <cellStyle name="Input 3 7 2 2 2 2" xfId="5524"/>
    <cellStyle name="Input 3 7 2 2 2 2 2" xfId="14226"/>
    <cellStyle name="Input 3 7 2 2 2 2 2 2" xfId="46350"/>
    <cellStyle name="Input 3 7 2 2 2 2 3" xfId="22550"/>
    <cellStyle name="Input 3 7 2 2 2 2 4" xfId="26403"/>
    <cellStyle name="Input 3 7 2 2 2 2 5" xfId="39916"/>
    <cellStyle name="Input 3 7 2 2 2 3" xfId="6955"/>
    <cellStyle name="Input 3 7 2 2 2 3 2" xfId="15657"/>
    <cellStyle name="Input 3 7 2 2 2 3 2 2" xfId="47633"/>
    <cellStyle name="Input 3 7 2 2 2 3 3" xfId="1775"/>
    <cellStyle name="Input 3 7 2 2 2 3 4" xfId="27833"/>
    <cellStyle name="Input 3 7 2 2 2 3 5" xfId="41346"/>
    <cellStyle name="Input 3 7 2 2 2 4" xfId="8620"/>
    <cellStyle name="Input 3 7 2 2 2 4 2" xfId="17322"/>
    <cellStyle name="Input 3 7 2 2 2 4 3" xfId="23394"/>
    <cellStyle name="Input 3 7 2 2 2 4 4" xfId="29498"/>
    <cellStyle name="Input 3 7 2 2 2 4 5" xfId="43272"/>
    <cellStyle name="Input 3 7 2 2 2 5" xfId="9375"/>
    <cellStyle name="Input 3 7 2 2 2 5 2" xfId="18077"/>
    <cellStyle name="Input 3 7 2 2 2 5 3" xfId="21920"/>
    <cellStyle name="Input 3 7 2 2 2 5 4" xfId="30253"/>
    <cellStyle name="Input 3 7 2 2 2 5 5" xfId="49296"/>
    <cellStyle name="Input 3 7 2 2 2 6" xfId="10069"/>
    <cellStyle name="Input 3 7 2 2 2 6 2" xfId="18771"/>
    <cellStyle name="Input 3 7 2 2 2 6 3" xfId="12519"/>
    <cellStyle name="Input 3 7 2 2 2 6 4" xfId="30947"/>
    <cellStyle name="Input 3 7 2 2 2 6 5" xfId="49990"/>
    <cellStyle name="Input 3 7 2 2 2 7" xfId="10687"/>
    <cellStyle name="Input 3 7 2 2 2 7 2" xfId="19389"/>
    <cellStyle name="Input 3 7 2 2 2 7 3" xfId="2504"/>
    <cellStyle name="Input 3 7 2 2 2 7 4" xfId="31565"/>
    <cellStyle name="Input 3 7 2 2 2 7 5" xfId="50608"/>
    <cellStyle name="Input 3 7 2 2 2 8" xfId="13566"/>
    <cellStyle name="Input 3 7 2 2 2 9" xfId="4333"/>
    <cellStyle name="Input 3 7 2 2 3" xfId="5234"/>
    <cellStyle name="Input 3 7 2 2 3 10" xfId="26113"/>
    <cellStyle name="Input 3 7 2 2 3 11" xfId="34052"/>
    <cellStyle name="Input 3 7 2 2 3 12" xfId="34988"/>
    <cellStyle name="Input 3 7 2 2 3 13" xfId="37099"/>
    <cellStyle name="Input 3 7 2 2 3 14" xfId="39626"/>
    <cellStyle name="Input 3 7 2 2 3 2" xfId="6589"/>
    <cellStyle name="Input 3 7 2 2 3 2 2" xfId="15291"/>
    <cellStyle name="Input 3 7 2 2 3 2 2 2" xfId="47316"/>
    <cellStyle name="Input 3 7 2 2 3 2 3" xfId="23222"/>
    <cellStyle name="Input 3 7 2 2 3 2 4" xfId="27467"/>
    <cellStyle name="Input 3 7 2 2 3 2 5" xfId="40980"/>
    <cellStyle name="Input 3 7 2 2 3 3" xfId="7325"/>
    <cellStyle name="Input 3 7 2 2 3 3 2" xfId="16027"/>
    <cellStyle name="Input 3 7 2 2 3 3 2 2" xfId="48003"/>
    <cellStyle name="Input 3 7 2 2 3 3 3" xfId="23506"/>
    <cellStyle name="Input 3 7 2 2 3 3 4" xfId="28203"/>
    <cellStyle name="Input 3 7 2 2 3 3 5" xfId="41716"/>
    <cellStyle name="Input 3 7 2 2 3 4" xfId="8990"/>
    <cellStyle name="Input 3 7 2 2 3 4 2" xfId="17692"/>
    <cellStyle name="Input 3 7 2 2 3 4 3" xfId="23207"/>
    <cellStyle name="Input 3 7 2 2 3 4 4" xfId="29868"/>
    <cellStyle name="Input 3 7 2 2 3 4 5" xfId="43642"/>
    <cellStyle name="Input 3 7 2 2 3 5" xfId="9745"/>
    <cellStyle name="Input 3 7 2 2 3 5 2" xfId="18447"/>
    <cellStyle name="Input 3 7 2 2 3 5 3" xfId="1897"/>
    <cellStyle name="Input 3 7 2 2 3 5 4" xfId="30623"/>
    <cellStyle name="Input 3 7 2 2 3 5 5" xfId="49666"/>
    <cellStyle name="Input 3 7 2 2 3 6" xfId="10439"/>
    <cellStyle name="Input 3 7 2 2 3 6 2" xfId="19141"/>
    <cellStyle name="Input 3 7 2 2 3 6 3" xfId="13181"/>
    <cellStyle name="Input 3 7 2 2 3 6 4" xfId="31317"/>
    <cellStyle name="Input 3 7 2 2 3 6 5" xfId="50360"/>
    <cellStyle name="Input 3 7 2 2 3 7" xfId="11057"/>
    <cellStyle name="Input 3 7 2 2 3 7 2" xfId="19759"/>
    <cellStyle name="Input 3 7 2 2 3 7 3" xfId="11536"/>
    <cellStyle name="Input 3 7 2 2 3 7 4" xfId="31935"/>
    <cellStyle name="Input 3 7 2 2 3 7 5" xfId="50978"/>
    <cellStyle name="Input 3 7 2 2 3 8" xfId="13936"/>
    <cellStyle name="Input 3 7 2 2 3 9" xfId="25380"/>
    <cellStyle name="Input 3 7 2 2 4" xfId="5953"/>
    <cellStyle name="Input 3 7 2 2 4 2" xfId="14655"/>
    <cellStyle name="Input 3 7 2 2 4 2 2" xfId="46742"/>
    <cellStyle name="Input 3 7 2 2 4 3" xfId="2429"/>
    <cellStyle name="Input 3 7 2 2 4 4" xfId="26832"/>
    <cellStyle name="Input 3 7 2 2 4 5" xfId="40345"/>
    <cellStyle name="Input 3 7 2 2 5" xfId="6722"/>
    <cellStyle name="Input 3 7 2 2 5 2" xfId="15424"/>
    <cellStyle name="Input 3 7 2 2 5 2 2" xfId="47427"/>
    <cellStyle name="Input 3 7 2 2 5 3" xfId="24566"/>
    <cellStyle name="Input 3 7 2 2 5 4" xfId="27600"/>
    <cellStyle name="Input 3 7 2 2 5 5" xfId="41113"/>
    <cellStyle name="Input 3 7 2 2 6" xfId="8358"/>
    <cellStyle name="Input 3 7 2 2 6 2" xfId="17060"/>
    <cellStyle name="Input 3 7 2 2 6 3" xfId="24137"/>
    <cellStyle name="Input 3 7 2 2 6 4" xfId="29236"/>
    <cellStyle name="Input 3 7 2 2 6 5" xfId="42923"/>
    <cellStyle name="Input 3 7 2 2 7" xfId="9133"/>
    <cellStyle name="Input 3 7 2 2 7 2" xfId="17835"/>
    <cellStyle name="Input 3 7 2 2 7 3" xfId="24284"/>
    <cellStyle name="Input 3 7 2 2 7 4" xfId="30011"/>
    <cellStyle name="Input 3 7 2 2 7 5" xfId="49054"/>
    <cellStyle name="Input 3 7 2 2 8" xfId="9861"/>
    <cellStyle name="Input 3 7 2 2 8 2" xfId="18563"/>
    <cellStyle name="Input 3 7 2 2 8 3" xfId="19939"/>
    <cellStyle name="Input 3 7 2 2 8 4" xfId="30739"/>
    <cellStyle name="Input 3 7 2 2 8 5" xfId="49782"/>
    <cellStyle name="Input 3 7 2 2 9" xfId="10520"/>
    <cellStyle name="Input 3 7 2 2 9 2" xfId="19222"/>
    <cellStyle name="Input 3 7 2 2 9 3" xfId="12993"/>
    <cellStyle name="Input 3 7 2 2 9 4" xfId="31398"/>
    <cellStyle name="Input 3 7 2 2 9 5" xfId="50441"/>
    <cellStyle name="Input 3 7 2 3" xfId="4742"/>
    <cellStyle name="Input 3 7 2 3 10" xfId="25621"/>
    <cellStyle name="Input 3 7 2 3 11" xfId="33560"/>
    <cellStyle name="Input 3 7 2 3 12" xfId="34496"/>
    <cellStyle name="Input 3 7 2 3 13" xfId="36607"/>
    <cellStyle name="Input 3 7 2 3 14" xfId="39134"/>
    <cellStyle name="Input 3 7 2 3 2" xfId="5808"/>
    <cellStyle name="Input 3 7 2 3 2 2" xfId="14510"/>
    <cellStyle name="Input 3 7 2 3 2 2 2" xfId="46610"/>
    <cellStyle name="Input 3 7 2 3 2 3" xfId="23040"/>
    <cellStyle name="Input 3 7 2 3 2 4" xfId="26687"/>
    <cellStyle name="Input 3 7 2 3 2 5" xfId="40200"/>
    <cellStyle name="Input 3 7 2 3 3" xfId="6833"/>
    <cellStyle name="Input 3 7 2 3 3 2" xfId="15535"/>
    <cellStyle name="Input 3 7 2 3 3 2 2" xfId="47511"/>
    <cellStyle name="Input 3 7 2 3 3 3" xfId="12638"/>
    <cellStyle name="Input 3 7 2 3 3 4" xfId="27711"/>
    <cellStyle name="Input 3 7 2 3 3 5" xfId="41224"/>
    <cellStyle name="Input 3 7 2 3 4" xfId="8498"/>
    <cellStyle name="Input 3 7 2 3 4 2" xfId="17200"/>
    <cellStyle name="Input 3 7 2 3 4 3" xfId="24173"/>
    <cellStyle name="Input 3 7 2 3 4 4" xfId="29376"/>
    <cellStyle name="Input 3 7 2 3 4 5" xfId="43150"/>
    <cellStyle name="Input 3 7 2 3 5" xfId="9253"/>
    <cellStyle name="Input 3 7 2 3 5 2" xfId="17955"/>
    <cellStyle name="Input 3 7 2 3 5 3" xfId="23919"/>
    <cellStyle name="Input 3 7 2 3 5 4" xfId="30131"/>
    <cellStyle name="Input 3 7 2 3 5 5" xfId="49174"/>
    <cellStyle name="Input 3 7 2 3 6" xfId="9947"/>
    <cellStyle name="Input 3 7 2 3 6 2" xfId="18649"/>
    <cellStyle name="Input 3 7 2 3 6 3" xfId="12211"/>
    <cellStyle name="Input 3 7 2 3 6 4" xfId="30825"/>
    <cellStyle name="Input 3 7 2 3 6 5" xfId="49868"/>
    <cellStyle name="Input 3 7 2 3 7" xfId="10565"/>
    <cellStyle name="Input 3 7 2 3 7 2" xfId="19267"/>
    <cellStyle name="Input 3 7 2 3 7 3" xfId="12325"/>
    <cellStyle name="Input 3 7 2 3 7 4" xfId="31443"/>
    <cellStyle name="Input 3 7 2 3 7 5" xfId="50486"/>
    <cellStyle name="Input 3 7 2 3 8" xfId="13444"/>
    <cellStyle name="Input 3 7 2 3 9" xfId="24916"/>
    <cellStyle name="Input 3 7 2 4" xfId="4777"/>
    <cellStyle name="Input 3 7 2 4 10" xfId="25656"/>
    <cellStyle name="Input 3 7 2 4 11" xfId="33595"/>
    <cellStyle name="Input 3 7 2 4 12" xfId="34531"/>
    <cellStyle name="Input 3 7 2 4 13" xfId="36642"/>
    <cellStyle name="Input 3 7 2 4 14" xfId="39169"/>
    <cellStyle name="Input 3 7 2 4 2" xfId="6166"/>
    <cellStyle name="Input 3 7 2 4 2 2" xfId="14868"/>
    <cellStyle name="Input 3 7 2 4 2 2 2" xfId="46935"/>
    <cellStyle name="Input 3 7 2 4 2 3" xfId="24386"/>
    <cellStyle name="Input 3 7 2 4 2 4" xfId="27045"/>
    <cellStyle name="Input 3 7 2 4 2 5" xfId="40558"/>
    <cellStyle name="Input 3 7 2 4 3" xfId="6868"/>
    <cellStyle name="Input 3 7 2 4 3 2" xfId="15570"/>
    <cellStyle name="Input 3 7 2 4 3 2 2" xfId="47546"/>
    <cellStyle name="Input 3 7 2 4 3 3" xfId="12899"/>
    <cellStyle name="Input 3 7 2 4 3 4" xfId="27746"/>
    <cellStyle name="Input 3 7 2 4 3 5" xfId="41259"/>
    <cellStyle name="Input 3 7 2 4 4" xfId="8533"/>
    <cellStyle name="Input 3 7 2 4 4 2" xfId="17235"/>
    <cellStyle name="Input 3 7 2 4 4 3" xfId="21996"/>
    <cellStyle name="Input 3 7 2 4 4 4" xfId="29411"/>
    <cellStyle name="Input 3 7 2 4 4 5" xfId="43185"/>
    <cellStyle name="Input 3 7 2 4 5" xfId="9288"/>
    <cellStyle name="Input 3 7 2 4 5 2" xfId="17990"/>
    <cellStyle name="Input 3 7 2 4 5 3" xfId="23448"/>
    <cellStyle name="Input 3 7 2 4 5 4" xfId="30166"/>
    <cellStyle name="Input 3 7 2 4 5 5" xfId="49209"/>
    <cellStyle name="Input 3 7 2 4 6" xfId="9982"/>
    <cellStyle name="Input 3 7 2 4 6 2" xfId="18684"/>
    <cellStyle name="Input 3 7 2 4 6 3" xfId="1825"/>
    <cellStyle name="Input 3 7 2 4 6 4" xfId="30860"/>
    <cellStyle name="Input 3 7 2 4 6 5" xfId="49903"/>
    <cellStyle name="Input 3 7 2 4 7" xfId="10600"/>
    <cellStyle name="Input 3 7 2 4 7 2" xfId="19302"/>
    <cellStyle name="Input 3 7 2 4 7 3" xfId="12483"/>
    <cellStyle name="Input 3 7 2 4 7 4" xfId="31478"/>
    <cellStyle name="Input 3 7 2 4 7 5" xfId="50521"/>
    <cellStyle name="Input 3 7 2 4 8" xfId="13479"/>
    <cellStyle name="Input 3 7 2 4 9" xfId="23155"/>
    <cellStyle name="Input 3 7 2 5" xfId="5614"/>
    <cellStyle name="Input 3 7 2 5 2" xfId="14316"/>
    <cellStyle name="Input 3 7 2 5 2 2" xfId="46434"/>
    <cellStyle name="Input 3 7 2 5 3" xfId="22820"/>
    <cellStyle name="Input 3 7 2 5 4" xfId="26493"/>
    <cellStyle name="Input 3 7 2 5 5" xfId="40006"/>
    <cellStyle name="Input 3 7 2 6" xfId="6549"/>
    <cellStyle name="Input 3 7 2 6 2" xfId="15251"/>
    <cellStyle name="Input 3 7 2 6 2 2" xfId="47276"/>
    <cellStyle name="Input 3 7 2 6 3" xfId="24733"/>
    <cellStyle name="Input 3 7 2 6 4" xfId="27427"/>
    <cellStyle name="Input 3 7 2 6 5" xfId="40940"/>
    <cellStyle name="Input 3 7 2 7" xfId="3831"/>
    <cellStyle name="Input 3 7 2 7 2" xfId="12610"/>
    <cellStyle name="Input 3 7 2 7 2 2" xfId="45265"/>
    <cellStyle name="Input 3 7 2 7 3" xfId="22916"/>
    <cellStyle name="Input 3 7 2 7 4" xfId="20183"/>
    <cellStyle name="Input 3 7 2 7 5" xfId="38129"/>
    <cellStyle name="Input 3 7 2 8" xfId="7366"/>
    <cellStyle name="Input 3 7 2 8 2" xfId="16068"/>
    <cellStyle name="Input 3 7 2 8 3" xfId="20616"/>
    <cellStyle name="Input 3 7 2 8 4" xfId="28244"/>
    <cellStyle name="Input 3 7 2 8 5" xfId="41757"/>
    <cellStyle name="Input 3 7 2 9" xfId="7851"/>
    <cellStyle name="Input 3 7 2 9 2" xfId="16553"/>
    <cellStyle name="Input 3 7 2 9 3" xfId="2002"/>
    <cellStyle name="Input 3 7 2 9 4" xfId="28729"/>
    <cellStyle name="Input 3 7 2 9 5" xfId="48369"/>
    <cellStyle name="Input 3 7 20" xfId="35256"/>
    <cellStyle name="Input 3 7 21" xfId="37338"/>
    <cellStyle name="Input 3 7 3" xfId="965"/>
    <cellStyle name="Input 3 7 3 10" xfId="9147"/>
    <cellStyle name="Input 3 7 3 10 2" xfId="17849"/>
    <cellStyle name="Input 3 7 3 10 3" xfId="23841"/>
    <cellStyle name="Input 3 7 3 10 4" xfId="30025"/>
    <cellStyle name="Input 3 7 3 10 5" xfId="49068"/>
    <cellStyle name="Input 3 7 3 11" xfId="9870"/>
    <cellStyle name="Input 3 7 3 11 2" xfId="18572"/>
    <cellStyle name="Input 3 7 3 11 3" xfId="20086"/>
    <cellStyle name="Input 3 7 3 11 4" xfId="30748"/>
    <cellStyle name="Input 3 7 3 11 5" xfId="49791"/>
    <cellStyle name="Input 3 7 3 12" xfId="11493"/>
    <cellStyle name="Input 3 7 3 13" xfId="24241"/>
    <cellStyle name="Input 3 7 3 14" xfId="22575"/>
    <cellStyle name="Input 3 7 3 15" xfId="32758"/>
    <cellStyle name="Input 3 7 3 16" xfId="34332"/>
    <cellStyle name="Input 3 7 3 17" xfId="35805"/>
    <cellStyle name="Input 3 7 3 18" xfId="38332"/>
    <cellStyle name="Input 3 7 3 2" xfId="4774"/>
    <cellStyle name="Input 3 7 3 2 10" xfId="25653"/>
    <cellStyle name="Input 3 7 3 2 11" xfId="33592"/>
    <cellStyle name="Input 3 7 3 2 12" xfId="34528"/>
    <cellStyle name="Input 3 7 3 2 13" xfId="36639"/>
    <cellStyle name="Input 3 7 3 2 14" xfId="39166"/>
    <cellStyle name="Input 3 7 3 2 2" xfId="5429"/>
    <cellStyle name="Input 3 7 3 2 2 2" xfId="14131"/>
    <cellStyle name="Input 3 7 3 2 2 2 2" xfId="46258"/>
    <cellStyle name="Input 3 7 3 2 2 3" xfId="23481"/>
    <cellStyle name="Input 3 7 3 2 2 4" xfId="26308"/>
    <cellStyle name="Input 3 7 3 2 2 5" xfId="39821"/>
    <cellStyle name="Input 3 7 3 2 3" xfId="6865"/>
    <cellStyle name="Input 3 7 3 2 3 2" xfId="15567"/>
    <cellStyle name="Input 3 7 3 2 3 2 2" xfId="47543"/>
    <cellStyle name="Input 3 7 3 2 3 3" xfId="11689"/>
    <cellStyle name="Input 3 7 3 2 3 4" xfId="27743"/>
    <cellStyle name="Input 3 7 3 2 3 5" xfId="41256"/>
    <cellStyle name="Input 3 7 3 2 4" xfId="8530"/>
    <cellStyle name="Input 3 7 3 2 4 2" xfId="17232"/>
    <cellStyle name="Input 3 7 3 2 4 3" xfId="23879"/>
    <cellStyle name="Input 3 7 3 2 4 4" xfId="29408"/>
    <cellStyle name="Input 3 7 3 2 4 5" xfId="43182"/>
    <cellStyle name="Input 3 7 3 2 5" xfId="9285"/>
    <cellStyle name="Input 3 7 3 2 5 2" xfId="17987"/>
    <cellStyle name="Input 3 7 3 2 5 3" xfId="25106"/>
    <cellStyle name="Input 3 7 3 2 5 4" xfId="30163"/>
    <cellStyle name="Input 3 7 3 2 5 5" xfId="49206"/>
    <cellStyle name="Input 3 7 3 2 6" xfId="9979"/>
    <cellStyle name="Input 3 7 3 2 6 2" xfId="18681"/>
    <cellStyle name="Input 3 7 3 2 6 3" xfId="12338"/>
    <cellStyle name="Input 3 7 3 2 6 4" xfId="30857"/>
    <cellStyle name="Input 3 7 3 2 6 5" xfId="49900"/>
    <cellStyle name="Input 3 7 3 2 7" xfId="10597"/>
    <cellStyle name="Input 3 7 3 2 7 2" xfId="19299"/>
    <cellStyle name="Input 3 7 3 2 7 3" xfId="11489"/>
    <cellStyle name="Input 3 7 3 2 7 4" xfId="31475"/>
    <cellStyle name="Input 3 7 3 2 7 5" xfId="50518"/>
    <cellStyle name="Input 3 7 3 2 8" xfId="13476"/>
    <cellStyle name="Input 3 7 3 2 9" xfId="12242"/>
    <cellStyle name="Input 3 7 3 3" xfId="5030"/>
    <cellStyle name="Input 3 7 3 3 10" xfId="25909"/>
    <cellStyle name="Input 3 7 3 3 11" xfId="33848"/>
    <cellStyle name="Input 3 7 3 3 12" xfId="34784"/>
    <cellStyle name="Input 3 7 3 3 13" xfId="36895"/>
    <cellStyle name="Input 3 7 3 3 14" xfId="39422"/>
    <cellStyle name="Input 3 7 3 3 2" xfId="5816"/>
    <cellStyle name="Input 3 7 3 3 2 2" xfId="14518"/>
    <cellStyle name="Input 3 7 3 3 2 2 2" xfId="46616"/>
    <cellStyle name="Input 3 7 3 3 2 3" xfId="23219"/>
    <cellStyle name="Input 3 7 3 3 2 4" xfId="26695"/>
    <cellStyle name="Input 3 7 3 3 2 5" xfId="40208"/>
    <cellStyle name="Input 3 7 3 3 3" xfId="7121"/>
    <cellStyle name="Input 3 7 3 3 3 2" xfId="15823"/>
    <cellStyle name="Input 3 7 3 3 3 2 2" xfId="47799"/>
    <cellStyle name="Input 3 7 3 3 3 3" xfId="11859"/>
    <cellStyle name="Input 3 7 3 3 3 4" xfId="27999"/>
    <cellStyle name="Input 3 7 3 3 3 5" xfId="41512"/>
    <cellStyle name="Input 3 7 3 3 4" xfId="8786"/>
    <cellStyle name="Input 3 7 3 3 4 2" xfId="17488"/>
    <cellStyle name="Input 3 7 3 3 4 3" xfId="24816"/>
    <cellStyle name="Input 3 7 3 3 4 4" xfId="29664"/>
    <cellStyle name="Input 3 7 3 3 4 5" xfId="43438"/>
    <cellStyle name="Input 3 7 3 3 5" xfId="9541"/>
    <cellStyle name="Input 3 7 3 3 5 2" xfId="18243"/>
    <cellStyle name="Input 3 7 3 3 5 3" xfId="13268"/>
    <cellStyle name="Input 3 7 3 3 5 4" xfId="30419"/>
    <cellStyle name="Input 3 7 3 3 5 5" xfId="49462"/>
    <cellStyle name="Input 3 7 3 3 6" xfId="10235"/>
    <cellStyle name="Input 3 7 3 3 6 2" xfId="18937"/>
    <cellStyle name="Input 3 7 3 3 6 3" xfId="11847"/>
    <cellStyle name="Input 3 7 3 3 6 4" xfId="31113"/>
    <cellStyle name="Input 3 7 3 3 6 5" xfId="50156"/>
    <cellStyle name="Input 3 7 3 3 7" xfId="10853"/>
    <cellStyle name="Input 3 7 3 3 7 2" xfId="19555"/>
    <cellStyle name="Input 3 7 3 3 7 3" xfId="4474"/>
    <cellStyle name="Input 3 7 3 3 7 4" xfId="31731"/>
    <cellStyle name="Input 3 7 3 3 7 5" xfId="50774"/>
    <cellStyle name="Input 3 7 3 3 8" xfId="13732"/>
    <cellStyle name="Input 3 7 3 3 9" xfId="25178"/>
    <cellStyle name="Input 3 7 3 4" xfId="5460"/>
    <cellStyle name="Input 3 7 3 4 2" xfId="14162"/>
    <cellStyle name="Input 3 7 3 4 2 2" xfId="46287"/>
    <cellStyle name="Input 3 7 3 4 3" xfId="21913"/>
    <cellStyle name="Input 3 7 3 4 4" xfId="26339"/>
    <cellStyle name="Input 3 7 3 4 5" xfId="39852"/>
    <cellStyle name="Input 3 7 3 5" xfId="5842"/>
    <cellStyle name="Input 3 7 3 5 2" xfId="14544"/>
    <cellStyle name="Input 3 7 3 5 2 2" xfId="46640"/>
    <cellStyle name="Input 3 7 3 5 3" xfId="21774"/>
    <cellStyle name="Input 3 7 3 5 4" xfId="26721"/>
    <cellStyle name="Input 3 7 3 5 5" xfId="40234"/>
    <cellStyle name="Input 3 7 3 6" xfId="5555"/>
    <cellStyle name="Input 3 7 3 6 2" xfId="14257"/>
    <cellStyle name="Input 3 7 3 6 2 2" xfId="46380"/>
    <cellStyle name="Input 3 7 3 6 3" xfId="22262"/>
    <cellStyle name="Input 3 7 3 6 4" xfId="26434"/>
    <cellStyle name="Input 3 7 3 6 5" xfId="39947"/>
    <cellStyle name="Input 3 7 3 7" xfId="6647"/>
    <cellStyle name="Input 3 7 3 7 2" xfId="15349"/>
    <cellStyle name="Input 3 7 3 7 3" xfId="24577"/>
    <cellStyle name="Input 3 7 3 7 4" xfId="27525"/>
    <cellStyle name="Input 3 7 3 7 5" xfId="41038"/>
    <cellStyle name="Input 3 7 3 8" xfId="7987"/>
    <cellStyle name="Input 3 7 3 8 2" xfId="16689"/>
    <cellStyle name="Input 3 7 3 8 3" xfId="13374"/>
    <cellStyle name="Input 3 7 3 8 4" xfId="28865"/>
    <cellStyle name="Input 3 7 3 8 5" xfId="48505"/>
    <cellStyle name="Input 3 7 3 9" xfId="8375"/>
    <cellStyle name="Input 3 7 3 9 2" xfId="17077"/>
    <cellStyle name="Input 3 7 3 9 3" xfId="21791"/>
    <cellStyle name="Input 3 7 3 9 4" xfId="29253"/>
    <cellStyle name="Input 3 7 3 9 5" xfId="48833"/>
    <cellStyle name="Input 3 7 4" xfId="1466"/>
    <cellStyle name="Input 3 7 4 10" xfId="9800"/>
    <cellStyle name="Input 3 7 4 10 2" xfId="18502"/>
    <cellStyle name="Input 3 7 4 10 3" xfId="1735"/>
    <cellStyle name="Input 3 7 4 10 4" xfId="30678"/>
    <cellStyle name="Input 3 7 4 10 5" xfId="49721"/>
    <cellStyle name="Input 3 7 4 11" xfId="10464"/>
    <cellStyle name="Input 3 7 4 11 2" xfId="19166"/>
    <cellStyle name="Input 3 7 4 11 3" xfId="2425"/>
    <cellStyle name="Input 3 7 4 11 4" xfId="31342"/>
    <cellStyle name="Input 3 7 4 11 5" xfId="50385"/>
    <cellStyle name="Input 3 7 4 12" xfId="11246"/>
    <cellStyle name="Input 3 7 4 13" xfId="20468"/>
    <cellStyle name="Input 3 7 4 14" xfId="24511"/>
    <cellStyle name="Input 3 7 4 15" xfId="33259"/>
    <cellStyle name="Input 3 7 4 16" xfId="34395"/>
    <cellStyle name="Input 3 7 4 17" xfId="36306"/>
    <cellStyle name="Input 3 7 4 18" xfId="38833"/>
    <cellStyle name="Input 3 7 4 2" xfId="4984"/>
    <cellStyle name="Input 3 7 4 2 10" xfId="25863"/>
    <cellStyle name="Input 3 7 4 2 11" xfId="33802"/>
    <cellStyle name="Input 3 7 4 2 12" xfId="34738"/>
    <cellStyle name="Input 3 7 4 2 13" xfId="36849"/>
    <cellStyle name="Input 3 7 4 2 14" xfId="39376"/>
    <cellStyle name="Input 3 7 4 2 2" xfId="5885"/>
    <cellStyle name="Input 3 7 4 2 2 2" xfId="14587"/>
    <cellStyle name="Input 3 7 4 2 2 2 2" xfId="46682"/>
    <cellStyle name="Input 3 7 4 2 2 3" xfId="22975"/>
    <cellStyle name="Input 3 7 4 2 2 4" xfId="26764"/>
    <cellStyle name="Input 3 7 4 2 2 5" xfId="40277"/>
    <cellStyle name="Input 3 7 4 2 3" xfId="7075"/>
    <cellStyle name="Input 3 7 4 2 3 2" xfId="15777"/>
    <cellStyle name="Input 3 7 4 2 3 2 2" xfId="47753"/>
    <cellStyle name="Input 3 7 4 2 3 3" xfId="12501"/>
    <cellStyle name="Input 3 7 4 2 3 4" xfId="27953"/>
    <cellStyle name="Input 3 7 4 2 3 5" xfId="41466"/>
    <cellStyle name="Input 3 7 4 2 4" xfId="8740"/>
    <cellStyle name="Input 3 7 4 2 4 2" xfId="17442"/>
    <cellStyle name="Input 3 7 4 2 4 3" xfId="20931"/>
    <cellStyle name="Input 3 7 4 2 4 4" xfId="29618"/>
    <cellStyle name="Input 3 7 4 2 4 5" xfId="43392"/>
    <cellStyle name="Input 3 7 4 2 5" xfId="9495"/>
    <cellStyle name="Input 3 7 4 2 5 2" xfId="18197"/>
    <cellStyle name="Input 3 7 4 2 5 3" xfId="21457"/>
    <cellStyle name="Input 3 7 4 2 5 4" xfId="30373"/>
    <cellStyle name="Input 3 7 4 2 5 5" xfId="49416"/>
    <cellStyle name="Input 3 7 4 2 6" xfId="10189"/>
    <cellStyle name="Input 3 7 4 2 6 2" xfId="18891"/>
    <cellStyle name="Input 3 7 4 2 6 3" xfId="11921"/>
    <cellStyle name="Input 3 7 4 2 6 4" xfId="31067"/>
    <cellStyle name="Input 3 7 4 2 6 5" xfId="50110"/>
    <cellStyle name="Input 3 7 4 2 7" xfId="10807"/>
    <cellStyle name="Input 3 7 4 2 7 2" xfId="19509"/>
    <cellStyle name="Input 3 7 4 2 7 3" xfId="11491"/>
    <cellStyle name="Input 3 7 4 2 7 4" xfId="31685"/>
    <cellStyle name="Input 3 7 4 2 7 5" xfId="50728"/>
    <cellStyle name="Input 3 7 4 2 8" xfId="13686"/>
    <cellStyle name="Input 3 7 4 2 9" xfId="21190"/>
    <cellStyle name="Input 3 7 4 3" xfId="5178"/>
    <cellStyle name="Input 3 7 4 3 10" xfId="26057"/>
    <cellStyle name="Input 3 7 4 3 11" xfId="33996"/>
    <cellStyle name="Input 3 7 4 3 12" xfId="34932"/>
    <cellStyle name="Input 3 7 4 3 13" xfId="37043"/>
    <cellStyle name="Input 3 7 4 3 14" xfId="39570"/>
    <cellStyle name="Input 3 7 4 3 2" xfId="5989"/>
    <cellStyle name="Input 3 7 4 3 2 2" xfId="14691"/>
    <cellStyle name="Input 3 7 4 3 2 2 2" xfId="46777"/>
    <cellStyle name="Input 3 7 4 3 2 3" xfId="24338"/>
    <cellStyle name="Input 3 7 4 3 2 4" xfId="26868"/>
    <cellStyle name="Input 3 7 4 3 2 5" xfId="40381"/>
    <cellStyle name="Input 3 7 4 3 3" xfId="7269"/>
    <cellStyle name="Input 3 7 4 3 3 2" xfId="15971"/>
    <cellStyle name="Input 3 7 4 3 3 2 2" xfId="47947"/>
    <cellStyle name="Input 3 7 4 3 3 3" xfId="24437"/>
    <cellStyle name="Input 3 7 4 3 3 4" xfId="28147"/>
    <cellStyle name="Input 3 7 4 3 3 5" xfId="41660"/>
    <cellStyle name="Input 3 7 4 3 4" xfId="8934"/>
    <cellStyle name="Input 3 7 4 3 4 2" xfId="17636"/>
    <cellStyle name="Input 3 7 4 3 4 3" xfId="25026"/>
    <cellStyle name="Input 3 7 4 3 4 4" xfId="29812"/>
    <cellStyle name="Input 3 7 4 3 4 5" xfId="43586"/>
    <cellStyle name="Input 3 7 4 3 5" xfId="9689"/>
    <cellStyle name="Input 3 7 4 3 5 2" xfId="18391"/>
    <cellStyle name="Input 3 7 4 3 5 3" xfId="19922"/>
    <cellStyle name="Input 3 7 4 3 5 4" xfId="30567"/>
    <cellStyle name="Input 3 7 4 3 5 5" xfId="49610"/>
    <cellStyle name="Input 3 7 4 3 6" xfId="10383"/>
    <cellStyle name="Input 3 7 4 3 6 2" xfId="19085"/>
    <cellStyle name="Input 3 7 4 3 6 3" xfId="20386"/>
    <cellStyle name="Input 3 7 4 3 6 4" xfId="31261"/>
    <cellStyle name="Input 3 7 4 3 6 5" xfId="50304"/>
    <cellStyle name="Input 3 7 4 3 7" xfId="11001"/>
    <cellStyle name="Input 3 7 4 3 7 2" xfId="19703"/>
    <cellStyle name="Input 3 7 4 3 7 3" xfId="11644"/>
    <cellStyle name="Input 3 7 4 3 7 4" xfId="31879"/>
    <cellStyle name="Input 3 7 4 3 7 5" xfId="50922"/>
    <cellStyle name="Input 3 7 4 3 8" xfId="13880"/>
    <cellStyle name="Input 3 7 4 3 9" xfId="23864"/>
    <cellStyle name="Input 3 7 4 4" xfId="5704"/>
    <cellStyle name="Input 3 7 4 4 2" xfId="14406"/>
    <cellStyle name="Input 3 7 4 4 2 2" xfId="46518"/>
    <cellStyle name="Input 3 7 4 4 3" xfId="22020"/>
    <cellStyle name="Input 3 7 4 4 4" xfId="26583"/>
    <cellStyle name="Input 3 7 4 4 5" xfId="40096"/>
    <cellStyle name="Input 3 7 4 5" xfId="6661"/>
    <cellStyle name="Input 3 7 4 5 2" xfId="15363"/>
    <cellStyle name="Input 3 7 4 5 2 2" xfId="47370"/>
    <cellStyle name="Input 3 7 4 5 3" xfId="25088"/>
    <cellStyle name="Input 3 7 4 5 4" xfId="27539"/>
    <cellStyle name="Input 3 7 4 5 5" xfId="41052"/>
    <cellStyle name="Input 3 7 4 6" xfId="3297"/>
    <cellStyle name="Input 3 7 4 6 2" xfId="12112"/>
    <cellStyle name="Input 3 7 4 6 2 2" xfId="44826"/>
    <cellStyle name="Input 3 7 4 6 3" xfId="21844"/>
    <cellStyle name="Input 3 7 4 6 4" xfId="23947"/>
    <cellStyle name="Input 3 7 4 6 5" xfId="37595"/>
    <cellStyle name="Input 3 7 4 7" xfId="7339"/>
    <cellStyle name="Input 3 7 4 7 2" xfId="16041"/>
    <cellStyle name="Input 3 7 4 7 3" xfId="24752"/>
    <cellStyle name="Input 3 7 4 7 4" xfId="28217"/>
    <cellStyle name="Input 3 7 4 7 5" xfId="41730"/>
    <cellStyle name="Input 3 7 4 8" xfId="8293"/>
    <cellStyle name="Input 3 7 4 8 2" xfId="16995"/>
    <cellStyle name="Input 3 7 4 8 3" xfId="24829"/>
    <cellStyle name="Input 3 7 4 8 4" xfId="29171"/>
    <cellStyle name="Input 3 7 4 8 5" xfId="48807"/>
    <cellStyle name="Input 3 7 4 9" xfId="9070"/>
    <cellStyle name="Input 3 7 4 9 2" xfId="17772"/>
    <cellStyle name="Input 3 7 4 9 3" xfId="22226"/>
    <cellStyle name="Input 3 7 4 9 4" xfId="29948"/>
    <cellStyle name="Input 3 7 4 9 5" xfId="48991"/>
    <cellStyle name="Input 3 7 5" xfId="4963"/>
    <cellStyle name="Input 3 7 5 10" xfId="25842"/>
    <cellStyle name="Input 3 7 5 11" xfId="33781"/>
    <cellStyle name="Input 3 7 5 12" xfId="34717"/>
    <cellStyle name="Input 3 7 5 13" xfId="36828"/>
    <cellStyle name="Input 3 7 5 14" xfId="39355"/>
    <cellStyle name="Input 3 7 5 2" xfId="5505"/>
    <cellStyle name="Input 3 7 5 2 2" xfId="14207"/>
    <cellStyle name="Input 3 7 5 2 2 2" xfId="46332"/>
    <cellStyle name="Input 3 7 5 2 3" xfId="22077"/>
    <cellStyle name="Input 3 7 5 2 4" xfId="26384"/>
    <cellStyle name="Input 3 7 5 2 5" xfId="39897"/>
    <cellStyle name="Input 3 7 5 3" xfId="7054"/>
    <cellStyle name="Input 3 7 5 3 2" xfId="15756"/>
    <cellStyle name="Input 3 7 5 3 2 2" xfId="47732"/>
    <cellStyle name="Input 3 7 5 3 3" xfId="11463"/>
    <cellStyle name="Input 3 7 5 3 4" xfId="27932"/>
    <cellStyle name="Input 3 7 5 3 5" xfId="41445"/>
    <cellStyle name="Input 3 7 5 4" xfId="8719"/>
    <cellStyle name="Input 3 7 5 4 2" xfId="17421"/>
    <cellStyle name="Input 3 7 5 4 3" xfId="21491"/>
    <cellStyle name="Input 3 7 5 4 4" xfId="29597"/>
    <cellStyle name="Input 3 7 5 4 5" xfId="43371"/>
    <cellStyle name="Input 3 7 5 5" xfId="9474"/>
    <cellStyle name="Input 3 7 5 5 2" xfId="18176"/>
    <cellStyle name="Input 3 7 5 5 3" xfId="21400"/>
    <cellStyle name="Input 3 7 5 5 4" xfId="30352"/>
    <cellStyle name="Input 3 7 5 5 5" xfId="49395"/>
    <cellStyle name="Input 3 7 5 6" xfId="10168"/>
    <cellStyle name="Input 3 7 5 6 2" xfId="18870"/>
    <cellStyle name="Input 3 7 5 6 3" xfId="19884"/>
    <cellStyle name="Input 3 7 5 6 4" xfId="31046"/>
    <cellStyle name="Input 3 7 5 6 5" xfId="50089"/>
    <cellStyle name="Input 3 7 5 7" xfId="10786"/>
    <cellStyle name="Input 3 7 5 7 2" xfId="19488"/>
    <cellStyle name="Input 3 7 5 7 3" xfId="19965"/>
    <cellStyle name="Input 3 7 5 7 4" xfId="31664"/>
    <cellStyle name="Input 3 7 5 7 5" xfId="50707"/>
    <cellStyle name="Input 3 7 5 8" xfId="13665"/>
    <cellStyle name="Input 3 7 5 9" xfId="20884"/>
    <cellStyle name="Input 3 7 6" xfId="4959"/>
    <cellStyle name="Input 3 7 6 10" xfId="25838"/>
    <cellStyle name="Input 3 7 6 11" xfId="33777"/>
    <cellStyle name="Input 3 7 6 12" xfId="34713"/>
    <cellStyle name="Input 3 7 6 13" xfId="36824"/>
    <cellStyle name="Input 3 7 6 14" xfId="39351"/>
    <cellStyle name="Input 3 7 6 2" xfId="5846"/>
    <cellStyle name="Input 3 7 6 2 2" xfId="14548"/>
    <cellStyle name="Input 3 7 6 2 2 2" xfId="46644"/>
    <cellStyle name="Input 3 7 6 2 3" xfId="21756"/>
    <cellStyle name="Input 3 7 6 2 4" xfId="26725"/>
    <cellStyle name="Input 3 7 6 2 5" xfId="40238"/>
    <cellStyle name="Input 3 7 6 3" xfId="7050"/>
    <cellStyle name="Input 3 7 6 3 2" xfId="15752"/>
    <cellStyle name="Input 3 7 6 3 2 2" xfId="47728"/>
    <cellStyle name="Input 3 7 6 3 3" xfId="12473"/>
    <cellStyle name="Input 3 7 6 3 4" xfId="27928"/>
    <cellStyle name="Input 3 7 6 3 5" xfId="41441"/>
    <cellStyle name="Input 3 7 6 4" xfId="8715"/>
    <cellStyle name="Input 3 7 6 4 2" xfId="17417"/>
    <cellStyle name="Input 3 7 6 4 3" xfId="24973"/>
    <cellStyle name="Input 3 7 6 4 4" xfId="29593"/>
    <cellStyle name="Input 3 7 6 4 5" xfId="43367"/>
    <cellStyle name="Input 3 7 6 5" xfId="9470"/>
    <cellStyle name="Input 3 7 6 5 2" xfId="18172"/>
    <cellStyle name="Input 3 7 6 5 3" xfId="23082"/>
    <cellStyle name="Input 3 7 6 5 4" xfId="30348"/>
    <cellStyle name="Input 3 7 6 5 5" xfId="49391"/>
    <cellStyle name="Input 3 7 6 6" xfId="10164"/>
    <cellStyle name="Input 3 7 6 6 2" xfId="18866"/>
    <cellStyle name="Input 3 7 6 6 3" xfId="12743"/>
    <cellStyle name="Input 3 7 6 6 4" xfId="31042"/>
    <cellStyle name="Input 3 7 6 6 5" xfId="50085"/>
    <cellStyle name="Input 3 7 6 7" xfId="10782"/>
    <cellStyle name="Input 3 7 6 7 2" xfId="19484"/>
    <cellStyle name="Input 3 7 6 7 3" xfId="12151"/>
    <cellStyle name="Input 3 7 6 7 4" xfId="31660"/>
    <cellStyle name="Input 3 7 6 7 5" xfId="50703"/>
    <cellStyle name="Input 3 7 6 8" xfId="13661"/>
    <cellStyle name="Input 3 7 6 9" xfId="23245"/>
    <cellStyle name="Input 3 7 7" xfId="3242"/>
    <cellStyle name="Input 3 7 7 2" xfId="12057"/>
    <cellStyle name="Input 3 7 7 2 2" xfId="44773"/>
    <cellStyle name="Input 3 7 7 3" xfId="23355"/>
    <cellStyle name="Input 3 7 7 4" xfId="25384"/>
    <cellStyle name="Input 3 7 7 5" xfId="37540"/>
    <cellStyle name="Input 3 7 8" xfId="5463"/>
    <cellStyle name="Input 3 7 8 2" xfId="14165"/>
    <cellStyle name="Input 3 7 8 2 2" xfId="46290"/>
    <cellStyle name="Input 3 7 8 3" xfId="24379"/>
    <cellStyle name="Input 3 7 8 4" xfId="26342"/>
    <cellStyle name="Input 3 7 8 5" xfId="39855"/>
    <cellStyle name="Input 3 7 9" xfId="6516"/>
    <cellStyle name="Input 3 7 9 2" xfId="15218"/>
    <cellStyle name="Input 3 7 9 2 2" xfId="47250"/>
    <cellStyle name="Input 3 7 9 3" xfId="20787"/>
    <cellStyle name="Input 3 7 9 4" xfId="27395"/>
    <cellStyle name="Input 3 7 9 5" xfId="40908"/>
    <cellStyle name="Input 3 8" xfId="559"/>
    <cellStyle name="Input 3 8 10" xfId="8444"/>
    <cellStyle name="Input 3 8 10 2" xfId="17146"/>
    <cellStyle name="Input 3 8 10 3" xfId="22088"/>
    <cellStyle name="Input 3 8 10 4" xfId="29322"/>
    <cellStyle name="Input 3 8 10 5" xfId="48902"/>
    <cellStyle name="Input 3 8 11" xfId="9201"/>
    <cellStyle name="Input 3 8 11 2" xfId="17903"/>
    <cellStyle name="Input 3 8 11 3" xfId="24040"/>
    <cellStyle name="Input 3 8 11 4" xfId="30079"/>
    <cellStyle name="Input 3 8 11 5" xfId="49122"/>
    <cellStyle name="Input 3 8 12" xfId="9902"/>
    <cellStyle name="Input 3 8 12 2" xfId="18604"/>
    <cellStyle name="Input 3 8 12 3" xfId="13091"/>
    <cellStyle name="Input 3 8 12 4" xfId="30780"/>
    <cellStyle name="Input 3 8 12 5" xfId="49823"/>
    <cellStyle name="Input 3 8 13" xfId="1938"/>
    <cellStyle name="Input 3 8 14" xfId="20795"/>
    <cellStyle name="Input 3 8 15" xfId="21574"/>
    <cellStyle name="Input 3 8 16" xfId="32044"/>
    <cellStyle name="Input 3 8 17" xfId="34093"/>
    <cellStyle name="Input 3 8 18" xfId="35091"/>
    <cellStyle name="Input 3 8 19" xfId="37200"/>
    <cellStyle name="Input 3 8 2" xfId="1008"/>
    <cellStyle name="Input 3 8 2 10" xfId="9063"/>
    <cellStyle name="Input 3 8 2 10 2" xfId="17765"/>
    <cellStyle name="Input 3 8 2 10 3" xfId="22284"/>
    <cellStyle name="Input 3 8 2 10 4" xfId="29941"/>
    <cellStyle name="Input 3 8 2 10 5" xfId="48984"/>
    <cellStyle name="Input 3 8 2 11" xfId="9794"/>
    <cellStyle name="Input 3 8 2 11 2" xfId="18496"/>
    <cellStyle name="Input 3 8 2 11 3" xfId="11551"/>
    <cellStyle name="Input 3 8 2 11 4" xfId="30672"/>
    <cellStyle name="Input 3 8 2 11 5" xfId="49715"/>
    <cellStyle name="Input 3 8 2 12" xfId="11532"/>
    <cellStyle name="Input 3 8 2 13" xfId="23688"/>
    <cellStyle name="Input 3 8 2 14" xfId="23646"/>
    <cellStyle name="Input 3 8 2 15" xfId="32801"/>
    <cellStyle name="Input 3 8 2 16" xfId="34339"/>
    <cellStyle name="Input 3 8 2 17" xfId="35848"/>
    <cellStyle name="Input 3 8 2 18" xfId="38375"/>
    <cellStyle name="Input 3 8 2 2" xfId="3546"/>
    <cellStyle name="Input 3 8 2 2 10" xfId="11508"/>
    <cellStyle name="Input 3 8 2 2 11" xfId="32261"/>
    <cellStyle name="Input 3 8 2 2 12" xfId="34167"/>
    <cellStyle name="Input 3 8 2 2 13" xfId="35308"/>
    <cellStyle name="Input 3 8 2 2 14" xfId="37844"/>
    <cellStyle name="Input 3 8 2 2 2" xfId="5677"/>
    <cellStyle name="Input 3 8 2 2 2 2" xfId="14379"/>
    <cellStyle name="Input 3 8 2 2 2 2 2" xfId="46494"/>
    <cellStyle name="Input 3 8 2 2 2 3" xfId="20814"/>
    <cellStyle name="Input 3 8 2 2 2 4" xfId="26556"/>
    <cellStyle name="Input 3 8 2 2 2 5" xfId="40069"/>
    <cellStyle name="Input 3 8 2 2 3" xfId="5379"/>
    <cellStyle name="Input 3 8 2 2 3 2" xfId="14081"/>
    <cellStyle name="Input 3 8 2 2 3 2 2" xfId="46217"/>
    <cellStyle name="Input 3 8 2 2 3 3" xfId="23777"/>
    <cellStyle name="Input 3 8 2 2 3 4" xfId="26258"/>
    <cellStyle name="Input 3 8 2 2 3 5" xfId="39771"/>
    <cellStyle name="Input 3 8 2 2 4" xfId="7634"/>
    <cellStyle name="Input 3 8 2 2 4 2" xfId="16336"/>
    <cellStyle name="Input 3 8 2 2 4 3" xfId="25144"/>
    <cellStyle name="Input 3 8 2 2 4 4" xfId="28512"/>
    <cellStyle name="Input 3 8 2 2 4 5" xfId="42002"/>
    <cellStyle name="Input 3 8 2 2 5" xfId="7596"/>
    <cellStyle name="Input 3 8 2 2 5 2" xfId="16298"/>
    <cellStyle name="Input 3 8 2 2 5 3" xfId="23537"/>
    <cellStyle name="Input 3 8 2 2 5 4" xfId="28474"/>
    <cellStyle name="Input 3 8 2 2 5 5" xfId="48205"/>
    <cellStyle name="Input 3 8 2 2 6" xfId="7823"/>
    <cellStyle name="Input 3 8 2 2 6 2" xfId="16525"/>
    <cellStyle name="Input 3 8 2 2 6 3" xfId="22282"/>
    <cellStyle name="Input 3 8 2 2 6 4" xfId="28701"/>
    <cellStyle name="Input 3 8 2 2 6 5" xfId="48345"/>
    <cellStyle name="Input 3 8 2 2 7" xfId="8439"/>
    <cellStyle name="Input 3 8 2 2 7 2" xfId="17141"/>
    <cellStyle name="Input 3 8 2 2 7 3" xfId="21352"/>
    <cellStyle name="Input 3 8 2 2 7 4" xfId="29317"/>
    <cellStyle name="Input 3 8 2 2 7 5" xfId="48897"/>
    <cellStyle name="Input 3 8 2 2 8" xfId="12343"/>
    <cellStyle name="Input 3 8 2 2 9" xfId="20866"/>
    <cellStyle name="Input 3 8 2 3" xfId="4990"/>
    <cellStyle name="Input 3 8 2 3 10" xfId="25869"/>
    <cellStyle name="Input 3 8 2 3 11" xfId="33808"/>
    <cellStyle name="Input 3 8 2 3 12" xfId="34744"/>
    <cellStyle name="Input 3 8 2 3 13" xfId="36855"/>
    <cellStyle name="Input 3 8 2 3 14" xfId="39382"/>
    <cellStyle name="Input 3 8 2 3 2" xfId="5860"/>
    <cellStyle name="Input 3 8 2 3 2 2" xfId="14562"/>
    <cellStyle name="Input 3 8 2 3 2 2 2" xfId="46657"/>
    <cellStyle name="Input 3 8 2 3 2 3" xfId="20769"/>
    <cellStyle name="Input 3 8 2 3 2 4" xfId="26739"/>
    <cellStyle name="Input 3 8 2 3 2 5" xfId="40252"/>
    <cellStyle name="Input 3 8 2 3 3" xfId="7081"/>
    <cellStyle name="Input 3 8 2 3 3 2" xfId="15783"/>
    <cellStyle name="Input 3 8 2 3 3 2 2" xfId="47759"/>
    <cellStyle name="Input 3 8 2 3 3 3" xfId="11500"/>
    <cellStyle name="Input 3 8 2 3 3 4" xfId="27959"/>
    <cellStyle name="Input 3 8 2 3 3 5" xfId="41472"/>
    <cellStyle name="Input 3 8 2 3 4" xfId="8746"/>
    <cellStyle name="Input 3 8 2 3 4 2" xfId="17448"/>
    <cellStyle name="Input 3 8 2 3 4 3" xfId="22239"/>
    <cellStyle name="Input 3 8 2 3 4 4" xfId="29624"/>
    <cellStyle name="Input 3 8 2 3 4 5" xfId="43398"/>
    <cellStyle name="Input 3 8 2 3 5" xfId="9501"/>
    <cellStyle name="Input 3 8 2 3 5 2" xfId="18203"/>
    <cellStyle name="Input 3 8 2 3 5 3" xfId="11363"/>
    <cellStyle name="Input 3 8 2 3 5 4" xfId="30379"/>
    <cellStyle name="Input 3 8 2 3 5 5" xfId="49422"/>
    <cellStyle name="Input 3 8 2 3 6" xfId="10195"/>
    <cellStyle name="Input 3 8 2 3 6 2" xfId="18897"/>
    <cellStyle name="Input 3 8 2 3 6 3" xfId="11460"/>
    <cellStyle name="Input 3 8 2 3 6 4" xfId="31073"/>
    <cellStyle name="Input 3 8 2 3 6 5" xfId="50116"/>
    <cellStyle name="Input 3 8 2 3 7" xfId="10813"/>
    <cellStyle name="Input 3 8 2 3 7 2" xfId="19515"/>
    <cellStyle name="Input 3 8 2 3 7 3" xfId="12807"/>
    <cellStyle name="Input 3 8 2 3 7 4" xfId="31691"/>
    <cellStyle name="Input 3 8 2 3 7 5" xfId="50734"/>
    <cellStyle name="Input 3 8 2 3 8" xfId="13692"/>
    <cellStyle name="Input 3 8 2 3 9" xfId="21174"/>
    <cellStyle name="Input 3 8 2 4" xfId="5530"/>
    <cellStyle name="Input 3 8 2 4 2" xfId="14232"/>
    <cellStyle name="Input 3 8 2 4 2 2" xfId="46355"/>
    <cellStyle name="Input 3 8 2 4 3" xfId="24381"/>
    <cellStyle name="Input 3 8 2 4 4" xfId="26409"/>
    <cellStyle name="Input 3 8 2 4 5" xfId="39922"/>
    <cellStyle name="Input 3 8 2 5" xfId="6102"/>
    <cellStyle name="Input 3 8 2 5 2" xfId="14804"/>
    <cellStyle name="Input 3 8 2 5 2 2" xfId="46878"/>
    <cellStyle name="Input 3 8 2 5 3" xfId="20507"/>
    <cellStyle name="Input 3 8 2 5 4" xfId="26981"/>
    <cellStyle name="Input 3 8 2 5 5" xfId="40494"/>
    <cellStyle name="Input 3 8 2 6" xfId="6787"/>
    <cellStyle name="Input 3 8 2 6 2" xfId="15489"/>
    <cellStyle name="Input 3 8 2 6 2 2" xfId="47467"/>
    <cellStyle name="Input 3 8 2 6 3" xfId="2371"/>
    <cellStyle name="Input 3 8 2 6 4" xfId="27665"/>
    <cellStyle name="Input 3 8 2 6 5" xfId="41178"/>
    <cellStyle name="Input 3 8 2 7" xfId="6490"/>
    <cellStyle name="Input 3 8 2 7 2" xfId="15192"/>
    <cellStyle name="Input 3 8 2 7 3" xfId="25133"/>
    <cellStyle name="Input 3 8 2 7 4" xfId="27369"/>
    <cellStyle name="Input 3 8 2 7 5" xfId="40882"/>
    <cellStyle name="Input 3 8 2 8" xfId="8017"/>
    <cellStyle name="Input 3 8 2 8 2" xfId="16719"/>
    <cellStyle name="Input 3 8 2 8 3" xfId="24474"/>
    <cellStyle name="Input 3 8 2 8 4" xfId="28895"/>
    <cellStyle name="Input 3 8 2 8 5" xfId="48535"/>
    <cellStyle name="Input 3 8 2 9" xfId="8284"/>
    <cellStyle name="Input 3 8 2 9 2" xfId="16986"/>
    <cellStyle name="Input 3 8 2 9 3" xfId="21671"/>
    <cellStyle name="Input 3 8 2 9 4" xfId="29162"/>
    <cellStyle name="Input 3 8 2 9 5" xfId="48798"/>
    <cellStyle name="Input 3 8 3" xfId="3579"/>
    <cellStyle name="Input 3 8 3 10" xfId="22490"/>
    <cellStyle name="Input 3 8 3 11" xfId="32294"/>
    <cellStyle name="Input 3 8 3 12" xfId="34197"/>
    <cellStyle name="Input 3 8 3 13" xfId="35341"/>
    <cellStyle name="Input 3 8 3 14" xfId="37877"/>
    <cellStyle name="Input 3 8 3 2" xfId="6116"/>
    <cellStyle name="Input 3 8 3 2 2" xfId="14818"/>
    <cellStyle name="Input 3 8 3 2 2 2" xfId="46889"/>
    <cellStyle name="Input 3 8 3 2 3" xfId="25494"/>
    <cellStyle name="Input 3 8 3 2 4" xfId="26995"/>
    <cellStyle name="Input 3 8 3 2 5" xfId="40508"/>
    <cellStyle name="Input 3 8 3 3" xfId="5939"/>
    <cellStyle name="Input 3 8 3 3 2" xfId="14641"/>
    <cellStyle name="Input 3 8 3 3 2 2" xfId="46730"/>
    <cellStyle name="Input 3 8 3 3 3" xfId="23058"/>
    <cellStyle name="Input 3 8 3 3 4" xfId="26818"/>
    <cellStyle name="Input 3 8 3 3 5" xfId="40331"/>
    <cellStyle name="Input 3 8 3 4" xfId="7666"/>
    <cellStyle name="Input 3 8 3 4 2" xfId="16368"/>
    <cellStyle name="Input 3 8 3 4 3" xfId="21593"/>
    <cellStyle name="Input 3 8 3 4 4" xfId="28544"/>
    <cellStyle name="Input 3 8 3 4 5" xfId="42035"/>
    <cellStyle name="Input 3 8 3 5" xfId="8279"/>
    <cellStyle name="Input 3 8 3 5 2" xfId="16981"/>
    <cellStyle name="Input 3 8 3 5 3" xfId="25027"/>
    <cellStyle name="Input 3 8 3 5 4" xfId="29157"/>
    <cellStyle name="Input 3 8 3 5 5" xfId="48793"/>
    <cellStyle name="Input 3 8 3 6" xfId="9058"/>
    <cellStyle name="Input 3 8 3 6 2" xfId="17760"/>
    <cellStyle name="Input 3 8 3 6 3" xfId="21270"/>
    <cellStyle name="Input 3 8 3 6 4" xfId="29936"/>
    <cellStyle name="Input 3 8 3 6 5" xfId="48979"/>
    <cellStyle name="Input 3 8 3 7" xfId="9790"/>
    <cellStyle name="Input 3 8 3 7 2" xfId="18492"/>
    <cellStyle name="Input 3 8 3 7 3" xfId="1740"/>
    <cellStyle name="Input 3 8 3 7 4" xfId="30668"/>
    <cellStyle name="Input 3 8 3 7 5" xfId="49711"/>
    <cellStyle name="Input 3 8 3 8" xfId="12376"/>
    <cellStyle name="Input 3 8 3 9" xfId="22141"/>
    <cellStyle name="Input 3 8 4" xfId="5101"/>
    <cellStyle name="Input 3 8 4 10" xfId="25980"/>
    <cellStyle name="Input 3 8 4 11" xfId="33919"/>
    <cellStyle name="Input 3 8 4 12" xfId="34855"/>
    <cellStyle name="Input 3 8 4 13" xfId="36966"/>
    <cellStyle name="Input 3 8 4 14" xfId="39493"/>
    <cellStyle name="Input 3 8 4 2" xfId="5786"/>
    <cellStyle name="Input 3 8 4 2 2" xfId="14488"/>
    <cellStyle name="Input 3 8 4 2 2 2" xfId="46590"/>
    <cellStyle name="Input 3 8 4 2 3" xfId="24234"/>
    <cellStyle name="Input 3 8 4 2 4" xfId="26665"/>
    <cellStyle name="Input 3 8 4 2 5" xfId="40178"/>
    <cellStyle name="Input 3 8 4 3" xfId="7192"/>
    <cellStyle name="Input 3 8 4 3 2" xfId="15894"/>
    <cellStyle name="Input 3 8 4 3 2 2" xfId="47870"/>
    <cellStyle name="Input 3 8 4 3 3" xfId="22813"/>
    <cellStyle name="Input 3 8 4 3 4" xfId="28070"/>
    <cellStyle name="Input 3 8 4 3 5" xfId="41583"/>
    <cellStyle name="Input 3 8 4 4" xfId="8857"/>
    <cellStyle name="Input 3 8 4 4 2" xfId="17559"/>
    <cellStyle name="Input 3 8 4 4 3" xfId="24084"/>
    <cellStyle name="Input 3 8 4 4 4" xfId="29735"/>
    <cellStyle name="Input 3 8 4 4 5" xfId="43509"/>
    <cellStyle name="Input 3 8 4 5" xfId="9612"/>
    <cellStyle name="Input 3 8 4 5 2" xfId="18314"/>
    <cellStyle name="Input 3 8 4 5 3" xfId="20088"/>
    <cellStyle name="Input 3 8 4 5 4" xfId="30490"/>
    <cellStyle name="Input 3 8 4 5 5" xfId="49533"/>
    <cellStyle name="Input 3 8 4 6" xfId="10306"/>
    <cellStyle name="Input 3 8 4 6 2" xfId="19008"/>
    <cellStyle name="Input 3 8 4 6 3" xfId="4513"/>
    <cellStyle name="Input 3 8 4 6 4" xfId="31184"/>
    <cellStyle name="Input 3 8 4 6 5" xfId="50227"/>
    <cellStyle name="Input 3 8 4 7" xfId="10924"/>
    <cellStyle name="Input 3 8 4 7 2" xfId="19626"/>
    <cellStyle name="Input 3 8 4 7 3" xfId="13352"/>
    <cellStyle name="Input 3 8 4 7 4" xfId="31802"/>
    <cellStyle name="Input 3 8 4 7 5" xfId="50845"/>
    <cellStyle name="Input 3 8 4 8" xfId="13803"/>
    <cellStyle name="Input 3 8 4 9" xfId="22825"/>
    <cellStyle name="Input 3 8 5" xfId="5608"/>
    <cellStyle name="Input 3 8 5 2" xfId="14310"/>
    <cellStyle name="Input 3 8 5 2 2" xfId="46428"/>
    <cellStyle name="Input 3 8 5 3" xfId="23116"/>
    <cellStyle name="Input 3 8 5 4" xfId="26487"/>
    <cellStyle name="Input 3 8 5 5" xfId="40000"/>
    <cellStyle name="Input 3 8 6" xfId="6127"/>
    <cellStyle name="Input 3 8 6 2" xfId="14829"/>
    <cellStyle name="Input 3 8 6 2 2" xfId="46899"/>
    <cellStyle name="Input 3 8 6 3" xfId="22238"/>
    <cellStyle name="Input 3 8 6 4" xfId="27006"/>
    <cellStyle name="Input 3 8 6 5" xfId="40519"/>
    <cellStyle name="Input 3 8 7" xfId="3332"/>
    <cellStyle name="Input 3 8 7 2" xfId="12144"/>
    <cellStyle name="Input 3 8 7 2 2" xfId="44859"/>
    <cellStyle name="Input 3 8 7 3" xfId="23214"/>
    <cellStyle name="Input 3 8 7 4" xfId="1834"/>
    <cellStyle name="Input 3 8 7 5" xfId="37630"/>
    <cellStyle name="Input 3 8 8" xfId="6169"/>
    <cellStyle name="Input 3 8 8 2" xfId="14871"/>
    <cellStyle name="Input 3 8 8 3" xfId="21297"/>
    <cellStyle name="Input 3 8 8 4" xfId="27048"/>
    <cellStyle name="Input 3 8 8 5" xfId="40561"/>
    <cellStyle name="Input 3 8 9" xfId="7479"/>
    <cellStyle name="Input 3 8 9 2" xfId="16181"/>
    <cellStyle name="Input 3 8 9 3" xfId="12688"/>
    <cellStyle name="Input 3 8 9 4" xfId="28357"/>
    <cellStyle name="Input 3 8 9 5" xfId="48088"/>
    <cellStyle name="Input 3 9" xfId="800"/>
    <cellStyle name="Input 3 9 10" xfId="8239"/>
    <cellStyle name="Input 3 9 10 2" xfId="16941"/>
    <cellStyle name="Input 3 9 10 3" xfId="22567"/>
    <cellStyle name="Input 3 9 10 4" xfId="29117"/>
    <cellStyle name="Input 3 9 10 5" xfId="48753"/>
    <cellStyle name="Input 3 9 11" xfId="9023"/>
    <cellStyle name="Input 3 9 11 2" xfId="17725"/>
    <cellStyle name="Input 3 9 11 3" xfId="21188"/>
    <cellStyle name="Input 3 9 11 4" xfId="29901"/>
    <cellStyle name="Input 3 9 11 5" xfId="48944"/>
    <cellStyle name="Input 3 9 12" xfId="11344"/>
    <cellStyle name="Input 3 9 13" xfId="12679"/>
    <cellStyle name="Input 3 9 14" xfId="23100"/>
    <cellStyle name="Input 3 9 15" xfId="32593"/>
    <cellStyle name="Input 3 9 16" xfId="34276"/>
    <cellStyle name="Input 3 9 17" xfId="35640"/>
    <cellStyle name="Input 3 9 18" xfId="38167"/>
    <cellStyle name="Input 3 9 2" xfId="5022"/>
    <cellStyle name="Input 3 9 2 10" xfId="25901"/>
    <cellStyle name="Input 3 9 2 11" xfId="33840"/>
    <cellStyle name="Input 3 9 2 12" xfId="34776"/>
    <cellStyle name="Input 3 9 2 13" xfId="36887"/>
    <cellStyle name="Input 3 9 2 14" xfId="39414"/>
    <cellStyle name="Input 3 9 2 2" xfId="5534"/>
    <cellStyle name="Input 3 9 2 2 2" xfId="14236"/>
    <cellStyle name="Input 3 9 2 2 2 2" xfId="46359"/>
    <cellStyle name="Input 3 9 2 2 3" xfId="20816"/>
    <cellStyle name="Input 3 9 2 2 4" xfId="26413"/>
    <cellStyle name="Input 3 9 2 2 5" xfId="39926"/>
    <cellStyle name="Input 3 9 2 3" xfId="7113"/>
    <cellStyle name="Input 3 9 2 3 2" xfId="15815"/>
    <cellStyle name="Input 3 9 2 3 2 2" xfId="47791"/>
    <cellStyle name="Input 3 9 2 3 3" xfId="12333"/>
    <cellStyle name="Input 3 9 2 3 4" xfId="27991"/>
    <cellStyle name="Input 3 9 2 3 5" xfId="41504"/>
    <cellStyle name="Input 3 9 2 4" xfId="8778"/>
    <cellStyle name="Input 3 9 2 4 2" xfId="17480"/>
    <cellStyle name="Input 3 9 2 4 3" xfId="12201"/>
    <cellStyle name="Input 3 9 2 4 4" xfId="29656"/>
    <cellStyle name="Input 3 9 2 4 5" xfId="43430"/>
    <cellStyle name="Input 3 9 2 5" xfId="9533"/>
    <cellStyle name="Input 3 9 2 5 2" xfId="18235"/>
    <cellStyle name="Input 3 9 2 5 3" xfId="12331"/>
    <cellStyle name="Input 3 9 2 5 4" xfId="30411"/>
    <cellStyle name="Input 3 9 2 5 5" xfId="49454"/>
    <cellStyle name="Input 3 9 2 6" xfId="10227"/>
    <cellStyle name="Input 3 9 2 6 2" xfId="18929"/>
    <cellStyle name="Input 3 9 2 6 3" xfId="4512"/>
    <cellStyle name="Input 3 9 2 6 4" xfId="31105"/>
    <cellStyle name="Input 3 9 2 6 5" xfId="50148"/>
    <cellStyle name="Input 3 9 2 7" xfId="10845"/>
    <cellStyle name="Input 3 9 2 7 2" xfId="19547"/>
    <cellStyle name="Input 3 9 2 7 3" xfId="13259"/>
    <cellStyle name="Input 3 9 2 7 4" xfId="31723"/>
    <cellStyle name="Input 3 9 2 7 5" xfId="50766"/>
    <cellStyle name="Input 3 9 2 8" xfId="13724"/>
    <cellStyle name="Input 3 9 2 9" xfId="24469"/>
    <cellStyle name="Input 3 9 3" xfId="4840"/>
    <cellStyle name="Input 3 9 3 10" xfId="25719"/>
    <cellStyle name="Input 3 9 3 11" xfId="33658"/>
    <cellStyle name="Input 3 9 3 12" xfId="34594"/>
    <cellStyle name="Input 3 9 3 13" xfId="36705"/>
    <cellStyle name="Input 3 9 3 14" xfId="39232"/>
    <cellStyle name="Input 3 9 3 2" xfId="5949"/>
    <cellStyle name="Input 3 9 3 2 2" xfId="14651"/>
    <cellStyle name="Input 3 9 3 2 2 2" xfId="46738"/>
    <cellStyle name="Input 3 9 3 2 3" xfId="23392"/>
    <cellStyle name="Input 3 9 3 2 4" xfId="26828"/>
    <cellStyle name="Input 3 9 3 2 5" xfId="40341"/>
    <cellStyle name="Input 3 9 3 3" xfId="6931"/>
    <cellStyle name="Input 3 9 3 3 2" xfId="15633"/>
    <cellStyle name="Input 3 9 3 3 2 2" xfId="47609"/>
    <cellStyle name="Input 3 9 3 3 3" xfId="11464"/>
    <cellStyle name="Input 3 9 3 3 4" xfId="27809"/>
    <cellStyle name="Input 3 9 3 3 5" xfId="41322"/>
    <cellStyle name="Input 3 9 3 4" xfId="8596"/>
    <cellStyle name="Input 3 9 3 4 2" xfId="17298"/>
    <cellStyle name="Input 3 9 3 4 3" xfId="24513"/>
    <cellStyle name="Input 3 9 3 4 4" xfId="29474"/>
    <cellStyle name="Input 3 9 3 4 5" xfId="43248"/>
    <cellStyle name="Input 3 9 3 5" xfId="9351"/>
    <cellStyle name="Input 3 9 3 5 2" xfId="18053"/>
    <cellStyle name="Input 3 9 3 5 3" xfId="24727"/>
    <cellStyle name="Input 3 9 3 5 4" xfId="30229"/>
    <cellStyle name="Input 3 9 3 5 5" xfId="49272"/>
    <cellStyle name="Input 3 9 3 6" xfId="10045"/>
    <cellStyle name="Input 3 9 3 6 2" xfId="18747"/>
    <cellStyle name="Input 3 9 3 6 3" xfId="11534"/>
    <cellStyle name="Input 3 9 3 6 4" xfId="30923"/>
    <cellStyle name="Input 3 9 3 6 5" xfId="49966"/>
    <cellStyle name="Input 3 9 3 7" xfId="10663"/>
    <cellStyle name="Input 3 9 3 7 2" xfId="19365"/>
    <cellStyle name="Input 3 9 3 7 3" xfId="12881"/>
    <cellStyle name="Input 3 9 3 7 4" xfId="31541"/>
    <cellStyle name="Input 3 9 3 7 5" xfId="50584"/>
    <cellStyle name="Input 3 9 3 8" xfId="13542"/>
    <cellStyle name="Input 3 9 3 9" xfId="11647"/>
    <cellStyle name="Input 3 9 4" xfId="6502"/>
    <cellStyle name="Input 3 9 4 2" xfId="15204"/>
    <cellStyle name="Input 3 9 4 2 2" xfId="47238"/>
    <cellStyle name="Input 3 9 4 3" xfId="21747"/>
    <cellStyle name="Input 3 9 4 4" xfId="27381"/>
    <cellStyle name="Input 3 9 4 5" xfId="40894"/>
    <cellStyle name="Input 3 9 5" xfId="6478"/>
    <cellStyle name="Input 3 9 5 2" xfId="15180"/>
    <cellStyle name="Input 3 9 5 2 2" xfId="47220"/>
    <cellStyle name="Input 3 9 5 3" xfId="22546"/>
    <cellStyle name="Input 3 9 5 4" xfId="27357"/>
    <cellStyle name="Input 3 9 5 5" xfId="40870"/>
    <cellStyle name="Input 3 9 6" xfId="6744"/>
    <cellStyle name="Input 3 9 6 2" xfId="15446"/>
    <cellStyle name="Input 3 9 6 2 2" xfId="47440"/>
    <cellStyle name="Input 3 9 6 3" xfId="11854"/>
    <cellStyle name="Input 3 9 6 4" xfId="27622"/>
    <cellStyle name="Input 3 9 6 5" xfId="41135"/>
    <cellStyle name="Input 3 9 7" xfId="7356"/>
    <cellStyle name="Input 3 9 7 2" xfId="16058"/>
    <cellStyle name="Input 3 9 7 3" xfId="21957"/>
    <cellStyle name="Input 3 9 7 4" xfId="28234"/>
    <cellStyle name="Input 3 9 7 5" xfId="41747"/>
    <cellStyle name="Input 3 9 8" xfId="7869"/>
    <cellStyle name="Input 3 9 8 2" xfId="16571"/>
    <cellStyle name="Input 3 9 8 3" xfId="21047"/>
    <cellStyle name="Input 3 9 8 4" xfId="28747"/>
    <cellStyle name="Input 3 9 8 5" xfId="48387"/>
    <cellStyle name="Input 3 9 9" xfId="2970"/>
    <cellStyle name="Input 3 9 9 2" xfId="11801"/>
    <cellStyle name="Input 3 9 9 3" xfId="22677"/>
    <cellStyle name="Input 3 9 9 4" xfId="23187"/>
    <cellStyle name="Input 3 9 9 5" xfId="44514"/>
    <cellStyle name="Input cel" xfId="2"/>
    <cellStyle name="Input cel 2" xfId="282"/>
    <cellStyle name="Input cel 2 2" xfId="481"/>
    <cellStyle name="Input cel 2 2 10" xfId="7360"/>
    <cellStyle name="Input cel 2 2 10 2" xfId="16062"/>
    <cellStyle name="Input cel 2 2 10 3" xfId="25233"/>
    <cellStyle name="Input cel 2 2 10 4" xfId="28238"/>
    <cellStyle name="Input cel 2 2 10 5" xfId="41751"/>
    <cellStyle name="Input cel 2 2 11" xfId="7447"/>
    <cellStyle name="Input cel 2 2 11 2" xfId="16149"/>
    <cellStyle name="Input cel 2 2 11 3" xfId="20916"/>
    <cellStyle name="Input cel 2 2 11 4" xfId="28325"/>
    <cellStyle name="Input cel 2 2 11 5" xfId="48056"/>
    <cellStyle name="Input cel 2 2 12" xfId="3044"/>
    <cellStyle name="Input cel 2 2 12 2" xfId="11868"/>
    <cellStyle name="Input cel 2 2 12 3" xfId="24845"/>
    <cellStyle name="Input cel 2 2 12 4" xfId="24058"/>
    <cellStyle name="Input cel 2 2 12 5" xfId="44588"/>
    <cellStyle name="Input cel 2 2 13" xfId="2893"/>
    <cellStyle name="Input cel 2 2 13 2" xfId="11726"/>
    <cellStyle name="Input cel 2 2 13 3" xfId="22250"/>
    <cellStyle name="Input cel 2 2 13 4" xfId="23963"/>
    <cellStyle name="Input cel 2 2 13 5" xfId="44437"/>
    <cellStyle name="Input cel 2 2 14" xfId="8382"/>
    <cellStyle name="Input cel 2 2 14 2" xfId="17084"/>
    <cellStyle name="Input cel 2 2 14 3" xfId="22249"/>
    <cellStyle name="Input cel 2 2 14 4" xfId="29260"/>
    <cellStyle name="Input cel 2 2 14 5" xfId="48840"/>
    <cellStyle name="Input cel 2 2 15" xfId="1933"/>
    <cellStyle name="Input cel 2 2 16" xfId="24627"/>
    <cellStyle name="Input cel 2 2 17" xfId="21346"/>
    <cellStyle name="Input cel 2 2 18" xfId="32001"/>
    <cellStyle name="Input cel 2 2 19" xfId="34069"/>
    <cellStyle name="Input cel 2 2 2" xfId="729"/>
    <cellStyle name="Input cel 2 2 2 10" xfId="8435"/>
    <cellStyle name="Input cel 2 2 2 10 2" xfId="17137"/>
    <cellStyle name="Input cel 2 2 2 10 3" xfId="24613"/>
    <cellStyle name="Input cel 2 2 2 10 4" xfId="29313"/>
    <cellStyle name="Input cel 2 2 2 10 5" xfId="48893"/>
    <cellStyle name="Input cel 2 2 2 11" xfId="9195"/>
    <cellStyle name="Input cel 2 2 2 11 2" xfId="17897"/>
    <cellStyle name="Input cel 2 2 2 11 3" xfId="22771"/>
    <cellStyle name="Input cel 2 2 2 11 4" xfId="30073"/>
    <cellStyle name="Input cel 2 2 2 11 5" xfId="49116"/>
    <cellStyle name="Input cel 2 2 2 12" xfId="9897"/>
    <cellStyle name="Input cel 2 2 2 12 2" xfId="18599"/>
    <cellStyle name="Input cel 2 2 2 12 3" xfId="12268"/>
    <cellStyle name="Input cel 2 2 2 12 4" xfId="30775"/>
    <cellStyle name="Input cel 2 2 2 12 5" xfId="49818"/>
    <cellStyle name="Input cel 2 2 2 13" xfId="11277"/>
    <cellStyle name="Input cel 2 2 2 14" xfId="12262"/>
    <cellStyle name="Input cel 2 2 2 15" xfId="21128"/>
    <cellStyle name="Input cel 2 2 2 16" xfId="32076"/>
    <cellStyle name="Input cel 2 2 2 17" xfId="34107"/>
    <cellStyle name="Input cel 2 2 2 18" xfId="35123"/>
    <cellStyle name="Input cel 2 2 2 19" xfId="37370"/>
    <cellStyle name="Input cel 2 2 2 2" xfId="1498"/>
    <cellStyle name="Input cel 2 2 2 2 10" xfId="13195"/>
    <cellStyle name="Input cel 2 2 2 2 11" xfId="25124"/>
    <cellStyle name="Input cel 2 2 2 2 12" xfId="25534"/>
    <cellStyle name="Input cel 2 2 2 2 13" xfId="33291"/>
    <cellStyle name="Input cel 2 2 2 2 14" xfId="34409"/>
    <cellStyle name="Input cel 2 2 2 2 15" xfId="36338"/>
    <cellStyle name="Input cel 2 2 2 2 16" xfId="38865"/>
    <cellStyle name="Input cel 2 2 2 2 2" xfId="3535"/>
    <cellStyle name="Input cel 2 2 2 2 2 10" xfId="24889"/>
    <cellStyle name="Input cel 2 2 2 2 2 11" xfId="32250"/>
    <cellStyle name="Input cel 2 2 2 2 2 12" xfId="34163"/>
    <cellStyle name="Input cel 2 2 2 2 2 13" xfId="35297"/>
    <cellStyle name="Input cel 2 2 2 2 2 14" xfId="37833"/>
    <cellStyle name="Input cel 2 2 2 2 2 2" xfId="3168"/>
    <cellStyle name="Input cel 2 2 2 2 2 2 2" xfId="11983"/>
    <cellStyle name="Input cel 2 2 2 2 2 2 2 2" xfId="44708"/>
    <cellStyle name="Input cel 2 2 2 2 2 2 3" xfId="21350"/>
    <cellStyle name="Input cel 2 2 2 2 2 2 4" xfId="23148"/>
    <cellStyle name="Input cel 2 2 2 2 2 2 5" xfId="37466"/>
    <cellStyle name="Input cel 2 2 2 2 2 3" xfId="6408"/>
    <cellStyle name="Input cel 2 2 2 2 2 3 2" xfId="15110"/>
    <cellStyle name="Input cel 2 2 2 2 2 3 2 2" xfId="47157"/>
    <cellStyle name="Input cel 2 2 2 2 2 3 3" xfId="22980"/>
    <cellStyle name="Input cel 2 2 2 2 2 3 4" xfId="27287"/>
    <cellStyle name="Input cel 2 2 2 2 2 3 5" xfId="40800"/>
    <cellStyle name="Input cel 2 2 2 2 2 4" xfId="7626"/>
    <cellStyle name="Input cel 2 2 2 2 2 4 2" xfId="16328"/>
    <cellStyle name="Input cel 2 2 2 2 2 4 3" xfId="20182"/>
    <cellStyle name="Input cel 2 2 2 2 2 4 4" xfId="28504"/>
    <cellStyle name="Input cel 2 2 2 2 2 4 5" xfId="41991"/>
    <cellStyle name="Input cel 2 2 2 2 2 5" xfId="7739"/>
    <cellStyle name="Input cel 2 2 2 2 2 5 2" xfId="16441"/>
    <cellStyle name="Input cel 2 2 2 2 2 5 3" xfId="22583"/>
    <cellStyle name="Input cel 2 2 2 2 2 5 4" xfId="28617"/>
    <cellStyle name="Input cel 2 2 2 2 2 5 5" xfId="48268"/>
    <cellStyle name="Input cel 2 2 2 2 2 6" xfId="8036"/>
    <cellStyle name="Input cel 2 2 2 2 2 6 2" xfId="16738"/>
    <cellStyle name="Input cel 2 2 2 2 2 6 3" xfId="21915"/>
    <cellStyle name="Input cel 2 2 2 2 2 6 4" xfId="28914"/>
    <cellStyle name="Input cel 2 2 2 2 2 6 5" xfId="48554"/>
    <cellStyle name="Input cel 2 2 2 2 2 7" xfId="7996"/>
    <cellStyle name="Input cel 2 2 2 2 2 7 2" xfId="16698"/>
    <cellStyle name="Input cel 2 2 2 2 2 7 3" xfId="24383"/>
    <cellStyle name="Input cel 2 2 2 2 2 7 4" xfId="28874"/>
    <cellStyle name="Input cel 2 2 2 2 2 7 5" xfId="48514"/>
    <cellStyle name="Input cel 2 2 2 2 2 8" xfId="12332"/>
    <cellStyle name="Input cel 2 2 2 2 2 9" xfId="24525"/>
    <cellStyle name="Input cel 2 2 2 2 3" xfId="5192"/>
    <cellStyle name="Input cel 2 2 2 2 3 10" xfId="26071"/>
    <cellStyle name="Input cel 2 2 2 2 3 11" xfId="34010"/>
    <cellStyle name="Input cel 2 2 2 2 3 12" xfId="34946"/>
    <cellStyle name="Input cel 2 2 2 2 3 13" xfId="37057"/>
    <cellStyle name="Input cel 2 2 2 2 3 14" xfId="39584"/>
    <cellStyle name="Input cel 2 2 2 2 3 2" xfId="6202"/>
    <cellStyle name="Input cel 2 2 2 2 3 2 2" xfId="14904"/>
    <cellStyle name="Input cel 2 2 2 2 3 2 2 2" xfId="46968"/>
    <cellStyle name="Input cel 2 2 2 2 3 2 3" xfId="23246"/>
    <cellStyle name="Input cel 2 2 2 2 3 2 4" xfId="27081"/>
    <cellStyle name="Input cel 2 2 2 2 3 2 5" xfId="40594"/>
    <cellStyle name="Input cel 2 2 2 2 3 3" xfId="7283"/>
    <cellStyle name="Input cel 2 2 2 2 3 3 2" xfId="15985"/>
    <cellStyle name="Input cel 2 2 2 2 3 3 2 2" xfId="47961"/>
    <cellStyle name="Input cel 2 2 2 2 3 3 3" xfId="23382"/>
    <cellStyle name="Input cel 2 2 2 2 3 3 4" xfId="28161"/>
    <cellStyle name="Input cel 2 2 2 2 3 3 5" xfId="41674"/>
    <cellStyle name="Input cel 2 2 2 2 3 4" xfId="8948"/>
    <cellStyle name="Input cel 2 2 2 2 3 4 2" xfId="17650"/>
    <cellStyle name="Input cel 2 2 2 2 3 4 3" xfId="24664"/>
    <cellStyle name="Input cel 2 2 2 2 3 4 4" xfId="29826"/>
    <cellStyle name="Input cel 2 2 2 2 3 4 5" xfId="43600"/>
    <cellStyle name="Input cel 2 2 2 2 3 5" xfId="9703"/>
    <cellStyle name="Input cel 2 2 2 2 3 5 2" xfId="18405"/>
    <cellStyle name="Input cel 2 2 2 2 3 5 3" xfId="20324"/>
    <cellStyle name="Input cel 2 2 2 2 3 5 4" xfId="30581"/>
    <cellStyle name="Input cel 2 2 2 2 3 5 5" xfId="49624"/>
    <cellStyle name="Input cel 2 2 2 2 3 6" xfId="10397"/>
    <cellStyle name="Input cel 2 2 2 2 3 6 2" xfId="19099"/>
    <cellStyle name="Input cel 2 2 2 2 3 6 3" xfId="11222"/>
    <cellStyle name="Input cel 2 2 2 2 3 6 4" xfId="31275"/>
    <cellStyle name="Input cel 2 2 2 2 3 6 5" xfId="50318"/>
    <cellStyle name="Input cel 2 2 2 2 3 7" xfId="11015"/>
    <cellStyle name="Input cel 2 2 2 2 3 7 2" xfId="19717"/>
    <cellStyle name="Input cel 2 2 2 2 3 7 3" xfId="11811"/>
    <cellStyle name="Input cel 2 2 2 2 3 7 4" xfId="31893"/>
    <cellStyle name="Input cel 2 2 2 2 3 7 5" xfId="50936"/>
    <cellStyle name="Input cel 2 2 2 2 3 8" xfId="13894"/>
    <cellStyle name="Input cel 2 2 2 2 3 9" xfId="24870"/>
    <cellStyle name="Input cel 2 2 2 2 4" xfId="5348"/>
    <cellStyle name="Input cel 2 2 2 2 4 2" xfId="14050"/>
    <cellStyle name="Input cel 2 2 2 2 4 2 2" xfId="46188"/>
    <cellStyle name="Input cel 2 2 2 2 4 3" xfId="24644"/>
    <cellStyle name="Input cel 2 2 2 2 4 4" xfId="26227"/>
    <cellStyle name="Input cel 2 2 2 2 4 5" xfId="39740"/>
    <cellStyle name="Input cel 2 2 2 2 5" xfId="6680"/>
    <cellStyle name="Input cel 2 2 2 2 5 2" xfId="15382"/>
    <cellStyle name="Input cel 2 2 2 2 5 2 2" xfId="47385"/>
    <cellStyle name="Input cel 2 2 2 2 5 3" xfId="20940"/>
    <cellStyle name="Input cel 2 2 2 2 5 4" xfId="27558"/>
    <cellStyle name="Input cel 2 2 2 2 5 5" xfId="41071"/>
    <cellStyle name="Input cel 2 2 2 2 6" xfId="8316"/>
    <cellStyle name="Input cel 2 2 2 2 6 2" xfId="17018"/>
    <cellStyle name="Input cel 2 2 2 2 6 3" xfId="23779"/>
    <cellStyle name="Input cel 2 2 2 2 6 4" xfId="29194"/>
    <cellStyle name="Input cel 2 2 2 2 6 5" xfId="42881"/>
    <cellStyle name="Input cel 2 2 2 2 7" xfId="9091"/>
    <cellStyle name="Input cel 2 2 2 2 7 2" xfId="17793"/>
    <cellStyle name="Input cel 2 2 2 2 7 3" xfId="21487"/>
    <cellStyle name="Input cel 2 2 2 2 7 4" xfId="29969"/>
    <cellStyle name="Input cel 2 2 2 2 7 5" xfId="49012"/>
    <cellStyle name="Input cel 2 2 2 2 8" xfId="9819"/>
    <cellStyle name="Input cel 2 2 2 2 8 2" xfId="18521"/>
    <cellStyle name="Input cel 2 2 2 2 8 3" xfId="13258"/>
    <cellStyle name="Input cel 2 2 2 2 8 4" xfId="30697"/>
    <cellStyle name="Input cel 2 2 2 2 8 5" xfId="49740"/>
    <cellStyle name="Input cel 2 2 2 2 9" xfId="10478"/>
    <cellStyle name="Input cel 2 2 2 2 9 2" xfId="19180"/>
    <cellStyle name="Input cel 2 2 2 2 9 3" xfId="12465"/>
    <cellStyle name="Input cel 2 2 2 2 9 4" xfId="31356"/>
    <cellStyle name="Input cel 2 2 2 2 9 5" xfId="50399"/>
    <cellStyle name="Input cel 2 2 2 3" xfId="4942"/>
    <cellStyle name="Input cel 2 2 2 3 10" xfId="25821"/>
    <cellStyle name="Input cel 2 2 2 3 11" xfId="33760"/>
    <cellStyle name="Input cel 2 2 2 3 12" xfId="34696"/>
    <cellStyle name="Input cel 2 2 2 3 13" xfId="36807"/>
    <cellStyle name="Input cel 2 2 2 3 14" xfId="39334"/>
    <cellStyle name="Input cel 2 2 2 3 2" xfId="5271"/>
    <cellStyle name="Input cel 2 2 2 3 2 2" xfId="13973"/>
    <cellStyle name="Input cel 2 2 2 3 2 2 2" xfId="46115"/>
    <cellStyle name="Input cel 2 2 2 3 2 3" xfId="24497"/>
    <cellStyle name="Input cel 2 2 2 3 2 4" xfId="26150"/>
    <cellStyle name="Input cel 2 2 2 3 2 5" xfId="39663"/>
    <cellStyle name="Input cel 2 2 2 3 3" xfId="7033"/>
    <cellStyle name="Input cel 2 2 2 3 3 2" xfId="15735"/>
    <cellStyle name="Input cel 2 2 2 3 3 2 2" xfId="47711"/>
    <cellStyle name="Input cel 2 2 2 3 3 3" xfId="13048"/>
    <cellStyle name="Input cel 2 2 2 3 3 4" xfId="27911"/>
    <cellStyle name="Input cel 2 2 2 3 3 5" xfId="41424"/>
    <cellStyle name="Input cel 2 2 2 3 4" xfId="8698"/>
    <cellStyle name="Input cel 2 2 2 3 4 2" xfId="17400"/>
    <cellStyle name="Input cel 2 2 2 3 4 3" xfId="22394"/>
    <cellStyle name="Input cel 2 2 2 3 4 4" xfId="29576"/>
    <cellStyle name="Input cel 2 2 2 3 4 5" xfId="43350"/>
    <cellStyle name="Input cel 2 2 2 3 5" xfId="9453"/>
    <cellStyle name="Input cel 2 2 2 3 5 2" xfId="18155"/>
    <cellStyle name="Input cel 2 2 2 3 5 3" xfId="21232"/>
    <cellStyle name="Input cel 2 2 2 3 5 4" xfId="30331"/>
    <cellStyle name="Input cel 2 2 2 3 5 5" xfId="49374"/>
    <cellStyle name="Input cel 2 2 2 3 6" xfId="10147"/>
    <cellStyle name="Input cel 2 2 2 3 6 2" xfId="18849"/>
    <cellStyle name="Input cel 2 2 2 3 6 3" xfId="11683"/>
    <cellStyle name="Input cel 2 2 2 3 6 4" xfId="31025"/>
    <cellStyle name="Input cel 2 2 2 3 6 5" xfId="50068"/>
    <cellStyle name="Input cel 2 2 2 3 7" xfId="10765"/>
    <cellStyle name="Input cel 2 2 2 3 7 2" xfId="19467"/>
    <cellStyle name="Input cel 2 2 2 3 7 3" xfId="19860"/>
    <cellStyle name="Input cel 2 2 2 3 7 4" xfId="31643"/>
    <cellStyle name="Input cel 2 2 2 3 7 5" xfId="50686"/>
    <cellStyle name="Input cel 2 2 2 3 8" xfId="13644"/>
    <cellStyle name="Input cel 2 2 2 3 9" xfId="22521"/>
    <cellStyle name="Input cel 2 2 2 4" xfId="5082"/>
    <cellStyle name="Input cel 2 2 2 4 10" xfId="25961"/>
    <cellStyle name="Input cel 2 2 2 4 11" xfId="33900"/>
    <cellStyle name="Input cel 2 2 2 4 12" xfId="34836"/>
    <cellStyle name="Input cel 2 2 2 4 13" xfId="36947"/>
    <cellStyle name="Input cel 2 2 2 4 14" xfId="39474"/>
    <cellStyle name="Input cel 2 2 2 4 2" xfId="5974"/>
    <cellStyle name="Input cel 2 2 2 4 2 2" xfId="14676"/>
    <cellStyle name="Input cel 2 2 2 4 2 2 2" xfId="46763"/>
    <cellStyle name="Input cel 2 2 2 4 2 3" xfId="24275"/>
    <cellStyle name="Input cel 2 2 2 4 2 4" xfId="26853"/>
    <cellStyle name="Input cel 2 2 2 4 2 5" xfId="40366"/>
    <cellStyle name="Input cel 2 2 2 4 3" xfId="7173"/>
    <cellStyle name="Input cel 2 2 2 4 3 2" xfId="15875"/>
    <cellStyle name="Input cel 2 2 2 4 3 2 2" xfId="47851"/>
    <cellStyle name="Input cel 2 2 2 4 3 3" xfId="23111"/>
    <cellStyle name="Input cel 2 2 2 4 3 4" xfId="28051"/>
    <cellStyle name="Input cel 2 2 2 4 3 5" xfId="41564"/>
    <cellStyle name="Input cel 2 2 2 4 4" xfId="8838"/>
    <cellStyle name="Input cel 2 2 2 4 4 2" xfId="17540"/>
    <cellStyle name="Input cel 2 2 2 4 4 3" xfId="22128"/>
    <cellStyle name="Input cel 2 2 2 4 4 4" xfId="29716"/>
    <cellStyle name="Input cel 2 2 2 4 4 5" xfId="43490"/>
    <cellStyle name="Input cel 2 2 2 4 5" xfId="9593"/>
    <cellStyle name="Input cel 2 2 2 4 5 2" xfId="18295"/>
    <cellStyle name="Input cel 2 2 2 4 5 3" xfId="12708"/>
    <cellStyle name="Input cel 2 2 2 4 5 4" xfId="30471"/>
    <cellStyle name="Input cel 2 2 2 4 5 5" xfId="49514"/>
    <cellStyle name="Input cel 2 2 2 4 6" xfId="10287"/>
    <cellStyle name="Input cel 2 2 2 4 6 2" xfId="18989"/>
    <cellStyle name="Input cel 2 2 2 4 6 3" xfId="1788"/>
    <cellStyle name="Input cel 2 2 2 4 6 4" xfId="31165"/>
    <cellStyle name="Input cel 2 2 2 4 6 5" xfId="50208"/>
    <cellStyle name="Input cel 2 2 2 4 7" xfId="10905"/>
    <cellStyle name="Input cel 2 2 2 4 7 2" xfId="19607"/>
    <cellStyle name="Input cel 2 2 2 4 7 3" xfId="19791"/>
    <cellStyle name="Input cel 2 2 2 4 7 4" xfId="31783"/>
    <cellStyle name="Input cel 2 2 2 4 7 5" xfId="50826"/>
    <cellStyle name="Input cel 2 2 2 4 8" xfId="13784"/>
    <cellStyle name="Input cel 2 2 2 4 9" xfId="22330"/>
    <cellStyle name="Input cel 2 2 2 5" xfId="3331"/>
    <cellStyle name="Input cel 2 2 2 5 2" xfId="12143"/>
    <cellStyle name="Input cel 2 2 2 5 2 2" xfId="44858"/>
    <cellStyle name="Input cel 2 2 2 5 3" xfId="20545"/>
    <cellStyle name="Input cel 2 2 2 5 4" xfId="20799"/>
    <cellStyle name="Input cel 2 2 2 5 5" xfId="37629"/>
    <cellStyle name="Input cel 2 2 2 6" xfId="5676"/>
    <cellStyle name="Input cel 2 2 2 6 2" xfId="14378"/>
    <cellStyle name="Input cel 2 2 2 6 2 2" xfId="46493"/>
    <cellStyle name="Input cel 2 2 2 6 3" xfId="21079"/>
    <cellStyle name="Input cel 2 2 2 6 4" xfId="26555"/>
    <cellStyle name="Input cel 2 2 2 6 5" xfId="40068"/>
    <cellStyle name="Input cel 2 2 2 7" xfId="6448"/>
    <cellStyle name="Input cel 2 2 2 7 2" xfId="15150"/>
    <cellStyle name="Input cel 2 2 2 7 2 2" xfId="47193"/>
    <cellStyle name="Input cel 2 2 2 7 3" xfId="20634"/>
    <cellStyle name="Input cel 2 2 2 7 4" xfId="27327"/>
    <cellStyle name="Input cel 2 2 2 7 5" xfId="40840"/>
    <cellStyle name="Input cel 2 2 2 8" xfId="6749"/>
    <cellStyle name="Input cel 2 2 2 8 2" xfId="15451"/>
    <cellStyle name="Input cel 2 2 2 8 3" xfId="12738"/>
    <cellStyle name="Input cel 2 2 2 8 4" xfId="27627"/>
    <cellStyle name="Input cel 2 2 2 8 5" xfId="41140"/>
    <cellStyle name="Input cel 2 2 2 9" xfId="7504"/>
    <cellStyle name="Input cel 2 2 2 9 2" xfId="16206"/>
    <cellStyle name="Input cel 2 2 2 9 3" xfId="22431"/>
    <cellStyle name="Input cel 2 2 2 9 4" xfId="28382"/>
    <cellStyle name="Input cel 2 2 2 9 5" xfId="48113"/>
    <cellStyle name="Input cel 2 2 20" xfId="35048"/>
    <cellStyle name="Input cel 2 2 21" xfId="37159"/>
    <cellStyle name="Input cel 2 2 3" xfId="832"/>
    <cellStyle name="Input cel 2 2 3 10" xfId="4451"/>
    <cellStyle name="Input cel 2 2 3 10 2" xfId="13168"/>
    <cellStyle name="Input cel 2 2 3 10 3" xfId="24952"/>
    <cellStyle name="Input cel 2 2 3 10 4" xfId="25523"/>
    <cellStyle name="Input cel 2 2 3 10 5" xfId="45881"/>
    <cellStyle name="Input cel 2 2 3 11" xfId="7731"/>
    <cellStyle name="Input cel 2 2 3 11 2" xfId="16433"/>
    <cellStyle name="Input cel 2 2 3 11 3" xfId="21254"/>
    <cellStyle name="Input cel 2 2 3 11 4" xfId="28609"/>
    <cellStyle name="Input cel 2 2 3 11 5" xfId="48261"/>
    <cellStyle name="Input cel 2 2 3 12" xfId="11375"/>
    <cellStyle name="Input cel 2 2 3 13" xfId="11889"/>
    <cellStyle name="Input cel 2 2 3 14" xfId="23446"/>
    <cellStyle name="Input cel 2 2 3 15" xfId="32625"/>
    <cellStyle name="Input cel 2 2 3 16" xfId="34290"/>
    <cellStyle name="Input cel 2 2 3 17" xfId="35672"/>
    <cellStyle name="Input cel 2 2 3 18" xfId="38199"/>
    <cellStyle name="Input cel 2 2 3 2" xfId="5097"/>
    <cellStyle name="Input cel 2 2 3 2 10" xfId="25976"/>
    <cellStyle name="Input cel 2 2 3 2 11" xfId="33915"/>
    <cellStyle name="Input cel 2 2 3 2 12" xfId="34851"/>
    <cellStyle name="Input cel 2 2 3 2 13" xfId="36962"/>
    <cellStyle name="Input cel 2 2 3 2 14" xfId="39489"/>
    <cellStyle name="Input cel 2 2 3 2 2" xfId="5655"/>
    <cellStyle name="Input cel 2 2 3 2 2 2" xfId="14357"/>
    <cellStyle name="Input cel 2 2 3 2 2 2 2" xfId="46472"/>
    <cellStyle name="Input cel 2 2 3 2 2 3" xfId="23873"/>
    <cellStyle name="Input cel 2 2 3 2 2 4" xfId="26534"/>
    <cellStyle name="Input cel 2 2 3 2 2 5" xfId="40047"/>
    <cellStyle name="Input cel 2 2 3 2 3" xfId="7188"/>
    <cellStyle name="Input cel 2 2 3 2 3 2" xfId="15890"/>
    <cellStyle name="Input cel 2 2 3 2 3 2 2" xfId="47866"/>
    <cellStyle name="Input cel 2 2 3 2 3 3" xfId="20801"/>
    <cellStyle name="Input cel 2 2 3 2 3 4" xfId="28066"/>
    <cellStyle name="Input cel 2 2 3 2 3 5" xfId="41579"/>
    <cellStyle name="Input cel 2 2 3 2 4" xfId="8853"/>
    <cellStyle name="Input cel 2 2 3 2 4 2" xfId="17555"/>
    <cellStyle name="Input cel 2 2 3 2 4 3" xfId="21440"/>
    <cellStyle name="Input cel 2 2 3 2 4 4" xfId="29731"/>
    <cellStyle name="Input cel 2 2 3 2 4 5" xfId="43505"/>
    <cellStyle name="Input cel 2 2 3 2 5" xfId="9608"/>
    <cellStyle name="Input cel 2 2 3 2 5 2" xfId="18310"/>
    <cellStyle name="Input cel 2 2 3 2 5 3" xfId="2161"/>
    <cellStyle name="Input cel 2 2 3 2 5 4" xfId="30486"/>
    <cellStyle name="Input cel 2 2 3 2 5 5" xfId="49529"/>
    <cellStyle name="Input cel 2 2 3 2 6" xfId="10302"/>
    <cellStyle name="Input cel 2 2 3 2 6 2" xfId="19004"/>
    <cellStyle name="Input cel 2 2 3 2 6 3" xfId="13396"/>
    <cellStyle name="Input cel 2 2 3 2 6 4" xfId="31180"/>
    <cellStyle name="Input cel 2 2 3 2 6 5" xfId="50223"/>
    <cellStyle name="Input cel 2 2 3 2 7" xfId="10920"/>
    <cellStyle name="Input cel 2 2 3 2 7 2" xfId="19622"/>
    <cellStyle name="Input cel 2 2 3 2 7 3" xfId="12692"/>
    <cellStyle name="Input cel 2 2 3 2 7 4" xfId="31798"/>
    <cellStyle name="Input cel 2 2 3 2 7 5" xfId="50841"/>
    <cellStyle name="Input cel 2 2 3 2 8" xfId="13799"/>
    <cellStyle name="Input cel 2 2 3 2 9" xfId="21899"/>
    <cellStyle name="Input cel 2 2 3 3" xfId="5144"/>
    <cellStyle name="Input cel 2 2 3 3 10" xfId="26023"/>
    <cellStyle name="Input cel 2 2 3 3 11" xfId="33962"/>
    <cellStyle name="Input cel 2 2 3 3 12" xfId="34898"/>
    <cellStyle name="Input cel 2 2 3 3 13" xfId="37009"/>
    <cellStyle name="Input cel 2 2 3 3 14" xfId="39536"/>
    <cellStyle name="Input cel 2 2 3 3 2" xfId="6130"/>
    <cellStyle name="Input cel 2 2 3 3 2 2" xfId="14832"/>
    <cellStyle name="Input cel 2 2 3 3 2 2 2" xfId="46902"/>
    <cellStyle name="Input cel 2 2 3 3 2 3" xfId="20276"/>
    <cellStyle name="Input cel 2 2 3 3 2 4" xfId="27009"/>
    <cellStyle name="Input cel 2 2 3 3 2 5" xfId="40522"/>
    <cellStyle name="Input cel 2 2 3 3 3" xfId="7235"/>
    <cellStyle name="Input cel 2 2 3 3 3 2" xfId="15937"/>
    <cellStyle name="Input cel 2 2 3 3 3 2 2" xfId="47913"/>
    <cellStyle name="Input cel 2 2 3 3 3 3" xfId="23633"/>
    <cellStyle name="Input cel 2 2 3 3 3 4" xfId="28113"/>
    <cellStyle name="Input cel 2 2 3 3 3 5" xfId="41626"/>
    <cellStyle name="Input cel 2 2 3 3 4" xfId="8900"/>
    <cellStyle name="Input cel 2 2 3 3 4 2" xfId="17602"/>
    <cellStyle name="Input cel 2 2 3 3 4 3" xfId="23164"/>
    <cellStyle name="Input cel 2 2 3 3 4 4" xfId="29778"/>
    <cellStyle name="Input cel 2 2 3 3 4 5" xfId="43552"/>
    <cellStyle name="Input cel 2 2 3 3 5" xfId="9655"/>
    <cellStyle name="Input cel 2 2 3 3 5 2" xfId="18357"/>
    <cellStyle name="Input cel 2 2 3 3 5 3" xfId="20027"/>
    <cellStyle name="Input cel 2 2 3 3 5 4" xfId="30533"/>
    <cellStyle name="Input cel 2 2 3 3 5 5" xfId="49576"/>
    <cellStyle name="Input cel 2 2 3 3 6" xfId="10349"/>
    <cellStyle name="Input cel 2 2 3 3 6 2" xfId="19051"/>
    <cellStyle name="Input cel 2 2 3 3 6 3" xfId="11239"/>
    <cellStyle name="Input cel 2 2 3 3 6 4" xfId="31227"/>
    <cellStyle name="Input cel 2 2 3 3 6 5" xfId="50270"/>
    <cellStyle name="Input cel 2 2 3 3 7" xfId="10967"/>
    <cellStyle name="Input cel 2 2 3 3 7 2" xfId="19669"/>
    <cellStyle name="Input cel 2 2 3 3 7 3" xfId="19773"/>
    <cellStyle name="Input cel 2 2 3 3 7 4" xfId="31845"/>
    <cellStyle name="Input cel 2 2 3 3 7 5" xfId="50888"/>
    <cellStyle name="Input cel 2 2 3 3 8" xfId="13846"/>
    <cellStyle name="Input cel 2 2 3 3 9" xfId="24907"/>
    <cellStyle name="Input cel 2 2 3 4" xfId="3274"/>
    <cellStyle name="Input cel 2 2 3 4 2" xfId="12089"/>
    <cellStyle name="Input cel 2 2 3 4 2 2" xfId="44805"/>
    <cellStyle name="Input cel 2 2 3 4 3" xfId="21001"/>
    <cellStyle name="Input cel 2 2 3 4 4" xfId="21461"/>
    <cellStyle name="Input cel 2 2 3 4 5" xfId="37572"/>
    <cellStyle name="Input cel 2 2 3 5" xfId="6124"/>
    <cellStyle name="Input cel 2 2 3 5 2" xfId="14826"/>
    <cellStyle name="Input cel 2 2 3 5 2 2" xfId="46896"/>
    <cellStyle name="Input cel 2 2 3 5 3" xfId="24695"/>
    <cellStyle name="Input cel 2 2 3 5 4" xfId="27003"/>
    <cellStyle name="Input cel 2 2 3 5 5" xfId="40516"/>
    <cellStyle name="Input cel 2 2 3 6" xfId="5980"/>
    <cellStyle name="Input cel 2 2 3 6 2" xfId="14682"/>
    <cellStyle name="Input cel 2 2 3 6 2 2" xfId="46769"/>
    <cellStyle name="Input cel 2 2 3 6 3" xfId="23242"/>
    <cellStyle name="Input cel 2 2 3 6 4" xfId="26859"/>
    <cellStyle name="Input cel 2 2 3 6 5" xfId="40372"/>
    <cellStyle name="Input cel 2 2 3 7" xfId="6497"/>
    <cellStyle name="Input cel 2 2 3 7 2" xfId="15199"/>
    <cellStyle name="Input cel 2 2 3 7 3" xfId="22829"/>
    <cellStyle name="Input cel 2 2 3 7 4" xfId="27376"/>
    <cellStyle name="Input cel 2 2 3 7 5" xfId="40889"/>
    <cellStyle name="Input cel 2 2 3 8" xfId="7893"/>
    <cellStyle name="Input cel 2 2 3 8 2" xfId="16595"/>
    <cellStyle name="Input cel 2 2 3 8 3" xfId="24841"/>
    <cellStyle name="Input cel 2 2 3 8 4" xfId="28771"/>
    <cellStyle name="Input cel 2 2 3 8 5" xfId="48411"/>
    <cellStyle name="Input cel 2 2 3 9" xfId="7695"/>
    <cellStyle name="Input cel 2 2 3 9 2" xfId="16397"/>
    <cellStyle name="Input cel 2 2 3 9 3" xfId="21318"/>
    <cellStyle name="Input cel 2 2 3 9 4" xfId="28573"/>
    <cellStyle name="Input cel 2 2 3 9 5" xfId="48234"/>
    <cellStyle name="Input cel 2 2 4" xfId="1261"/>
    <cellStyle name="Input cel 2 2 4 10" xfId="7727"/>
    <cellStyle name="Input cel 2 2 4 10 2" xfId="16429"/>
    <cellStyle name="Input cel 2 2 4 10 3" xfId="24609"/>
    <cellStyle name="Input cel 2 2 4 10 4" xfId="28605"/>
    <cellStyle name="Input cel 2 2 4 10 5" xfId="48257"/>
    <cellStyle name="Input cel 2 2 4 11" xfId="8001"/>
    <cellStyle name="Input cel 2 2 4 11 2" xfId="16703"/>
    <cellStyle name="Input cel 2 2 4 11 3" xfId="25392"/>
    <cellStyle name="Input cel 2 2 4 11 4" xfId="28879"/>
    <cellStyle name="Input cel 2 2 4 11 5" xfId="48519"/>
    <cellStyle name="Input cel 2 2 4 12" xfId="1756"/>
    <cellStyle name="Input cel 2 2 4 13" xfId="21008"/>
    <cellStyle name="Input cel 2 2 4 14" xfId="22343"/>
    <cellStyle name="Input cel 2 2 4 15" xfId="33054"/>
    <cellStyle name="Input cel 2 2 4 16" xfId="34355"/>
    <cellStyle name="Input cel 2 2 4 17" xfId="36101"/>
    <cellStyle name="Input cel 2 2 4 18" xfId="38628"/>
    <cellStyle name="Input cel 2 2 4 2" xfId="4716"/>
    <cellStyle name="Input cel 2 2 4 2 10" xfId="25595"/>
    <cellStyle name="Input cel 2 2 4 2 11" xfId="33534"/>
    <cellStyle name="Input cel 2 2 4 2 12" xfId="34470"/>
    <cellStyle name="Input cel 2 2 4 2 13" xfId="36581"/>
    <cellStyle name="Input cel 2 2 4 2 14" xfId="39108"/>
    <cellStyle name="Input cel 2 2 4 2 2" xfId="5260"/>
    <cellStyle name="Input cel 2 2 4 2 2 2" xfId="13962"/>
    <cellStyle name="Input cel 2 2 4 2 2 2 2" xfId="46104"/>
    <cellStyle name="Input cel 2 2 4 2 2 3" xfId="22129"/>
    <cellStyle name="Input cel 2 2 4 2 2 4" xfId="26139"/>
    <cellStyle name="Input cel 2 2 4 2 2 5" xfId="39652"/>
    <cellStyle name="Input cel 2 2 4 2 3" xfId="6807"/>
    <cellStyle name="Input cel 2 2 4 2 3 2" xfId="15509"/>
    <cellStyle name="Input cel 2 2 4 2 3 2 2" xfId="47485"/>
    <cellStyle name="Input cel 2 2 4 2 3 3" xfId="12530"/>
    <cellStyle name="Input cel 2 2 4 2 3 4" xfId="27685"/>
    <cellStyle name="Input cel 2 2 4 2 3 5" xfId="41198"/>
    <cellStyle name="Input cel 2 2 4 2 4" xfId="8472"/>
    <cellStyle name="Input cel 2 2 4 2 4 2" xfId="17174"/>
    <cellStyle name="Input cel 2 2 4 2 4 3" xfId="23595"/>
    <cellStyle name="Input cel 2 2 4 2 4 4" xfId="29350"/>
    <cellStyle name="Input cel 2 2 4 2 4 5" xfId="43124"/>
    <cellStyle name="Input cel 2 2 4 2 5" xfId="9227"/>
    <cellStyle name="Input cel 2 2 4 2 5 2" xfId="17929"/>
    <cellStyle name="Input cel 2 2 4 2 5 3" xfId="21621"/>
    <cellStyle name="Input cel 2 2 4 2 5 4" xfId="30105"/>
    <cellStyle name="Input cel 2 2 4 2 5 5" xfId="49148"/>
    <cellStyle name="Input cel 2 2 4 2 6" xfId="9921"/>
    <cellStyle name="Input cel 2 2 4 2 6 2" xfId="18623"/>
    <cellStyle name="Input cel 2 2 4 2 6 3" xfId="20172"/>
    <cellStyle name="Input cel 2 2 4 2 6 4" xfId="30799"/>
    <cellStyle name="Input cel 2 2 4 2 6 5" xfId="49842"/>
    <cellStyle name="Input cel 2 2 4 2 7" xfId="10539"/>
    <cellStyle name="Input cel 2 2 4 2 7 2" xfId="19241"/>
    <cellStyle name="Input cel 2 2 4 2 7 3" xfId="20117"/>
    <cellStyle name="Input cel 2 2 4 2 7 4" xfId="31417"/>
    <cellStyle name="Input cel 2 2 4 2 7 5" xfId="50460"/>
    <cellStyle name="Input cel 2 2 4 2 8" xfId="13418"/>
    <cellStyle name="Input cel 2 2 4 2 9" xfId="24086"/>
    <cellStyle name="Input cel 2 2 4 3" xfId="4706"/>
    <cellStyle name="Input cel 2 2 4 3 10" xfId="25585"/>
    <cellStyle name="Input cel 2 2 4 3 11" xfId="33524"/>
    <cellStyle name="Input cel 2 2 4 3 12" xfId="34460"/>
    <cellStyle name="Input cel 2 2 4 3 13" xfId="36571"/>
    <cellStyle name="Input cel 2 2 4 3 14" xfId="39098"/>
    <cellStyle name="Input cel 2 2 4 3 2" xfId="6194"/>
    <cellStyle name="Input cel 2 2 4 3 2 2" xfId="14896"/>
    <cellStyle name="Input cel 2 2 4 3 2 2 2" xfId="46961"/>
    <cellStyle name="Input cel 2 2 4 3 2 3" xfId="25291"/>
    <cellStyle name="Input cel 2 2 4 3 2 4" xfId="27073"/>
    <cellStyle name="Input cel 2 2 4 3 2 5" xfId="40586"/>
    <cellStyle name="Input cel 2 2 4 3 3" xfId="6797"/>
    <cellStyle name="Input cel 2 2 4 3 3 2" xfId="15499"/>
    <cellStyle name="Input cel 2 2 4 3 3 2 2" xfId="47475"/>
    <cellStyle name="Input cel 2 2 4 3 3 3" xfId="12958"/>
    <cellStyle name="Input cel 2 2 4 3 3 4" xfId="27675"/>
    <cellStyle name="Input cel 2 2 4 3 3 5" xfId="41188"/>
    <cellStyle name="Input cel 2 2 4 3 4" xfId="8462"/>
    <cellStyle name="Input cel 2 2 4 3 4 2" xfId="17164"/>
    <cellStyle name="Input cel 2 2 4 3 4 3" xfId="23209"/>
    <cellStyle name="Input cel 2 2 4 3 4 4" xfId="29340"/>
    <cellStyle name="Input cel 2 2 4 3 4 5" xfId="43114"/>
    <cellStyle name="Input cel 2 2 4 3 5" xfId="9217"/>
    <cellStyle name="Input cel 2 2 4 3 5 2" xfId="17919"/>
    <cellStyle name="Input cel 2 2 4 3 5 3" xfId="24362"/>
    <cellStyle name="Input cel 2 2 4 3 5 4" xfId="30095"/>
    <cellStyle name="Input cel 2 2 4 3 5 5" xfId="49138"/>
    <cellStyle name="Input cel 2 2 4 3 6" xfId="9911"/>
    <cellStyle name="Input cel 2 2 4 3 6 2" xfId="18613"/>
    <cellStyle name="Input cel 2 2 4 3 6 3" xfId="13402"/>
    <cellStyle name="Input cel 2 2 4 3 6 4" xfId="30789"/>
    <cellStyle name="Input cel 2 2 4 3 6 5" xfId="49832"/>
    <cellStyle name="Input cel 2 2 4 3 7" xfId="10529"/>
    <cellStyle name="Input cel 2 2 4 3 7 2" xfId="19231"/>
    <cellStyle name="Input cel 2 2 4 3 7 3" xfId="20037"/>
    <cellStyle name="Input cel 2 2 4 3 7 4" xfId="31407"/>
    <cellStyle name="Input cel 2 2 4 3 7 5" xfId="50450"/>
    <cellStyle name="Input cel 2 2 4 3 8" xfId="13408"/>
    <cellStyle name="Input cel 2 2 4 3 9" xfId="23354"/>
    <cellStyle name="Input cel 2 2 4 4" xfId="5611"/>
    <cellStyle name="Input cel 2 2 4 4 2" xfId="14313"/>
    <cellStyle name="Input cel 2 2 4 4 2 2" xfId="46431"/>
    <cellStyle name="Input cel 2 2 4 4 3" xfId="4473"/>
    <cellStyle name="Input cel 2 2 4 4 4" xfId="26490"/>
    <cellStyle name="Input cel 2 2 4 4 5" xfId="40003"/>
    <cellStyle name="Input cel 2 2 4 5" xfId="6101"/>
    <cellStyle name="Input cel 2 2 4 5 2" xfId="14803"/>
    <cellStyle name="Input cel 2 2 4 5 2 2" xfId="46877"/>
    <cellStyle name="Input cel 2 2 4 5 3" xfId="21610"/>
    <cellStyle name="Input cel 2 2 4 5 4" xfId="26980"/>
    <cellStyle name="Input cel 2 2 4 5 5" xfId="40493"/>
    <cellStyle name="Input cel 2 2 4 6" xfId="6734"/>
    <cellStyle name="Input cel 2 2 4 6 2" xfId="15436"/>
    <cellStyle name="Input cel 2 2 4 6 2 2" xfId="47434"/>
    <cellStyle name="Input cel 2 2 4 6 3" xfId="13291"/>
    <cellStyle name="Input cel 2 2 4 6 4" xfId="27612"/>
    <cellStyle name="Input cel 2 2 4 6 5" xfId="41125"/>
    <cellStyle name="Input cel 2 2 4 7" xfId="6777"/>
    <cellStyle name="Input cel 2 2 4 7 2" xfId="15479"/>
    <cellStyle name="Input cel 2 2 4 7 3" xfId="20396"/>
    <cellStyle name="Input cel 2 2 4 7 4" xfId="27655"/>
    <cellStyle name="Input cel 2 2 4 7 5" xfId="41168"/>
    <cellStyle name="Input cel 2 2 4 8" xfId="8156"/>
    <cellStyle name="Input cel 2 2 4 8 2" xfId="16858"/>
    <cellStyle name="Input cel 2 2 4 8 3" xfId="22256"/>
    <cellStyle name="Input cel 2 2 4 8 4" xfId="29034"/>
    <cellStyle name="Input cel 2 2 4 8 5" xfId="48674"/>
    <cellStyle name="Input cel 2 2 4 9" xfId="7732"/>
    <cellStyle name="Input cel 2 2 4 9 2" xfId="16434"/>
    <cellStyle name="Input cel 2 2 4 9 3" xfId="20493"/>
    <cellStyle name="Input cel 2 2 4 9 4" xfId="28610"/>
    <cellStyle name="Input cel 2 2 4 9 5" xfId="48262"/>
    <cellStyle name="Input cel 2 2 5" xfId="5099"/>
    <cellStyle name="Input cel 2 2 5 10" xfId="25978"/>
    <cellStyle name="Input cel 2 2 5 11" xfId="33917"/>
    <cellStyle name="Input cel 2 2 5 12" xfId="34853"/>
    <cellStyle name="Input cel 2 2 5 13" xfId="36964"/>
    <cellStyle name="Input cel 2 2 5 14" xfId="39491"/>
    <cellStyle name="Input cel 2 2 5 2" xfId="5424"/>
    <cellStyle name="Input cel 2 2 5 2 2" xfId="14126"/>
    <cellStyle name="Input cel 2 2 5 2 2 2" xfId="46253"/>
    <cellStyle name="Input cel 2 2 5 2 3" xfId="20927"/>
    <cellStyle name="Input cel 2 2 5 2 4" xfId="26303"/>
    <cellStyle name="Input cel 2 2 5 2 5" xfId="39816"/>
    <cellStyle name="Input cel 2 2 5 3" xfId="7190"/>
    <cellStyle name="Input cel 2 2 5 3 2" xfId="15892"/>
    <cellStyle name="Input cel 2 2 5 3 2 2" xfId="47868"/>
    <cellStyle name="Input cel 2 2 5 3 3" xfId="23250"/>
    <cellStyle name="Input cel 2 2 5 3 4" xfId="28068"/>
    <cellStyle name="Input cel 2 2 5 3 5" xfId="41581"/>
    <cellStyle name="Input cel 2 2 5 4" xfId="8855"/>
    <cellStyle name="Input cel 2 2 5 4 2" xfId="17557"/>
    <cellStyle name="Input cel 2 2 5 4 3" xfId="25129"/>
    <cellStyle name="Input cel 2 2 5 4 4" xfId="29733"/>
    <cellStyle name="Input cel 2 2 5 4 5" xfId="43507"/>
    <cellStyle name="Input cel 2 2 5 5" xfId="9610"/>
    <cellStyle name="Input cel 2 2 5 5 2" xfId="18312"/>
    <cellStyle name="Input cel 2 2 5 5 3" xfId="13279"/>
    <cellStyle name="Input cel 2 2 5 5 4" xfId="30488"/>
    <cellStyle name="Input cel 2 2 5 5 5" xfId="49531"/>
    <cellStyle name="Input cel 2 2 5 6" xfId="10304"/>
    <cellStyle name="Input cel 2 2 5 6 2" xfId="19006"/>
    <cellStyle name="Input cel 2 2 5 6 3" xfId="12555"/>
    <cellStyle name="Input cel 2 2 5 6 4" xfId="31182"/>
    <cellStyle name="Input cel 2 2 5 6 5" xfId="50225"/>
    <cellStyle name="Input cel 2 2 5 7" xfId="10922"/>
    <cellStyle name="Input cel 2 2 5 7 2" xfId="19624"/>
    <cellStyle name="Input cel 2 2 5 7 3" xfId="13015"/>
    <cellStyle name="Input cel 2 2 5 7 4" xfId="31800"/>
    <cellStyle name="Input cel 2 2 5 7 5" xfId="50843"/>
    <cellStyle name="Input cel 2 2 5 8" xfId="13801"/>
    <cellStyle name="Input cel 2 2 5 9" xfId="23910"/>
    <cellStyle name="Input cel 2 2 6" xfId="5002"/>
    <cellStyle name="Input cel 2 2 6 10" xfId="25881"/>
    <cellStyle name="Input cel 2 2 6 11" xfId="33820"/>
    <cellStyle name="Input cel 2 2 6 12" xfId="34756"/>
    <cellStyle name="Input cel 2 2 6 13" xfId="36867"/>
    <cellStyle name="Input cel 2 2 6 14" xfId="39394"/>
    <cellStyle name="Input cel 2 2 6 2" xfId="5804"/>
    <cellStyle name="Input cel 2 2 6 2 2" xfId="14506"/>
    <cellStyle name="Input cel 2 2 6 2 2 2" xfId="46606"/>
    <cellStyle name="Input cel 2 2 6 2 3" xfId="21607"/>
    <cellStyle name="Input cel 2 2 6 2 4" xfId="26683"/>
    <cellStyle name="Input cel 2 2 6 2 5" xfId="40196"/>
    <cellStyle name="Input cel 2 2 6 3" xfId="7093"/>
    <cellStyle name="Input cel 2 2 6 3 2" xfId="15795"/>
    <cellStyle name="Input cel 2 2 6 3 2 2" xfId="47771"/>
    <cellStyle name="Input cel 2 2 6 3 3" xfId="11354"/>
    <cellStyle name="Input cel 2 2 6 3 4" xfId="27971"/>
    <cellStyle name="Input cel 2 2 6 3 5" xfId="41484"/>
    <cellStyle name="Input cel 2 2 6 4" xfId="8758"/>
    <cellStyle name="Input cel 2 2 6 4 2" xfId="17460"/>
    <cellStyle name="Input cel 2 2 6 4 3" xfId="22563"/>
    <cellStyle name="Input cel 2 2 6 4 4" xfId="29636"/>
    <cellStyle name="Input cel 2 2 6 4 5" xfId="43410"/>
    <cellStyle name="Input cel 2 2 6 5" xfId="9513"/>
    <cellStyle name="Input cel 2 2 6 5 2" xfId="18215"/>
    <cellStyle name="Input cel 2 2 6 5 3" xfId="13243"/>
    <cellStyle name="Input cel 2 2 6 5 4" xfId="30391"/>
    <cellStyle name="Input cel 2 2 6 5 5" xfId="49434"/>
    <cellStyle name="Input cel 2 2 6 6" xfId="10207"/>
    <cellStyle name="Input cel 2 2 6 6 2" xfId="18909"/>
    <cellStyle name="Input cel 2 2 6 6 3" xfId="13123"/>
    <cellStyle name="Input cel 2 2 6 6 4" xfId="31085"/>
    <cellStyle name="Input cel 2 2 6 6 5" xfId="50128"/>
    <cellStyle name="Input cel 2 2 6 7" xfId="10825"/>
    <cellStyle name="Input cel 2 2 6 7 2" xfId="19527"/>
    <cellStyle name="Input cel 2 2 6 7 3" xfId="20017"/>
    <cellStyle name="Input cel 2 2 6 7 4" xfId="31703"/>
    <cellStyle name="Input cel 2 2 6 7 5" xfId="50746"/>
    <cellStyle name="Input cel 2 2 6 8" xfId="13704"/>
    <cellStyle name="Input cel 2 2 6 9" xfId="23268"/>
    <cellStyle name="Input cel 2 2 7" xfId="6348"/>
    <cellStyle name="Input cel 2 2 7 2" xfId="15050"/>
    <cellStyle name="Input cel 2 2 7 2 2" xfId="47104"/>
    <cellStyle name="Input cel 2 2 7 3" xfId="20860"/>
    <cellStyle name="Input cel 2 2 7 4" xfId="27227"/>
    <cellStyle name="Input cel 2 2 7 5" xfId="40740"/>
    <cellStyle name="Input cel 2 2 8" xfId="5679"/>
    <cellStyle name="Input cel 2 2 8 2" xfId="14381"/>
    <cellStyle name="Input cel 2 2 8 2 2" xfId="46495"/>
    <cellStyle name="Input cel 2 2 8 3" xfId="23128"/>
    <cellStyle name="Input cel 2 2 8 4" xfId="26558"/>
    <cellStyle name="Input cel 2 2 8 5" xfId="40071"/>
    <cellStyle name="Input cel 2 2 9" xfId="6292"/>
    <cellStyle name="Input cel 2 2 9 2" xfId="14994"/>
    <cellStyle name="Input cel 2 2 9 2 2" xfId="47052"/>
    <cellStyle name="Input cel 2 2 9 3" xfId="24465"/>
    <cellStyle name="Input cel 2 2 9 4" xfId="27171"/>
    <cellStyle name="Input cel 2 2 9 5" xfId="40684"/>
    <cellStyle name="Input cel 2 3" xfId="186"/>
    <cellStyle name="Input cel 2 3 10" xfId="6370"/>
    <cellStyle name="Input cel 2 3 10 2" xfId="15072"/>
    <cellStyle name="Input cel 2 3 10 3" xfId="25323"/>
    <cellStyle name="Input cel 2 3 10 4" xfId="27249"/>
    <cellStyle name="Input cel 2 3 10 5" xfId="40762"/>
    <cellStyle name="Input cel 2 3 11" xfId="3886"/>
    <cellStyle name="Input cel 2 3 11 2" xfId="12660"/>
    <cellStyle name="Input cel 2 3 11 3" xfId="25204"/>
    <cellStyle name="Input cel 2 3 11 4" xfId="21229"/>
    <cellStyle name="Input cel 2 3 11 5" xfId="45319"/>
    <cellStyle name="Input cel 2 3 12" xfId="8371"/>
    <cellStyle name="Input cel 2 3 12 2" xfId="17073"/>
    <cellStyle name="Input cel 2 3 12 3" xfId="22696"/>
    <cellStyle name="Input cel 2 3 12 4" xfId="29249"/>
    <cellStyle name="Input cel 2 3 12 5" xfId="48829"/>
    <cellStyle name="Input cel 2 3 13" xfId="9143"/>
    <cellStyle name="Input cel 2 3 13 2" xfId="17845"/>
    <cellStyle name="Input cel 2 3 13 3" xfId="21635"/>
    <cellStyle name="Input cel 2 3 13 4" xfId="30021"/>
    <cellStyle name="Input cel 2 3 13 5" xfId="49064"/>
    <cellStyle name="Input cel 2 3 14" xfId="9869"/>
    <cellStyle name="Input cel 2 3 14 2" xfId="18571"/>
    <cellStyle name="Input cel 2 3 14 3" xfId="11151"/>
    <cellStyle name="Input cel 2 3 14 4" xfId="30747"/>
    <cellStyle name="Input cel 2 3 14 5" xfId="49790"/>
    <cellStyle name="Input cel 2 3 15" xfId="4515"/>
    <cellStyle name="Input cel 2 3 16" xfId="21362"/>
    <cellStyle name="Input cel 2 3 17" xfId="23797"/>
    <cellStyle name="Input cel 2 3 18" xfId="31940"/>
    <cellStyle name="Input cel 2 3 19" xfId="31969"/>
    <cellStyle name="Input cel 2 3 2" xfId="564"/>
    <cellStyle name="Input cel 2 3 2 10" xfId="2902"/>
    <cellStyle name="Input cel 2 3 2 10 2" xfId="11735"/>
    <cellStyle name="Input cel 2 3 2 10 3" xfId="22952"/>
    <cellStyle name="Input cel 2 3 2 10 4" xfId="24540"/>
    <cellStyle name="Input cel 2 3 2 10 5" xfId="44446"/>
    <cellStyle name="Input cel 2 3 2 11" xfId="7404"/>
    <cellStyle name="Input cel 2 3 2 11 2" xfId="16106"/>
    <cellStyle name="Input cel 2 3 2 11 3" xfId="11250"/>
    <cellStyle name="Input cel 2 3 2 11 4" xfId="28282"/>
    <cellStyle name="Input cel 2 3 2 11 5" xfId="48013"/>
    <cellStyle name="Input cel 2 3 2 12" xfId="3115"/>
    <cellStyle name="Input cel 2 3 2 12 2" xfId="11934"/>
    <cellStyle name="Input cel 2 3 2 12 3" xfId="25330"/>
    <cellStyle name="Input cel 2 3 2 12 4" xfId="12818"/>
    <cellStyle name="Input cel 2 3 2 12 5" xfId="44659"/>
    <cellStyle name="Input cel 2 3 2 13" xfId="11132"/>
    <cellStyle name="Input cel 2 3 2 14" xfId="21423"/>
    <cellStyle name="Input cel 2 3 2 15" xfId="23200"/>
    <cellStyle name="Input cel 2 3 2 16" xfId="32021"/>
    <cellStyle name="Input cel 2 3 2 17" xfId="34088"/>
    <cellStyle name="Input cel 2 3 2 18" xfId="35068"/>
    <cellStyle name="Input cel 2 3 2 19" xfId="37205"/>
    <cellStyle name="Input cel 2 3 2 2" xfId="1339"/>
    <cellStyle name="Input cel 2 3 2 2 10" xfId="13063"/>
    <cellStyle name="Input cel 2 3 2 2 11" xfId="11583"/>
    <cellStyle name="Input cel 2 3 2 2 12" xfId="25516"/>
    <cellStyle name="Input cel 2 3 2 2 13" xfId="33132"/>
    <cellStyle name="Input cel 2 3 2 2 14" xfId="34377"/>
    <cellStyle name="Input cel 2 3 2 2 15" xfId="36179"/>
    <cellStyle name="Input cel 2 3 2 2 16" xfId="38706"/>
    <cellStyle name="Input cel 2 3 2 2 2" xfId="5084"/>
    <cellStyle name="Input cel 2 3 2 2 2 10" xfId="25963"/>
    <cellStyle name="Input cel 2 3 2 2 2 11" xfId="33902"/>
    <cellStyle name="Input cel 2 3 2 2 2 12" xfId="34838"/>
    <cellStyle name="Input cel 2 3 2 2 2 13" xfId="36949"/>
    <cellStyle name="Input cel 2 3 2 2 2 14" xfId="39476"/>
    <cellStyle name="Input cel 2 3 2 2 2 2" xfId="6243"/>
    <cellStyle name="Input cel 2 3 2 2 2 2 2" xfId="14945"/>
    <cellStyle name="Input cel 2 3 2 2 2 2 2 2" xfId="47008"/>
    <cellStyle name="Input cel 2 3 2 2 2 2 3" xfId="20265"/>
    <cellStyle name="Input cel 2 3 2 2 2 2 4" xfId="27122"/>
    <cellStyle name="Input cel 2 3 2 2 2 2 5" xfId="40635"/>
    <cellStyle name="Input cel 2 3 2 2 2 3" xfId="7175"/>
    <cellStyle name="Input cel 2 3 2 2 2 3 2" xfId="15877"/>
    <cellStyle name="Input cel 2 3 2 2 2 3 2 2" xfId="47853"/>
    <cellStyle name="Input cel 2 3 2 2 2 3 3" xfId="23851"/>
    <cellStyle name="Input cel 2 3 2 2 2 3 4" xfId="28053"/>
    <cellStyle name="Input cel 2 3 2 2 2 3 5" xfId="41566"/>
    <cellStyle name="Input cel 2 3 2 2 2 4" xfId="8840"/>
    <cellStyle name="Input cel 2 3 2 2 2 4 2" xfId="17542"/>
    <cellStyle name="Input cel 2 3 2 2 2 4 3" xfId="20471"/>
    <cellStyle name="Input cel 2 3 2 2 2 4 4" xfId="29718"/>
    <cellStyle name="Input cel 2 3 2 2 2 4 5" xfId="43492"/>
    <cellStyle name="Input cel 2 3 2 2 2 5" xfId="9595"/>
    <cellStyle name="Input cel 2 3 2 2 2 5 2" xfId="18297"/>
    <cellStyle name="Input cel 2 3 2 2 2 5 3" xfId="20410"/>
    <cellStyle name="Input cel 2 3 2 2 2 5 4" xfId="30473"/>
    <cellStyle name="Input cel 2 3 2 2 2 5 5" xfId="49516"/>
    <cellStyle name="Input cel 2 3 2 2 2 6" xfId="10289"/>
    <cellStyle name="Input cel 2 3 2 2 2 6 2" xfId="18991"/>
    <cellStyle name="Input cel 2 3 2 2 2 6 3" xfId="11611"/>
    <cellStyle name="Input cel 2 3 2 2 2 6 4" xfId="31167"/>
    <cellStyle name="Input cel 2 3 2 2 2 6 5" xfId="50210"/>
    <cellStyle name="Input cel 2 3 2 2 2 7" xfId="10907"/>
    <cellStyle name="Input cel 2 3 2 2 2 7 2" xfId="19609"/>
    <cellStyle name="Input cel 2 3 2 2 2 7 3" xfId="2332"/>
    <cellStyle name="Input cel 2 3 2 2 2 7 4" xfId="31785"/>
    <cellStyle name="Input cel 2 3 2 2 2 7 5" xfId="50828"/>
    <cellStyle name="Input cel 2 3 2 2 2 8" xfId="13786"/>
    <cellStyle name="Input cel 2 3 2 2 2 9" xfId="20671"/>
    <cellStyle name="Input cel 2 3 2 2 3" xfId="4795"/>
    <cellStyle name="Input cel 2 3 2 2 3 10" xfId="25674"/>
    <cellStyle name="Input cel 2 3 2 2 3 11" xfId="33613"/>
    <cellStyle name="Input cel 2 3 2 2 3 12" xfId="34549"/>
    <cellStyle name="Input cel 2 3 2 2 3 13" xfId="36660"/>
    <cellStyle name="Input cel 2 3 2 2 3 14" xfId="39187"/>
    <cellStyle name="Input cel 2 3 2 2 3 2" xfId="5863"/>
    <cellStyle name="Input cel 2 3 2 2 3 2 2" xfId="14565"/>
    <cellStyle name="Input cel 2 3 2 2 3 2 2 2" xfId="46660"/>
    <cellStyle name="Input cel 2 3 2 2 3 2 3" xfId="22093"/>
    <cellStyle name="Input cel 2 3 2 2 3 2 4" xfId="26742"/>
    <cellStyle name="Input cel 2 3 2 2 3 2 5" xfId="40255"/>
    <cellStyle name="Input cel 2 3 2 2 3 3" xfId="6886"/>
    <cellStyle name="Input cel 2 3 2 2 3 3 2" xfId="15588"/>
    <cellStyle name="Input cel 2 3 2 2 3 3 2 2" xfId="47564"/>
    <cellStyle name="Input cel 2 3 2 2 3 3 3" xfId="2417"/>
    <cellStyle name="Input cel 2 3 2 2 3 3 4" xfId="27764"/>
    <cellStyle name="Input cel 2 3 2 2 3 3 5" xfId="41277"/>
    <cellStyle name="Input cel 2 3 2 2 3 4" xfId="8551"/>
    <cellStyle name="Input cel 2 3 2 2 3 4 2" xfId="17253"/>
    <cellStyle name="Input cel 2 3 2 2 3 4 3" xfId="24456"/>
    <cellStyle name="Input cel 2 3 2 2 3 4 4" xfId="29429"/>
    <cellStyle name="Input cel 2 3 2 2 3 4 5" xfId="43203"/>
    <cellStyle name="Input cel 2 3 2 2 3 5" xfId="9306"/>
    <cellStyle name="Input cel 2 3 2 2 3 5 2" xfId="18008"/>
    <cellStyle name="Input cel 2 3 2 2 3 5 3" xfId="24903"/>
    <cellStyle name="Input cel 2 3 2 2 3 5 4" xfId="30184"/>
    <cellStyle name="Input cel 2 3 2 2 3 5 5" xfId="49227"/>
    <cellStyle name="Input cel 2 3 2 2 3 6" xfId="10000"/>
    <cellStyle name="Input cel 2 3 2 2 3 6 2" xfId="18702"/>
    <cellStyle name="Input cel 2 3 2 2 3 6 3" xfId="12428"/>
    <cellStyle name="Input cel 2 3 2 2 3 6 4" xfId="30878"/>
    <cellStyle name="Input cel 2 3 2 2 3 6 5" xfId="49921"/>
    <cellStyle name="Input cel 2 3 2 2 3 7" xfId="10618"/>
    <cellStyle name="Input cel 2 3 2 2 3 7 2" xfId="19320"/>
    <cellStyle name="Input cel 2 3 2 2 3 7 3" xfId="13093"/>
    <cellStyle name="Input cel 2 3 2 2 3 7 4" xfId="31496"/>
    <cellStyle name="Input cel 2 3 2 2 3 7 5" xfId="50539"/>
    <cellStyle name="Input cel 2 3 2 2 3 8" xfId="13497"/>
    <cellStyle name="Input cel 2 3 2 2 3 9" xfId="20632"/>
    <cellStyle name="Input cel 2 3 2 2 4" xfId="6110"/>
    <cellStyle name="Input cel 2 3 2 2 4 2" xfId="14812"/>
    <cellStyle name="Input cel 2 3 2 2 4 2 2" xfId="46884"/>
    <cellStyle name="Input cel 2 3 2 2 4 3" xfId="25064"/>
    <cellStyle name="Input cel 2 3 2 2 4 4" xfId="26989"/>
    <cellStyle name="Input cel 2 3 2 2 4 5" xfId="40502"/>
    <cellStyle name="Input cel 2 3 2 2 5" xfId="6611"/>
    <cellStyle name="Input cel 2 3 2 2 5 2" xfId="15313"/>
    <cellStyle name="Input cel 2 3 2 2 5 2 2" xfId="47332"/>
    <cellStyle name="Input cel 2 3 2 2 5 3" xfId="23182"/>
    <cellStyle name="Input cel 2 3 2 2 5 4" xfId="27489"/>
    <cellStyle name="Input cel 2 3 2 2 5 5" xfId="41002"/>
    <cellStyle name="Input cel 2 3 2 2 6" xfId="8212"/>
    <cellStyle name="Input cel 2 3 2 2 6 2" xfId="16914"/>
    <cellStyle name="Input cel 2 3 2 2 6 3" xfId="21596"/>
    <cellStyle name="Input cel 2 3 2 2 6 4" xfId="29090"/>
    <cellStyle name="Input cel 2 3 2 2 6 5" xfId="42743"/>
    <cellStyle name="Input cel 2 3 2 2 7" xfId="9005"/>
    <cellStyle name="Input cel 2 3 2 2 7 2" xfId="17707"/>
    <cellStyle name="Input cel 2 3 2 2 7 3" xfId="23341"/>
    <cellStyle name="Input cel 2 3 2 2 7 4" xfId="29883"/>
    <cellStyle name="Input cel 2 3 2 2 7 5" xfId="48926"/>
    <cellStyle name="Input cel 2 3 2 2 8" xfId="9755"/>
    <cellStyle name="Input cel 2 3 2 2 8 2" xfId="18457"/>
    <cellStyle name="Input cel 2 3 2 2 8 3" xfId="19906"/>
    <cellStyle name="Input cel 2 3 2 2 8 4" xfId="30633"/>
    <cellStyle name="Input cel 2 3 2 2 8 5" xfId="49676"/>
    <cellStyle name="Input cel 2 3 2 2 9" xfId="10446"/>
    <cellStyle name="Input cel 2 3 2 2 9 2" xfId="19148"/>
    <cellStyle name="Input cel 2 3 2 2 9 3" xfId="19934"/>
    <cellStyle name="Input cel 2 3 2 2 9 4" xfId="31324"/>
    <cellStyle name="Input cel 2 3 2 2 9 5" xfId="50367"/>
    <cellStyle name="Input cel 2 3 2 3" xfId="3582"/>
    <cellStyle name="Input cel 2 3 2 3 10" xfId="22968"/>
    <cellStyle name="Input cel 2 3 2 3 11" xfId="32297"/>
    <cellStyle name="Input cel 2 3 2 3 12" xfId="34200"/>
    <cellStyle name="Input cel 2 3 2 3 13" xfId="35344"/>
    <cellStyle name="Input cel 2 3 2 3 14" xfId="37880"/>
    <cellStyle name="Input cel 2 3 2 3 2" xfId="6392"/>
    <cellStyle name="Input cel 2 3 2 3 2 2" xfId="15094"/>
    <cellStyle name="Input cel 2 3 2 3 2 2 2" xfId="47144"/>
    <cellStyle name="Input cel 2 3 2 3 2 3" xfId="24176"/>
    <cellStyle name="Input cel 2 3 2 3 2 4" xfId="27271"/>
    <cellStyle name="Input cel 2 3 2 3 2 5" xfId="40784"/>
    <cellStyle name="Input cel 2 3 2 3 3" xfId="5387"/>
    <cellStyle name="Input cel 2 3 2 3 3 2" xfId="14089"/>
    <cellStyle name="Input cel 2 3 2 3 3 2 2" xfId="46224"/>
    <cellStyle name="Input cel 2 3 2 3 3 3" xfId="22017"/>
    <cellStyle name="Input cel 2 3 2 3 3 4" xfId="26266"/>
    <cellStyle name="Input cel 2 3 2 3 3 5" xfId="39779"/>
    <cellStyle name="Input cel 2 3 2 3 4" xfId="7669"/>
    <cellStyle name="Input cel 2 3 2 3 4 2" xfId="16371"/>
    <cellStyle name="Input cel 2 3 2 3 4 3" xfId="23151"/>
    <cellStyle name="Input cel 2 3 2 3 4 4" xfId="28547"/>
    <cellStyle name="Input cel 2 3 2 3 4 5" xfId="42038"/>
    <cellStyle name="Input cel 2 3 2 3 5" xfId="7973"/>
    <cellStyle name="Input cel 2 3 2 3 5 2" xfId="16675"/>
    <cellStyle name="Input cel 2 3 2 3 5 3" xfId="13362"/>
    <cellStyle name="Input cel 2 3 2 3 5 4" xfId="28851"/>
    <cellStyle name="Input cel 2 3 2 3 5 5" xfId="48491"/>
    <cellStyle name="Input cel 2 3 2 3 6" xfId="8285"/>
    <cellStyle name="Input cel 2 3 2 3 6 2" xfId="16987"/>
    <cellStyle name="Input cel 2 3 2 3 6 3" xfId="25457"/>
    <cellStyle name="Input cel 2 3 2 3 6 4" xfId="29163"/>
    <cellStyle name="Input cel 2 3 2 3 6 5" xfId="48799"/>
    <cellStyle name="Input cel 2 3 2 3 7" xfId="9064"/>
    <cellStyle name="Input cel 2 3 2 3 7 2" xfId="17766"/>
    <cellStyle name="Input cel 2 3 2 3 7 3" xfId="21472"/>
    <cellStyle name="Input cel 2 3 2 3 7 4" xfId="29942"/>
    <cellStyle name="Input cel 2 3 2 3 7 5" xfId="48985"/>
    <cellStyle name="Input cel 2 3 2 3 8" xfId="12379"/>
    <cellStyle name="Input cel 2 3 2 3 9" xfId="23897"/>
    <cellStyle name="Input cel 2 3 2 4" xfId="5037"/>
    <cellStyle name="Input cel 2 3 2 4 10" xfId="25916"/>
    <cellStyle name="Input cel 2 3 2 4 11" xfId="33855"/>
    <cellStyle name="Input cel 2 3 2 4 12" xfId="34791"/>
    <cellStyle name="Input cel 2 3 2 4 13" xfId="36902"/>
    <cellStyle name="Input cel 2 3 2 4 14" xfId="39429"/>
    <cellStyle name="Input cel 2 3 2 4 2" xfId="6162"/>
    <cellStyle name="Input cel 2 3 2 4 2 2" xfId="14864"/>
    <cellStyle name="Input cel 2 3 2 4 2 2 2" xfId="46931"/>
    <cellStyle name="Input cel 2 3 2 4 2 3" xfId="21983"/>
    <cellStyle name="Input cel 2 3 2 4 2 4" xfId="27041"/>
    <cellStyle name="Input cel 2 3 2 4 2 5" xfId="40554"/>
    <cellStyle name="Input cel 2 3 2 4 3" xfId="7128"/>
    <cellStyle name="Input cel 2 3 2 4 3 2" xfId="15830"/>
    <cellStyle name="Input cel 2 3 2 4 3 2 2" xfId="47806"/>
    <cellStyle name="Input cel 2 3 2 4 3 3" xfId="21405"/>
    <cellStyle name="Input cel 2 3 2 4 3 4" xfId="28006"/>
    <cellStyle name="Input cel 2 3 2 4 3 5" xfId="41519"/>
    <cellStyle name="Input cel 2 3 2 4 4" xfId="8793"/>
    <cellStyle name="Input cel 2 3 2 4 4 2" xfId="17495"/>
    <cellStyle name="Input cel 2 3 2 4 4 3" xfId="24724"/>
    <cellStyle name="Input cel 2 3 2 4 4 4" xfId="29671"/>
    <cellStyle name="Input cel 2 3 2 4 4 5" xfId="43445"/>
    <cellStyle name="Input cel 2 3 2 4 5" xfId="9548"/>
    <cellStyle name="Input cel 2 3 2 4 5 2" xfId="18250"/>
    <cellStyle name="Input cel 2 3 2 4 5 3" xfId="19923"/>
    <cellStyle name="Input cel 2 3 2 4 5 4" xfId="30426"/>
    <cellStyle name="Input cel 2 3 2 4 5 5" xfId="49469"/>
    <cellStyle name="Input cel 2 3 2 4 6" xfId="10242"/>
    <cellStyle name="Input cel 2 3 2 4 6 2" xfId="18944"/>
    <cellStyle name="Input cel 2 3 2 4 6 3" xfId="19847"/>
    <cellStyle name="Input cel 2 3 2 4 6 4" xfId="31120"/>
    <cellStyle name="Input cel 2 3 2 4 6 5" xfId="50163"/>
    <cellStyle name="Input cel 2 3 2 4 7" xfId="10860"/>
    <cellStyle name="Input cel 2 3 2 4 7 2" xfId="19562"/>
    <cellStyle name="Input cel 2 3 2 4 7 3" xfId="11224"/>
    <cellStyle name="Input cel 2 3 2 4 7 4" xfId="31738"/>
    <cellStyle name="Input cel 2 3 2 4 7 5" xfId="50781"/>
    <cellStyle name="Input cel 2 3 2 4 8" xfId="13739"/>
    <cellStyle name="Input cel 2 3 2 4 9" xfId="25311"/>
    <cellStyle name="Input cel 2 3 2 5" xfId="3837"/>
    <cellStyle name="Input cel 2 3 2 5 2" xfId="12616"/>
    <cellStyle name="Input cel 2 3 2 5 2 2" xfId="45271"/>
    <cellStyle name="Input cel 2 3 2 5 3" xfId="25165"/>
    <cellStyle name="Input cel 2 3 2 5 4" xfId="21321"/>
    <cellStyle name="Input cel 2 3 2 5 5" xfId="38135"/>
    <cellStyle name="Input cel 2 3 2 6" xfId="5367"/>
    <cellStyle name="Input cel 2 3 2 6 2" xfId="14069"/>
    <cellStyle name="Input cel 2 3 2 6 2 2" xfId="46207"/>
    <cellStyle name="Input cel 2 3 2 6 3" xfId="12453"/>
    <cellStyle name="Input cel 2 3 2 6 4" xfId="26246"/>
    <cellStyle name="Input cel 2 3 2 6 5" xfId="39759"/>
    <cellStyle name="Input cel 2 3 2 7" xfId="6349"/>
    <cellStyle name="Input cel 2 3 2 7 2" xfId="15051"/>
    <cellStyle name="Input cel 2 3 2 7 2 2" xfId="47105"/>
    <cellStyle name="Input cel 2 3 2 7 3" xfId="25321"/>
    <cellStyle name="Input cel 2 3 2 7 4" xfId="27228"/>
    <cellStyle name="Input cel 2 3 2 7 5" xfId="40741"/>
    <cellStyle name="Input cel 2 3 2 8" xfId="6665"/>
    <cellStyle name="Input cel 2 3 2 8 2" xfId="15367"/>
    <cellStyle name="Input cel 2 3 2 8 3" xfId="22127"/>
    <cellStyle name="Input cel 2 3 2 8 4" xfId="27543"/>
    <cellStyle name="Input cel 2 3 2 8 5" xfId="41056"/>
    <cellStyle name="Input cel 2 3 2 9" xfId="7466"/>
    <cellStyle name="Input cel 2 3 2 9 2" xfId="16168"/>
    <cellStyle name="Input cel 2 3 2 9 3" xfId="23399"/>
    <cellStyle name="Input cel 2 3 2 9 4" xfId="28344"/>
    <cellStyle name="Input cel 2 3 2 9 5" xfId="48075"/>
    <cellStyle name="Input cel 2 3 20" xfId="34993"/>
    <cellStyle name="Input cel 2 3 21" xfId="37104"/>
    <cellStyle name="Input cel 2 3 3" xfId="777"/>
    <cellStyle name="Input cel 2 3 3 10" xfId="7723"/>
    <cellStyle name="Input cel 2 3 3 10 2" xfId="16425"/>
    <cellStyle name="Input cel 2 3 3 10 3" xfId="22509"/>
    <cellStyle name="Input cel 2 3 3 10 4" xfId="28601"/>
    <cellStyle name="Input cel 2 3 3 10 5" xfId="48253"/>
    <cellStyle name="Input cel 2 3 3 11" xfId="8045"/>
    <cellStyle name="Input cel 2 3 3 11 2" xfId="16747"/>
    <cellStyle name="Input cel 2 3 3 11 3" xfId="20768"/>
    <cellStyle name="Input cel 2 3 3 11 4" xfId="28923"/>
    <cellStyle name="Input cel 2 3 3 11 5" xfId="48563"/>
    <cellStyle name="Input cel 2 3 3 12" xfId="11324"/>
    <cellStyle name="Input cel 2 3 3 13" xfId="12629"/>
    <cellStyle name="Input cel 2 3 3 14" xfId="25153"/>
    <cellStyle name="Input cel 2 3 3 15" xfId="32570"/>
    <cellStyle name="Input cel 2 3 3 16" xfId="34271"/>
    <cellStyle name="Input cel 2 3 3 17" xfId="35617"/>
    <cellStyle name="Input cel 2 3 3 18" xfId="38144"/>
    <cellStyle name="Input cel 2 3 3 2" xfId="4970"/>
    <cellStyle name="Input cel 2 3 3 2 10" xfId="25849"/>
    <cellStyle name="Input cel 2 3 3 2 11" xfId="33788"/>
    <cellStyle name="Input cel 2 3 3 2 12" xfId="34724"/>
    <cellStyle name="Input cel 2 3 3 2 13" xfId="36835"/>
    <cellStyle name="Input cel 2 3 3 2 14" xfId="39362"/>
    <cellStyle name="Input cel 2 3 3 2 2" xfId="5947"/>
    <cellStyle name="Input cel 2 3 3 2 2 2" xfId="14649"/>
    <cellStyle name="Input cel 2 3 3 2 2 2 2" xfId="46736"/>
    <cellStyle name="Input cel 2 3 3 2 2 3" xfId="24556"/>
    <cellStyle name="Input cel 2 3 3 2 2 4" xfId="26826"/>
    <cellStyle name="Input cel 2 3 3 2 2 5" xfId="40339"/>
    <cellStyle name="Input cel 2 3 3 2 3" xfId="7061"/>
    <cellStyle name="Input cel 2 3 3 2 3 2" xfId="15763"/>
    <cellStyle name="Input cel 2 3 3 2 3 2 2" xfId="47739"/>
    <cellStyle name="Input cel 2 3 3 2 3 3" xfId="12274"/>
    <cellStyle name="Input cel 2 3 3 2 3 4" xfId="27939"/>
    <cellStyle name="Input cel 2 3 3 2 3 5" xfId="41452"/>
    <cellStyle name="Input cel 2 3 3 2 4" xfId="8726"/>
    <cellStyle name="Input cel 2 3 3 2 4 2" xfId="17428"/>
    <cellStyle name="Input cel 2 3 3 2 4 3" xfId="21033"/>
    <cellStyle name="Input cel 2 3 3 2 4 4" xfId="29604"/>
    <cellStyle name="Input cel 2 3 3 2 4 5" xfId="43378"/>
    <cellStyle name="Input cel 2 3 3 2 5" xfId="9481"/>
    <cellStyle name="Input cel 2 3 3 2 5 2" xfId="18183"/>
    <cellStyle name="Input cel 2 3 3 2 5 3" xfId="21961"/>
    <cellStyle name="Input cel 2 3 3 2 5 4" xfId="30359"/>
    <cellStyle name="Input cel 2 3 3 2 5 5" xfId="49402"/>
    <cellStyle name="Input cel 2 3 3 2 6" xfId="10175"/>
    <cellStyle name="Input cel 2 3 3 2 6 2" xfId="18877"/>
    <cellStyle name="Input cel 2 3 3 2 6 3" xfId="13336"/>
    <cellStyle name="Input cel 2 3 3 2 6 4" xfId="31053"/>
    <cellStyle name="Input cel 2 3 3 2 6 5" xfId="50096"/>
    <cellStyle name="Input cel 2 3 3 2 7" xfId="10793"/>
    <cellStyle name="Input cel 2 3 3 2 7 2" xfId="19495"/>
    <cellStyle name="Input cel 2 3 3 2 7 3" xfId="12557"/>
    <cellStyle name="Input cel 2 3 3 2 7 4" xfId="31671"/>
    <cellStyle name="Input cel 2 3 3 2 7 5" xfId="50714"/>
    <cellStyle name="Input cel 2 3 3 2 8" xfId="13672"/>
    <cellStyle name="Input cel 2 3 3 2 9" xfId="21583"/>
    <cellStyle name="Input cel 2 3 3 3" xfId="4870"/>
    <cellStyle name="Input cel 2 3 3 3 10" xfId="25749"/>
    <cellStyle name="Input cel 2 3 3 3 11" xfId="33688"/>
    <cellStyle name="Input cel 2 3 3 3 12" xfId="34624"/>
    <cellStyle name="Input cel 2 3 3 3 13" xfId="36735"/>
    <cellStyle name="Input cel 2 3 3 3 14" xfId="39262"/>
    <cellStyle name="Input cel 2 3 3 3 2" xfId="5443"/>
    <cellStyle name="Input cel 2 3 3 3 2 2" xfId="14145"/>
    <cellStyle name="Input cel 2 3 3 3 2 2 2" xfId="46271"/>
    <cellStyle name="Input cel 2 3 3 3 2 3" xfId="12935"/>
    <cellStyle name="Input cel 2 3 3 3 2 4" xfId="26322"/>
    <cellStyle name="Input cel 2 3 3 3 2 5" xfId="39835"/>
    <cellStyle name="Input cel 2 3 3 3 3" xfId="6961"/>
    <cellStyle name="Input cel 2 3 3 3 3 2" xfId="15663"/>
    <cellStyle name="Input cel 2 3 3 3 3 2 2" xfId="47639"/>
    <cellStyle name="Input cel 2 3 3 3 3 3" xfId="1886"/>
    <cellStyle name="Input cel 2 3 3 3 3 4" xfId="27839"/>
    <cellStyle name="Input cel 2 3 3 3 3 5" xfId="41352"/>
    <cellStyle name="Input cel 2 3 3 3 4" xfId="8626"/>
    <cellStyle name="Input cel 2 3 3 3 4 2" xfId="17328"/>
    <cellStyle name="Input cel 2 3 3 3 4 3" xfId="21547"/>
    <cellStyle name="Input cel 2 3 3 3 4 4" xfId="29504"/>
    <cellStyle name="Input cel 2 3 3 3 4 5" xfId="43278"/>
    <cellStyle name="Input cel 2 3 3 3 5" xfId="9381"/>
    <cellStyle name="Input cel 2 3 3 3 5 2" xfId="18083"/>
    <cellStyle name="Input cel 2 3 3 3 5 3" xfId="22295"/>
    <cellStyle name="Input cel 2 3 3 3 5 4" xfId="30259"/>
    <cellStyle name="Input cel 2 3 3 3 5 5" xfId="49302"/>
    <cellStyle name="Input cel 2 3 3 3 6" xfId="10075"/>
    <cellStyle name="Input cel 2 3 3 3 6 2" xfId="18777"/>
    <cellStyle name="Input cel 2 3 3 3 6 3" xfId="19832"/>
    <cellStyle name="Input cel 2 3 3 3 6 4" xfId="30953"/>
    <cellStyle name="Input cel 2 3 3 3 6 5" xfId="49996"/>
    <cellStyle name="Input cel 2 3 3 3 7" xfId="10693"/>
    <cellStyle name="Input cel 2 3 3 3 7 2" xfId="19395"/>
    <cellStyle name="Input cel 2 3 3 3 7 3" xfId="11537"/>
    <cellStyle name="Input cel 2 3 3 3 7 4" xfId="31571"/>
    <cellStyle name="Input cel 2 3 3 3 7 5" xfId="50614"/>
    <cellStyle name="Input cel 2 3 3 3 8" xfId="13572"/>
    <cellStyle name="Input cel 2 3 3 3 9" xfId="21304"/>
    <cellStyle name="Input cel 2 3 3 4" xfId="6104"/>
    <cellStyle name="Input cel 2 3 3 4 2" xfId="14806"/>
    <cellStyle name="Input cel 2 3 3 4 2 2" xfId="46880"/>
    <cellStyle name="Input cel 2 3 3 4 3" xfId="24595"/>
    <cellStyle name="Input cel 2 3 3 4 4" xfId="26983"/>
    <cellStyle name="Input cel 2 3 3 4 5" xfId="40496"/>
    <cellStyle name="Input cel 2 3 3 5" xfId="6528"/>
    <cellStyle name="Input cel 2 3 3 5 2" xfId="15230"/>
    <cellStyle name="Input cel 2 3 3 5 2 2" xfId="47259"/>
    <cellStyle name="Input cel 2 3 3 5 3" xfId="24170"/>
    <cellStyle name="Input cel 2 3 3 5 4" xfId="27407"/>
    <cellStyle name="Input cel 2 3 3 5 5" xfId="40920"/>
    <cellStyle name="Input cel 2 3 3 6" xfId="6730"/>
    <cellStyle name="Input cel 2 3 3 6 2" xfId="15432"/>
    <cellStyle name="Input cel 2 3 3 6 2 2" xfId="47432"/>
    <cellStyle name="Input cel 2 3 3 6 3" xfId="21910"/>
    <cellStyle name="Input cel 2 3 3 6 4" xfId="27608"/>
    <cellStyle name="Input cel 2 3 3 6 5" xfId="41121"/>
    <cellStyle name="Input cel 2 3 3 7" xfId="6014"/>
    <cellStyle name="Input cel 2 3 3 7 2" xfId="14716"/>
    <cellStyle name="Input cel 2 3 3 7 3" xfId="23395"/>
    <cellStyle name="Input cel 2 3 3 7 4" xfId="26893"/>
    <cellStyle name="Input cel 2 3 3 7 5" xfId="40406"/>
    <cellStyle name="Input cel 2 3 3 8" xfId="7855"/>
    <cellStyle name="Input cel 2 3 3 8 2" xfId="16557"/>
    <cellStyle name="Input cel 2 3 3 8 3" xfId="21098"/>
    <cellStyle name="Input cel 2 3 3 8 4" xfId="28733"/>
    <cellStyle name="Input cel 2 3 3 8 5" xfId="48373"/>
    <cellStyle name="Input cel 2 3 3 9" xfId="7491"/>
    <cellStyle name="Input cel 2 3 3 9 2" xfId="16193"/>
    <cellStyle name="Input cel 2 3 3 9 3" xfId="22038"/>
    <cellStyle name="Input cel 2 3 3 9 4" xfId="28369"/>
    <cellStyle name="Input cel 2 3 3 9 5" xfId="48100"/>
    <cellStyle name="Input cel 2 3 4" xfId="1211"/>
    <cellStyle name="Input cel 2 3 4 10" xfId="9171"/>
    <cellStyle name="Input cel 2 3 4 10 2" xfId="17873"/>
    <cellStyle name="Input cel 2 3 4 10 3" xfId="20924"/>
    <cellStyle name="Input cel 2 3 4 10 4" xfId="30049"/>
    <cellStyle name="Input cel 2 3 4 10 5" xfId="49092"/>
    <cellStyle name="Input cel 2 3 4 11" xfId="9885"/>
    <cellStyle name="Input cel 2 3 4 11 2" xfId="18587"/>
    <cellStyle name="Input cel 2 3 4 11 3" xfId="12937"/>
    <cellStyle name="Input cel 2 3 4 11 4" xfId="30763"/>
    <cellStyle name="Input cel 2 3 4 11 5" xfId="49806"/>
    <cellStyle name="Input cel 2 3 4 12" xfId="2392"/>
    <cellStyle name="Input cel 2 3 4 13" xfId="23533"/>
    <cellStyle name="Input cel 2 3 4 14" xfId="12580"/>
    <cellStyle name="Input cel 2 3 4 15" xfId="33004"/>
    <cellStyle name="Input cel 2 3 4 16" xfId="34341"/>
    <cellStyle name="Input cel 2 3 4 17" xfId="36051"/>
    <cellStyle name="Input cel 2 3 4 18" xfId="38578"/>
    <cellStyle name="Input cel 2 3 4 2" xfId="4770"/>
    <cellStyle name="Input cel 2 3 4 2 10" xfId="25649"/>
    <cellStyle name="Input cel 2 3 4 2 11" xfId="33588"/>
    <cellStyle name="Input cel 2 3 4 2 12" xfId="34524"/>
    <cellStyle name="Input cel 2 3 4 2 13" xfId="36635"/>
    <cellStyle name="Input cel 2 3 4 2 14" xfId="39162"/>
    <cellStyle name="Input cel 2 3 4 2 2" xfId="5820"/>
    <cellStyle name="Input cel 2 3 4 2 2 2" xfId="14522"/>
    <cellStyle name="Input cel 2 3 4 2 2 2 2" xfId="46620"/>
    <cellStyle name="Input cel 2 3 4 2 2 3" xfId="24638"/>
    <cellStyle name="Input cel 2 3 4 2 2 4" xfId="26699"/>
    <cellStyle name="Input cel 2 3 4 2 2 5" xfId="40212"/>
    <cellStyle name="Input cel 2 3 4 2 3" xfId="6861"/>
    <cellStyle name="Input cel 2 3 4 2 3 2" xfId="15563"/>
    <cellStyle name="Input cel 2 3 4 2 3 2 2" xfId="47539"/>
    <cellStyle name="Input cel 2 3 4 2 3 3" xfId="2167"/>
    <cellStyle name="Input cel 2 3 4 2 3 4" xfId="27739"/>
    <cellStyle name="Input cel 2 3 4 2 3 5" xfId="41252"/>
    <cellStyle name="Input cel 2 3 4 2 4" xfId="8526"/>
    <cellStyle name="Input cel 2 3 4 2 4 2" xfId="17228"/>
    <cellStyle name="Input cel 2 3 4 2 4 3" xfId="23676"/>
    <cellStyle name="Input cel 2 3 4 2 4 4" xfId="29404"/>
    <cellStyle name="Input cel 2 3 4 2 4 5" xfId="43178"/>
    <cellStyle name="Input cel 2 3 4 2 5" xfId="9281"/>
    <cellStyle name="Input cel 2 3 4 2 5 2" xfId="17983"/>
    <cellStyle name="Input cel 2 3 4 2 5 3" xfId="13272"/>
    <cellStyle name="Input cel 2 3 4 2 5 4" xfId="30159"/>
    <cellStyle name="Input cel 2 3 4 2 5 5" xfId="49202"/>
    <cellStyle name="Input cel 2 3 4 2 6" xfId="9975"/>
    <cellStyle name="Input cel 2 3 4 2 6 2" xfId="18677"/>
    <cellStyle name="Input cel 2 3 4 2 6 3" xfId="12498"/>
    <cellStyle name="Input cel 2 3 4 2 6 4" xfId="30853"/>
    <cellStyle name="Input cel 2 3 4 2 6 5" xfId="49896"/>
    <cellStyle name="Input cel 2 3 4 2 7" xfId="10593"/>
    <cellStyle name="Input cel 2 3 4 2 7 2" xfId="19295"/>
    <cellStyle name="Input cel 2 3 4 2 7 3" xfId="19844"/>
    <cellStyle name="Input cel 2 3 4 2 7 4" xfId="31471"/>
    <cellStyle name="Input cel 2 3 4 2 7 5" xfId="50514"/>
    <cellStyle name="Input cel 2 3 4 2 8" xfId="13472"/>
    <cellStyle name="Input cel 2 3 4 2 9" xfId="24872"/>
    <cellStyle name="Input cel 2 3 4 3" xfId="5094"/>
    <cellStyle name="Input cel 2 3 4 3 10" xfId="25973"/>
    <cellStyle name="Input cel 2 3 4 3 11" xfId="33912"/>
    <cellStyle name="Input cel 2 3 4 3 12" xfId="34848"/>
    <cellStyle name="Input cel 2 3 4 3 13" xfId="36959"/>
    <cellStyle name="Input cel 2 3 4 3 14" xfId="39486"/>
    <cellStyle name="Input cel 2 3 4 3 2" xfId="6032"/>
    <cellStyle name="Input cel 2 3 4 3 2 2" xfId="14734"/>
    <cellStyle name="Input cel 2 3 4 3 2 2 2" xfId="46814"/>
    <cellStyle name="Input cel 2 3 4 3 2 3" xfId="24773"/>
    <cellStyle name="Input cel 2 3 4 3 2 4" xfId="26911"/>
    <cellStyle name="Input cel 2 3 4 3 2 5" xfId="40424"/>
    <cellStyle name="Input cel 2 3 4 3 3" xfId="7185"/>
    <cellStyle name="Input cel 2 3 4 3 3 2" xfId="15887"/>
    <cellStyle name="Input cel 2 3 4 3 3 2 2" xfId="47863"/>
    <cellStyle name="Input cel 2 3 4 3 3 3" xfId="23774"/>
    <cellStyle name="Input cel 2 3 4 3 3 4" xfId="28063"/>
    <cellStyle name="Input cel 2 3 4 3 3 5" xfId="41576"/>
    <cellStyle name="Input cel 2 3 4 3 4" xfId="8850"/>
    <cellStyle name="Input cel 2 3 4 3 4 2" xfId="17552"/>
    <cellStyle name="Input cel 2 3 4 3 4 3" xfId="20906"/>
    <cellStyle name="Input cel 2 3 4 3 4 4" xfId="29728"/>
    <cellStyle name="Input cel 2 3 4 3 4 5" xfId="43502"/>
    <cellStyle name="Input cel 2 3 4 3 5" xfId="9605"/>
    <cellStyle name="Input cel 2 3 4 3 5 2" xfId="18307"/>
    <cellStyle name="Input cel 2 3 4 3 5 3" xfId="19769"/>
    <cellStyle name="Input cel 2 3 4 3 5 4" xfId="30483"/>
    <cellStyle name="Input cel 2 3 4 3 5 5" xfId="49526"/>
    <cellStyle name="Input cel 2 3 4 3 6" xfId="10299"/>
    <cellStyle name="Input cel 2 3 4 3 6 2" xfId="19001"/>
    <cellStyle name="Input cel 2 3 4 3 6 3" xfId="12237"/>
    <cellStyle name="Input cel 2 3 4 3 6 4" xfId="31177"/>
    <cellStyle name="Input cel 2 3 4 3 6 5" xfId="50220"/>
    <cellStyle name="Input cel 2 3 4 3 7" xfId="10917"/>
    <cellStyle name="Input cel 2 3 4 3 7 2" xfId="19619"/>
    <cellStyle name="Input cel 2 3 4 3 7 3" xfId="20366"/>
    <cellStyle name="Input cel 2 3 4 3 7 4" xfId="31795"/>
    <cellStyle name="Input cel 2 3 4 3 7 5" xfId="50838"/>
    <cellStyle name="Input cel 2 3 4 3 8" xfId="13796"/>
    <cellStyle name="Input cel 2 3 4 3 9" xfId="22559"/>
    <cellStyle name="Input cel 2 3 4 4" xfId="3455"/>
    <cellStyle name="Input cel 2 3 4 4 2" xfId="12257"/>
    <cellStyle name="Input cel 2 3 4 4 2 2" xfId="44981"/>
    <cellStyle name="Input cel 2 3 4 4 3" xfId="22732"/>
    <cellStyle name="Input cel 2 3 4 4 4" xfId="21035"/>
    <cellStyle name="Input cel 2 3 4 4 5" xfId="37753"/>
    <cellStyle name="Input cel 2 3 4 5" xfId="6488"/>
    <cellStyle name="Input cel 2 3 4 5 2" xfId="15190"/>
    <cellStyle name="Input cel 2 3 4 5 2 2" xfId="47226"/>
    <cellStyle name="Input cel 2 3 4 5 3" xfId="21338"/>
    <cellStyle name="Input cel 2 3 4 5 4" xfId="27367"/>
    <cellStyle name="Input cel 2 3 4 5 5" xfId="40880"/>
    <cellStyle name="Input cel 2 3 4 6" xfId="6616"/>
    <cellStyle name="Input cel 2 3 4 6 2" xfId="15318"/>
    <cellStyle name="Input cel 2 3 4 6 2 2" xfId="47335"/>
    <cellStyle name="Input cel 2 3 4 6 3" xfId="25167"/>
    <cellStyle name="Input cel 2 3 4 6 4" xfId="27494"/>
    <cellStyle name="Input cel 2 3 4 6 5" xfId="41007"/>
    <cellStyle name="Input cel 2 3 4 7" xfId="7389"/>
    <cellStyle name="Input cel 2 3 4 7 2" xfId="16091"/>
    <cellStyle name="Input cel 2 3 4 7 3" xfId="24183"/>
    <cellStyle name="Input cel 2 3 4 7 4" xfId="28267"/>
    <cellStyle name="Input cel 2 3 4 7 5" xfId="41780"/>
    <cellStyle name="Input cel 2 3 4 8" xfId="8123"/>
    <cellStyle name="Input cel 2 3 4 8 2" xfId="16825"/>
    <cellStyle name="Input cel 2 3 4 8 3" xfId="13081"/>
    <cellStyle name="Input cel 2 3 4 8 4" xfId="29001"/>
    <cellStyle name="Input cel 2 3 4 8 5" xfId="48641"/>
    <cellStyle name="Input cel 2 3 4 9" xfId="8402"/>
    <cellStyle name="Input cel 2 3 4 9 2" xfId="17104"/>
    <cellStyle name="Input cel 2 3 4 9 3" xfId="22491"/>
    <cellStyle name="Input cel 2 3 4 9 4" xfId="29280"/>
    <cellStyle name="Input cel 2 3 4 9 5" xfId="48860"/>
    <cellStyle name="Input cel 2 3 5" xfId="5036"/>
    <cellStyle name="Input cel 2 3 5 10" xfId="25915"/>
    <cellStyle name="Input cel 2 3 5 11" xfId="33854"/>
    <cellStyle name="Input cel 2 3 5 12" xfId="34790"/>
    <cellStyle name="Input cel 2 3 5 13" xfId="36901"/>
    <cellStyle name="Input cel 2 3 5 14" xfId="39428"/>
    <cellStyle name="Input cel 2 3 5 2" xfId="5787"/>
    <cellStyle name="Input cel 2 3 5 2 2" xfId="14489"/>
    <cellStyle name="Input cel 2 3 5 2 2 2" xfId="46591"/>
    <cellStyle name="Input cel 2 3 5 2 3" xfId="23631"/>
    <cellStyle name="Input cel 2 3 5 2 4" xfId="26666"/>
    <cellStyle name="Input cel 2 3 5 2 5" xfId="40179"/>
    <cellStyle name="Input cel 2 3 5 3" xfId="7127"/>
    <cellStyle name="Input cel 2 3 5 3 2" xfId="15829"/>
    <cellStyle name="Input cel 2 3 5 3 2 2" xfId="47805"/>
    <cellStyle name="Input cel 2 3 5 3 3" xfId="22281"/>
    <cellStyle name="Input cel 2 3 5 3 4" xfId="28005"/>
    <cellStyle name="Input cel 2 3 5 3 5" xfId="41518"/>
    <cellStyle name="Input cel 2 3 5 4" xfId="8792"/>
    <cellStyle name="Input cel 2 3 5 4 2" xfId="17494"/>
    <cellStyle name="Input cel 2 3 5 4 3" xfId="25226"/>
    <cellStyle name="Input cel 2 3 5 4 4" xfId="29670"/>
    <cellStyle name="Input cel 2 3 5 4 5" xfId="43444"/>
    <cellStyle name="Input cel 2 3 5 5" xfId="9547"/>
    <cellStyle name="Input cel 2 3 5 5 2" xfId="18249"/>
    <cellStyle name="Input cel 2 3 5 5 3" xfId="12912"/>
    <cellStyle name="Input cel 2 3 5 5 4" xfId="30425"/>
    <cellStyle name="Input cel 2 3 5 5 5" xfId="49468"/>
    <cellStyle name="Input cel 2 3 5 6" xfId="10241"/>
    <cellStyle name="Input cel 2 3 5 6 2" xfId="18943"/>
    <cellStyle name="Input cel 2 3 5 6 3" xfId="13242"/>
    <cellStyle name="Input cel 2 3 5 6 4" xfId="31119"/>
    <cellStyle name="Input cel 2 3 5 6 5" xfId="50162"/>
    <cellStyle name="Input cel 2 3 5 7" xfId="10859"/>
    <cellStyle name="Input cel 2 3 5 7 2" xfId="19561"/>
    <cellStyle name="Input cel 2 3 5 7 3" xfId="19912"/>
    <cellStyle name="Input cel 2 3 5 7 4" xfId="31737"/>
    <cellStyle name="Input cel 2 3 5 7 5" xfId="50780"/>
    <cellStyle name="Input cel 2 3 5 8" xfId="13738"/>
    <cellStyle name="Input cel 2 3 5 9" xfId="20560"/>
    <cellStyle name="Input cel 2 3 6" xfId="4828"/>
    <cellStyle name="Input cel 2 3 6 10" xfId="25707"/>
    <cellStyle name="Input cel 2 3 6 11" xfId="33646"/>
    <cellStyle name="Input cel 2 3 6 12" xfId="34582"/>
    <cellStyle name="Input cel 2 3 6 13" xfId="36693"/>
    <cellStyle name="Input cel 2 3 6 14" xfId="39220"/>
    <cellStyle name="Input cel 2 3 6 2" xfId="6072"/>
    <cellStyle name="Input cel 2 3 6 2 2" xfId="14774"/>
    <cellStyle name="Input cel 2 3 6 2 2 2" xfId="46850"/>
    <cellStyle name="Input cel 2 3 6 2 3" xfId="21345"/>
    <cellStyle name="Input cel 2 3 6 2 4" xfId="26951"/>
    <cellStyle name="Input cel 2 3 6 2 5" xfId="40464"/>
    <cellStyle name="Input cel 2 3 6 3" xfId="6919"/>
    <cellStyle name="Input cel 2 3 6 3 2" xfId="15621"/>
    <cellStyle name="Input cel 2 3 6 3 2 2" xfId="47597"/>
    <cellStyle name="Input cel 2 3 6 3 3" xfId="13040"/>
    <cellStyle name="Input cel 2 3 6 3 4" xfId="27797"/>
    <cellStyle name="Input cel 2 3 6 3 5" xfId="41310"/>
    <cellStyle name="Input cel 2 3 6 4" xfId="8584"/>
    <cellStyle name="Input cel 2 3 6 4 2" xfId="17286"/>
    <cellStyle name="Input cel 2 3 6 4 3" xfId="22802"/>
    <cellStyle name="Input cel 2 3 6 4 4" xfId="29462"/>
    <cellStyle name="Input cel 2 3 6 4 5" xfId="43236"/>
    <cellStyle name="Input cel 2 3 6 5" xfId="9339"/>
    <cellStyle name="Input cel 2 3 6 5 2" xfId="18041"/>
    <cellStyle name="Input cel 2 3 6 5 3" xfId="22448"/>
    <cellStyle name="Input cel 2 3 6 5 4" xfId="30217"/>
    <cellStyle name="Input cel 2 3 6 5 5" xfId="49260"/>
    <cellStyle name="Input cel 2 3 6 6" xfId="10033"/>
    <cellStyle name="Input cel 2 3 6 6 2" xfId="18735"/>
    <cellStyle name="Input cel 2 3 6 6 3" xfId="1778"/>
    <cellStyle name="Input cel 2 3 6 6 4" xfId="30911"/>
    <cellStyle name="Input cel 2 3 6 6 5" xfId="49954"/>
    <cellStyle name="Input cel 2 3 6 7" xfId="10651"/>
    <cellStyle name="Input cel 2 3 6 7 2" xfId="19353"/>
    <cellStyle name="Input cel 2 3 6 7 3" xfId="20300"/>
    <cellStyle name="Input cel 2 3 6 7 4" xfId="31529"/>
    <cellStyle name="Input cel 2 3 6 7 5" xfId="50572"/>
    <cellStyle name="Input cel 2 3 6 8" xfId="13530"/>
    <cellStyle name="Input cel 2 3 6 9" xfId="22705"/>
    <cellStyle name="Input cel 2 3 7" xfId="6314"/>
    <cellStyle name="Input cel 2 3 7 2" xfId="15016"/>
    <cellStyle name="Input cel 2 3 7 2 2" xfId="47071"/>
    <cellStyle name="Input cel 2 3 7 3" xfId="22765"/>
    <cellStyle name="Input cel 2 3 7 4" xfId="27193"/>
    <cellStyle name="Input cel 2 3 7 5" xfId="40706"/>
    <cellStyle name="Input cel 2 3 8" xfId="5867"/>
    <cellStyle name="Input cel 2 3 8 2" xfId="14569"/>
    <cellStyle name="Input cel 2 3 8 2 2" xfId="46664"/>
    <cellStyle name="Input cel 2 3 8 3" xfId="25069"/>
    <cellStyle name="Input cel 2 3 8 4" xfId="26746"/>
    <cellStyle name="Input cel 2 3 8 5" xfId="40259"/>
    <cellStyle name="Input cel 2 3 9" xfId="6736"/>
    <cellStyle name="Input cel 2 3 9 2" xfId="15438"/>
    <cellStyle name="Input cel 2 3 9 2 2" xfId="47435"/>
    <cellStyle name="Input cel 2 3 9 3" xfId="13307"/>
    <cellStyle name="Input cel 2 3 9 4" xfId="27614"/>
    <cellStyle name="Input cel 2 3 9 5" xfId="41127"/>
    <cellStyle name="Input cel 2 4" xfId="485"/>
    <cellStyle name="Input cel 2 4 10" xfId="3220"/>
    <cellStyle name="Input cel 2 4 10 2" xfId="12035"/>
    <cellStyle name="Input cel 2 4 10 3" xfId="21267"/>
    <cellStyle name="Input cel 2 4 10 4" xfId="23288"/>
    <cellStyle name="Input cel 2 4 10 5" xfId="37518"/>
    <cellStyle name="Input cel 2 4 11" xfId="7451"/>
    <cellStyle name="Input cel 2 4 11 2" xfId="16153"/>
    <cellStyle name="Input cel 2 4 11 3" xfId="25244"/>
    <cellStyle name="Input cel 2 4 11 4" xfId="28329"/>
    <cellStyle name="Input cel 2 4 11 5" xfId="48060"/>
    <cellStyle name="Input cel 2 4 12" xfId="3043"/>
    <cellStyle name="Input cel 2 4 12 2" xfId="11867"/>
    <cellStyle name="Input cel 2 4 12 3" xfId="25343"/>
    <cellStyle name="Input cel 2 4 12 4" xfId="13285"/>
    <cellStyle name="Input cel 2 4 12 5" xfId="44587"/>
    <cellStyle name="Input cel 2 4 13" xfId="2885"/>
    <cellStyle name="Input cel 2 4 13 2" xfId="11719"/>
    <cellStyle name="Input cel 2 4 13 3" xfId="23840"/>
    <cellStyle name="Input cel 2 4 13 4" xfId="20256"/>
    <cellStyle name="Input cel 2 4 13 5" xfId="44429"/>
    <cellStyle name="Input cel 2 4 14" xfId="7524"/>
    <cellStyle name="Input cel 2 4 14 2" xfId="16226"/>
    <cellStyle name="Input cel 2 4 14 3" xfId="23414"/>
    <cellStyle name="Input cel 2 4 14 4" xfId="28402"/>
    <cellStyle name="Input cel 2 4 14 5" xfId="48133"/>
    <cellStyle name="Input cel 2 4 15" xfId="2404"/>
    <cellStyle name="Input cel 2 4 16" xfId="21292"/>
    <cellStyle name="Input cel 2 4 17" xfId="22412"/>
    <cellStyle name="Input cel 2 4 18" xfId="32005"/>
    <cellStyle name="Input cel 2 4 19" xfId="34073"/>
    <cellStyle name="Input cel 2 4 2" xfId="733"/>
    <cellStyle name="Input cel 2 4 2 10" xfId="8281"/>
    <cellStyle name="Input cel 2 4 2 10 2" xfId="16983"/>
    <cellStyle name="Input cel 2 4 2 10 3" xfId="23924"/>
    <cellStyle name="Input cel 2 4 2 10 4" xfId="29159"/>
    <cellStyle name="Input cel 2 4 2 10 5" xfId="48795"/>
    <cellStyle name="Input cel 2 4 2 11" xfId="9060"/>
    <cellStyle name="Input cel 2 4 2 11 2" xfId="17762"/>
    <cellStyle name="Input cel 2 4 2 11 3" xfId="24741"/>
    <cellStyle name="Input cel 2 4 2 11 4" xfId="29938"/>
    <cellStyle name="Input cel 2 4 2 11 5" xfId="48981"/>
    <cellStyle name="Input cel 2 4 2 12" xfId="9792"/>
    <cellStyle name="Input cel 2 4 2 12 2" xfId="18494"/>
    <cellStyle name="Input cel 2 4 2 12 3" xfId="12791"/>
    <cellStyle name="Input cel 2 4 2 12 4" xfId="30670"/>
    <cellStyle name="Input cel 2 4 2 12 5" xfId="49713"/>
    <cellStyle name="Input cel 2 4 2 13" xfId="11281"/>
    <cellStyle name="Input cel 2 4 2 14" xfId="20219"/>
    <cellStyle name="Input cel 2 4 2 15" xfId="23750"/>
    <cellStyle name="Input cel 2 4 2 16" xfId="32080"/>
    <cellStyle name="Input cel 2 4 2 17" xfId="34111"/>
    <cellStyle name="Input cel 2 4 2 18" xfId="35127"/>
    <cellStyle name="Input cel 2 4 2 19" xfId="37374"/>
    <cellStyle name="Input cel 2 4 2 2" xfId="1502"/>
    <cellStyle name="Input cel 2 4 2 2 10" xfId="13199"/>
    <cellStyle name="Input cel 2 4 2 2 11" xfId="22164"/>
    <cellStyle name="Input cel 2 4 2 2 12" xfId="25538"/>
    <cellStyle name="Input cel 2 4 2 2 13" xfId="33295"/>
    <cellStyle name="Input cel 2 4 2 2 14" xfId="34413"/>
    <cellStyle name="Input cel 2 4 2 2 15" xfId="36342"/>
    <cellStyle name="Input cel 2 4 2 2 16" xfId="38869"/>
    <cellStyle name="Input cel 2 4 2 2 2" xfId="4958"/>
    <cellStyle name="Input cel 2 4 2 2 2 10" xfId="25837"/>
    <cellStyle name="Input cel 2 4 2 2 2 11" xfId="33776"/>
    <cellStyle name="Input cel 2 4 2 2 2 12" xfId="34712"/>
    <cellStyle name="Input cel 2 4 2 2 2 13" xfId="36823"/>
    <cellStyle name="Input cel 2 4 2 2 2 14" xfId="39350"/>
    <cellStyle name="Input cel 2 4 2 2 2 2" xfId="6070"/>
    <cellStyle name="Input cel 2 4 2 2 2 2 2" xfId="14772"/>
    <cellStyle name="Input cel 2 4 2 2 2 2 2 2" xfId="46848"/>
    <cellStyle name="Input cel 2 4 2 2 2 2 3" xfId="21991"/>
    <cellStyle name="Input cel 2 4 2 2 2 2 4" xfId="26949"/>
    <cellStyle name="Input cel 2 4 2 2 2 2 5" xfId="40462"/>
    <cellStyle name="Input cel 2 4 2 2 2 3" xfId="7049"/>
    <cellStyle name="Input cel 2 4 2 2 2 3 2" xfId="15751"/>
    <cellStyle name="Input cel 2 4 2 2 2 3 2 2" xfId="47727"/>
    <cellStyle name="Input cel 2 4 2 2 2 3 3" xfId="20446"/>
    <cellStyle name="Input cel 2 4 2 2 2 3 4" xfId="27927"/>
    <cellStyle name="Input cel 2 4 2 2 2 3 5" xfId="41440"/>
    <cellStyle name="Input cel 2 4 2 2 2 4" xfId="8714"/>
    <cellStyle name="Input cel 2 4 2 2 2 4 2" xfId="17416"/>
    <cellStyle name="Input cel 2 4 2 2 2 4 3" xfId="25467"/>
    <cellStyle name="Input cel 2 4 2 2 2 4 4" xfId="29592"/>
    <cellStyle name="Input cel 2 4 2 2 2 4 5" xfId="43366"/>
    <cellStyle name="Input cel 2 4 2 2 2 5" xfId="9469"/>
    <cellStyle name="Input cel 2 4 2 2 2 5 2" xfId="18171"/>
    <cellStyle name="Input cel 2 4 2 2 2 5 3" xfId="20679"/>
    <cellStyle name="Input cel 2 4 2 2 2 5 4" xfId="30347"/>
    <cellStyle name="Input cel 2 4 2 2 2 5 5" xfId="49390"/>
    <cellStyle name="Input cel 2 4 2 2 2 6" xfId="10163"/>
    <cellStyle name="Input cel 2 4 2 2 2 6 2" xfId="18865"/>
    <cellStyle name="Input cel 2 4 2 2 2 6 3" xfId="11636"/>
    <cellStyle name="Input cel 2 4 2 2 2 6 4" xfId="31041"/>
    <cellStyle name="Input cel 2 4 2 2 2 6 5" xfId="50084"/>
    <cellStyle name="Input cel 2 4 2 2 2 7" xfId="10781"/>
    <cellStyle name="Input cel 2 4 2 2 2 7 2" xfId="19483"/>
    <cellStyle name="Input cel 2 4 2 2 2 7 3" xfId="12486"/>
    <cellStyle name="Input cel 2 4 2 2 2 7 4" xfId="31659"/>
    <cellStyle name="Input cel 2 4 2 2 2 7 5" xfId="50702"/>
    <cellStyle name="Input cel 2 4 2 2 2 8" xfId="13660"/>
    <cellStyle name="Input cel 2 4 2 2 2 9" xfId="23876"/>
    <cellStyle name="Input cel 2 4 2 2 3" xfId="5196"/>
    <cellStyle name="Input cel 2 4 2 2 3 10" xfId="26075"/>
    <cellStyle name="Input cel 2 4 2 2 3 11" xfId="34014"/>
    <cellStyle name="Input cel 2 4 2 2 3 12" xfId="34950"/>
    <cellStyle name="Input cel 2 4 2 2 3 13" xfId="37061"/>
    <cellStyle name="Input cel 2 4 2 2 3 14" xfId="39588"/>
    <cellStyle name="Input cel 2 4 2 2 3 2" xfId="5959"/>
    <cellStyle name="Input cel 2 4 2 2 3 2 2" xfId="14661"/>
    <cellStyle name="Input cel 2 4 2 2 3 2 2 2" xfId="46748"/>
    <cellStyle name="Input cel 2 4 2 2 3 2 3" xfId="13265"/>
    <cellStyle name="Input cel 2 4 2 2 3 2 4" xfId="26838"/>
    <cellStyle name="Input cel 2 4 2 2 3 2 5" xfId="40351"/>
    <cellStyle name="Input cel 2 4 2 2 3 3" xfId="7287"/>
    <cellStyle name="Input cel 2 4 2 2 3 3 2" xfId="15989"/>
    <cellStyle name="Input cel 2 4 2 2 3 3 2 2" xfId="47965"/>
    <cellStyle name="Input cel 2 4 2 2 3 3 3" xfId="23918"/>
    <cellStyle name="Input cel 2 4 2 2 3 3 4" xfId="28165"/>
    <cellStyle name="Input cel 2 4 2 2 3 3 5" xfId="41678"/>
    <cellStyle name="Input cel 2 4 2 2 3 4" xfId="8952"/>
    <cellStyle name="Input cel 2 4 2 2 3 4 2" xfId="17654"/>
    <cellStyle name="Input cel 2 4 2 2 3 4 3" xfId="21253"/>
    <cellStyle name="Input cel 2 4 2 2 3 4 4" xfId="29830"/>
    <cellStyle name="Input cel 2 4 2 2 3 4 5" xfId="43604"/>
    <cellStyle name="Input cel 2 4 2 2 3 5" xfId="9707"/>
    <cellStyle name="Input cel 2 4 2 2 3 5 2" xfId="18409"/>
    <cellStyle name="Input cel 2 4 2 2 3 5 3" xfId="12230"/>
    <cellStyle name="Input cel 2 4 2 2 3 5 4" xfId="30585"/>
    <cellStyle name="Input cel 2 4 2 2 3 5 5" xfId="49628"/>
    <cellStyle name="Input cel 2 4 2 2 3 6" xfId="10401"/>
    <cellStyle name="Input cel 2 4 2 2 3 6 2" xfId="19103"/>
    <cellStyle name="Input cel 2 4 2 2 3 6 3" xfId="12944"/>
    <cellStyle name="Input cel 2 4 2 2 3 6 4" xfId="31279"/>
    <cellStyle name="Input cel 2 4 2 2 3 6 5" xfId="50322"/>
    <cellStyle name="Input cel 2 4 2 2 3 7" xfId="11019"/>
    <cellStyle name="Input cel 2 4 2 2 3 7 2" xfId="19721"/>
    <cellStyle name="Input cel 2 4 2 2 3 7 3" xfId="11888"/>
    <cellStyle name="Input cel 2 4 2 2 3 7 4" xfId="31897"/>
    <cellStyle name="Input cel 2 4 2 2 3 7 5" xfId="50940"/>
    <cellStyle name="Input cel 2 4 2 2 3 8" xfId="13898"/>
    <cellStyle name="Input cel 2 4 2 2 3 9" xfId="20972"/>
    <cellStyle name="Input cel 2 4 2 2 4" xfId="6211"/>
    <cellStyle name="Input cel 2 4 2 2 4 2" xfId="14913"/>
    <cellStyle name="Input cel 2 4 2 2 4 2 2" xfId="46976"/>
    <cellStyle name="Input cel 2 4 2 2 4 3" xfId="24182"/>
    <cellStyle name="Input cel 2 4 2 2 4 4" xfId="27090"/>
    <cellStyle name="Input cel 2 4 2 2 4 5" xfId="40603"/>
    <cellStyle name="Input cel 2 4 2 2 5" xfId="6684"/>
    <cellStyle name="Input cel 2 4 2 2 5 2" xfId="15386"/>
    <cellStyle name="Input cel 2 4 2 2 5 2 2" xfId="47389"/>
    <cellStyle name="Input cel 2 4 2 2 5 3" xfId="23817"/>
    <cellStyle name="Input cel 2 4 2 2 5 4" xfId="27562"/>
    <cellStyle name="Input cel 2 4 2 2 5 5" xfId="41075"/>
    <cellStyle name="Input cel 2 4 2 2 6" xfId="8320"/>
    <cellStyle name="Input cel 2 4 2 2 6 2" xfId="17022"/>
    <cellStyle name="Input cel 2 4 2 2 6 3" xfId="25174"/>
    <cellStyle name="Input cel 2 4 2 2 6 4" xfId="29198"/>
    <cellStyle name="Input cel 2 4 2 2 6 5" xfId="42885"/>
    <cellStyle name="Input cel 2 4 2 2 7" xfId="9095"/>
    <cellStyle name="Input cel 2 4 2 2 7 2" xfId="17797"/>
    <cellStyle name="Input cel 2 4 2 2 7 3" xfId="13322"/>
    <cellStyle name="Input cel 2 4 2 2 7 4" xfId="29973"/>
    <cellStyle name="Input cel 2 4 2 2 7 5" xfId="49016"/>
    <cellStyle name="Input cel 2 4 2 2 8" xfId="9823"/>
    <cellStyle name="Input cel 2 4 2 2 8 2" xfId="18525"/>
    <cellStyle name="Input cel 2 4 2 2 8 3" xfId="20140"/>
    <cellStyle name="Input cel 2 4 2 2 8 4" xfId="30701"/>
    <cellStyle name="Input cel 2 4 2 2 8 5" xfId="49744"/>
    <cellStyle name="Input cel 2 4 2 2 9" xfId="10482"/>
    <cellStyle name="Input cel 2 4 2 2 9 2" xfId="19184"/>
    <cellStyle name="Input cel 2 4 2 2 9 3" xfId="12762"/>
    <cellStyle name="Input cel 2 4 2 2 9 4" xfId="31360"/>
    <cellStyle name="Input cel 2 4 2 2 9 5" xfId="50403"/>
    <cellStyle name="Input cel 2 4 2 3" xfId="5044"/>
    <cellStyle name="Input cel 2 4 2 3 10" xfId="25923"/>
    <cellStyle name="Input cel 2 4 2 3 11" xfId="33862"/>
    <cellStyle name="Input cel 2 4 2 3 12" xfId="34798"/>
    <cellStyle name="Input cel 2 4 2 3 13" xfId="36909"/>
    <cellStyle name="Input cel 2 4 2 3 14" xfId="39436"/>
    <cellStyle name="Input cel 2 4 2 3 2" xfId="5773"/>
    <cellStyle name="Input cel 2 4 2 3 2 2" xfId="14475"/>
    <cellStyle name="Input cel 2 4 2 3 2 2 2" xfId="46579"/>
    <cellStyle name="Input cel 2 4 2 3 2 3" xfId="21489"/>
    <cellStyle name="Input cel 2 4 2 3 2 4" xfId="26652"/>
    <cellStyle name="Input cel 2 4 2 3 2 5" xfId="40165"/>
    <cellStyle name="Input cel 2 4 2 3 3" xfId="7135"/>
    <cellStyle name="Input cel 2 4 2 3 3 2" xfId="15837"/>
    <cellStyle name="Input cel 2 4 2 3 3 2 2" xfId="47813"/>
    <cellStyle name="Input cel 2 4 2 3 3 3" xfId="22092"/>
    <cellStyle name="Input cel 2 4 2 3 3 4" xfId="28013"/>
    <cellStyle name="Input cel 2 4 2 3 3 5" xfId="41526"/>
    <cellStyle name="Input cel 2 4 2 3 4" xfId="8800"/>
    <cellStyle name="Input cel 2 4 2 3 4 2" xfId="17502"/>
    <cellStyle name="Input cel 2 4 2 3 4 3" xfId="22851"/>
    <cellStyle name="Input cel 2 4 2 3 4 4" xfId="29678"/>
    <cellStyle name="Input cel 2 4 2 3 4 5" xfId="43452"/>
    <cellStyle name="Input cel 2 4 2 3 5" xfId="9555"/>
    <cellStyle name="Input cel 2 4 2 3 5 2" xfId="18257"/>
    <cellStyle name="Input cel 2 4 2 3 5 3" xfId="12241"/>
    <cellStyle name="Input cel 2 4 2 3 5 4" xfId="30433"/>
    <cellStyle name="Input cel 2 4 2 3 5 5" xfId="49476"/>
    <cellStyle name="Input cel 2 4 2 3 6" xfId="10249"/>
    <cellStyle name="Input cel 2 4 2 3 6 2" xfId="18951"/>
    <cellStyle name="Input cel 2 4 2 3 6 3" xfId="12951"/>
    <cellStyle name="Input cel 2 4 2 3 6 4" xfId="31127"/>
    <cellStyle name="Input cel 2 4 2 3 6 5" xfId="50170"/>
    <cellStyle name="Input cel 2 4 2 3 7" xfId="10867"/>
    <cellStyle name="Input cel 2 4 2 3 7 2" xfId="19569"/>
    <cellStyle name="Input cel 2 4 2 3 7 3" xfId="12741"/>
    <cellStyle name="Input cel 2 4 2 3 7 4" xfId="31745"/>
    <cellStyle name="Input cel 2 4 2 3 7 5" xfId="50788"/>
    <cellStyle name="Input cel 2 4 2 3 8" xfId="13746"/>
    <cellStyle name="Input cel 2 4 2 3 9" xfId="25054"/>
    <cellStyle name="Input cel 2 4 2 4" xfId="5136"/>
    <cellStyle name="Input cel 2 4 2 4 10" xfId="26015"/>
    <cellStyle name="Input cel 2 4 2 4 11" xfId="33954"/>
    <cellStyle name="Input cel 2 4 2 4 12" xfId="34890"/>
    <cellStyle name="Input cel 2 4 2 4 13" xfId="37001"/>
    <cellStyle name="Input cel 2 4 2 4 14" xfId="39528"/>
    <cellStyle name="Input cel 2 4 2 4 2" xfId="5489"/>
    <cellStyle name="Input cel 2 4 2 4 2 2" xfId="14191"/>
    <cellStyle name="Input cel 2 4 2 4 2 2 2" xfId="46316"/>
    <cellStyle name="Input cel 2 4 2 4 2 3" xfId="24780"/>
    <cellStyle name="Input cel 2 4 2 4 2 4" xfId="26368"/>
    <cellStyle name="Input cel 2 4 2 4 2 5" xfId="39881"/>
    <cellStyle name="Input cel 2 4 2 4 3" xfId="7227"/>
    <cellStyle name="Input cel 2 4 2 4 3 2" xfId="15929"/>
    <cellStyle name="Input cel 2 4 2 4 3 2 2" xfId="47905"/>
    <cellStyle name="Input cel 2 4 2 4 3 3" xfId="22608"/>
    <cellStyle name="Input cel 2 4 2 4 3 4" xfId="28105"/>
    <cellStyle name="Input cel 2 4 2 4 3 5" xfId="41618"/>
    <cellStyle name="Input cel 2 4 2 4 4" xfId="8892"/>
    <cellStyle name="Input cel 2 4 2 4 4 2" xfId="17594"/>
    <cellStyle name="Input cel 2 4 2 4 4 3" xfId="23236"/>
    <cellStyle name="Input cel 2 4 2 4 4 4" xfId="29770"/>
    <cellStyle name="Input cel 2 4 2 4 4 5" xfId="43544"/>
    <cellStyle name="Input cel 2 4 2 4 5" xfId="9647"/>
    <cellStyle name="Input cel 2 4 2 4 5 2" xfId="18349"/>
    <cellStyle name="Input cel 2 4 2 4 5 3" xfId="11598"/>
    <cellStyle name="Input cel 2 4 2 4 5 4" xfId="30525"/>
    <cellStyle name="Input cel 2 4 2 4 5 5" xfId="49568"/>
    <cellStyle name="Input cel 2 4 2 4 6" xfId="10341"/>
    <cellStyle name="Input cel 2 4 2 4 6 2" xfId="19043"/>
    <cellStyle name="Input cel 2 4 2 4 6 3" xfId="12597"/>
    <cellStyle name="Input cel 2 4 2 4 6 4" xfId="31219"/>
    <cellStyle name="Input cel 2 4 2 4 6 5" xfId="50262"/>
    <cellStyle name="Input cel 2 4 2 4 7" xfId="10959"/>
    <cellStyle name="Input cel 2 4 2 4 7 2" xfId="19661"/>
    <cellStyle name="Input cel 2 4 2 4 7 3" xfId="12165"/>
    <cellStyle name="Input cel 2 4 2 4 7 4" xfId="31837"/>
    <cellStyle name="Input cel 2 4 2 4 7 5" xfId="50880"/>
    <cellStyle name="Input cel 2 4 2 4 8" xfId="13838"/>
    <cellStyle name="Input cel 2 4 2 4 9" xfId="23972"/>
    <cellStyle name="Input cel 2 4 2 5" xfId="3827"/>
    <cellStyle name="Input cel 2 4 2 5 2" xfId="12606"/>
    <cellStyle name="Input cel 2 4 2 5 2 2" xfId="45261"/>
    <cellStyle name="Input cel 2 4 2 5 3" xfId="20688"/>
    <cellStyle name="Input cel 2 4 2 5 4" xfId="21012"/>
    <cellStyle name="Input cel 2 4 2 5 5" xfId="38125"/>
    <cellStyle name="Input cel 2 4 2 6" xfId="3171"/>
    <cellStyle name="Input cel 2 4 2 6 2" xfId="11986"/>
    <cellStyle name="Input cel 2 4 2 6 2 2" xfId="44711"/>
    <cellStyle name="Input cel 2 4 2 6 3" xfId="13316"/>
    <cellStyle name="Input cel 2 4 2 6 4" xfId="11569"/>
    <cellStyle name="Input cel 2 4 2 6 5" xfId="37469"/>
    <cellStyle name="Input cel 2 4 2 7" xfId="3138"/>
    <cellStyle name="Input cel 2 4 2 7 2" xfId="11955"/>
    <cellStyle name="Input cel 2 4 2 7 2 2" xfId="44678"/>
    <cellStyle name="Input cel 2 4 2 7 3" xfId="22733"/>
    <cellStyle name="Input cel 2 4 2 7 4" xfId="23204"/>
    <cellStyle name="Input cel 2 4 2 7 5" xfId="37436"/>
    <cellStyle name="Input cel 2 4 2 8" xfId="5382"/>
    <cellStyle name="Input cel 2 4 2 8 2" xfId="14084"/>
    <cellStyle name="Input cel 2 4 2 8 3" xfId="20804"/>
    <cellStyle name="Input cel 2 4 2 8 4" xfId="26261"/>
    <cellStyle name="Input cel 2 4 2 8 5" xfId="39774"/>
    <cellStyle name="Input cel 2 4 2 9" xfId="7508"/>
    <cellStyle name="Input cel 2 4 2 9 2" xfId="16210"/>
    <cellStyle name="Input cel 2 4 2 9 3" xfId="23336"/>
    <cellStyle name="Input cel 2 4 2 9 4" xfId="28386"/>
    <cellStyle name="Input cel 2 4 2 9 5" xfId="48117"/>
    <cellStyle name="Input cel 2 4 20" xfId="35052"/>
    <cellStyle name="Input cel 2 4 21" xfId="37163"/>
    <cellStyle name="Input cel 2 4 3" xfId="836"/>
    <cellStyle name="Input cel 2 4 3 10" xfId="8089"/>
    <cellStyle name="Input cel 2 4 3 10 2" xfId="16791"/>
    <cellStyle name="Input cel 2 4 3 10 3" xfId="24309"/>
    <cellStyle name="Input cel 2 4 3 10 4" xfId="28967"/>
    <cellStyle name="Input cel 2 4 3 10 5" xfId="48607"/>
    <cellStyle name="Input cel 2 4 3 11" xfId="7552"/>
    <cellStyle name="Input cel 2 4 3 11 2" xfId="16254"/>
    <cellStyle name="Input cel 2 4 3 11 3" xfId="22289"/>
    <cellStyle name="Input cel 2 4 3 11 4" xfId="28430"/>
    <cellStyle name="Input cel 2 4 3 11 5" xfId="48161"/>
    <cellStyle name="Input cel 2 4 3 12" xfId="11379"/>
    <cellStyle name="Input cel 2 4 3 13" xfId="12770"/>
    <cellStyle name="Input cel 2 4 3 14" xfId="23805"/>
    <cellStyle name="Input cel 2 4 3 15" xfId="32629"/>
    <cellStyle name="Input cel 2 4 3 16" xfId="34294"/>
    <cellStyle name="Input cel 2 4 3 17" xfId="35676"/>
    <cellStyle name="Input cel 2 4 3 18" xfId="38203"/>
    <cellStyle name="Input cel 2 4 3 2" xfId="5158"/>
    <cellStyle name="Input cel 2 4 3 2 10" xfId="26037"/>
    <cellStyle name="Input cel 2 4 3 2 11" xfId="33976"/>
    <cellStyle name="Input cel 2 4 3 2 12" xfId="34912"/>
    <cellStyle name="Input cel 2 4 3 2 13" xfId="37023"/>
    <cellStyle name="Input cel 2 4 3 2 14" xfId="39550"/>
    <cellStyle name="Input cel 2 4 3 2 2" xfId="5502"/>
    <cellStyle name="Input cel 2 4 3 2 2 2" xfId="14204"/>
    <cellStyle name="Input cel 2 4 3 2 2 2 2" xfId="46329"/>
    <cellStyle name="Input cel 2 4 3 2 2 3" xfId="22883"/>
    <cellStyle name="Input cel 2 4 3 2 2 4" xfId="26381"/>
    <cellStyle name="Input cel 2 4 3 2 2 5" xfId="39894"/>
    <cellStyle name="Input cel 2 4 3 2 3" xfId="7249"/>
    <cellStyle name="Input cel 2 4 3 2 3 2" xfId="15951"/>
    <cellStyle name="Input cel 2 4 3 2 3 2 2" xfId="47927"/>
    <cellStyle name="Input cel 2 4 3 2 3 3" xfId="24238"/>
    <cellStyle name="Input cel 2 4 3 2 3 4" xfId="28127"/>
    <cellStyle name="Input cel 2 4 3 2 3 5" xfId="41640"/>
    <cellStyle name="Input cel 2 4 3 2 4" xfId="8914"/>
    <cellStyle name="Input cel 2 4 3 2 4 2" xfId="17616"/>
    <cellStyle name="Input cel 2 4 3 2 4 3" xfId="12801"/>
    <cellStyle name="Input cel 2 4 3 2 4 4" xfId="29792"/>
    <cellStyle name="Input cel 2 4 3 2 4 5" xfId="43566"/>
    <cellStyle name="Input cel 2 4 3 2 5" xfId="9669"/>
    <cellStyle name="Input cel 2 4 3 2 5 2" xfId="18371"/>
    <cellStyle name="Input cel 2 4 3 2 5 3" xfId="19817"/>
    <cellStyle name="Input cel 2 4 3 2 5 4" xfId="30547"/>
    <cellStyle name="Input cel 2 4 3 2 5 5" xfId="49590"/>
    <cellStyle name="Input cel 2 4 3 2 6" xfId="10363"/>
    <cellStyle name="Input cel 2 4 3 2 6 2" xfId="19065"/>
    <cellStyle name="Input cel 2 4 3 2 6 3" xfId="11865"/>
    <cellStyle name="Input cel 2 4 3 2 6 4" xfId="31241"/>
    <cellStyle name="Input cel 2 4 3 2 6 5" xfId="50284"/>
    <cellStyle name="Input cel 2 4 3 2 7" xfId="10981"/>
    <cellStyle name="Input cel 2 4 3 2 7 2" xfId="19683"/>
    <cellStyle name="Input cel 2 4 3 2 7 3" xfId="12164"/>
    <cellStyle name="Input cel 2 4 3 2 7 4" xfId="31859"/>
    <cellStyle name="Input cel 2 4 3 2 7 5" xfId="50902"/>
    <cellStyle name="Input cel 2 4 3 2 8" xfId="13860"/>
    <cellStyle name="Input cel 2 4 3 2 9" xfId="24498"/>
    <cellStyle name="Input cel 2 4 3 3" xfId="3594"/>
    <cellStyle name="Input cel 2 4 3 3 10" xfId="13378"/>
    <cellStyle name="Input cel 2 4 3 3 11" xfId="32309"/>
    <cellStyle name="Input cel 2 4 3 3 12" xfId="34212"/>
    <cellStyle name="Input cel 2 4 3 3 13" xfId="35356"/>
    <cellStyle name="Input cel 2 4 3 3 14" xfId="37892"/>
    <cellStyle name="Input cel 2 4 3 3 2" xfId="6125"/>
    <cellStyle name="Input cel 2 4 3 3 2 2" xfId="14827"/>
    <cellStyle name="Input cel 2 4 3 3 2 2 2" xfId="46897"/>
    <cellStyle name="Input cel 2 4 3 3 2 3" xfId="24149"/>
    <cellStyle name="Input cel 2 4 3 3 2 4" xfId="27004"/>
    <cellStyle name="Input cel 2 4 3 3 2 5" xfId="40517"/>
    <cellStyle name="Input cel 2 4 3 3 3" xfId="5936"/>
    <cellStyle name="Input cel 2 4 3 3 3 2" xfId="14638"/>
    <cellStyle name="Input cel 2 4 3 3 3 2 2" xfId="46728"/>
    <cellStyle name="Input cel 2 4 3 3 3 3" xfId="22495"/>
    <cellStyle name="Input cel 2 4 3 3 3 4" xfId="26815"/>
    <cellStyle name="Input cel 2 4 3 3 3 5" xfId="40328"/>
    <cellStyle name="Input cel 2 4 3 3 4" xfId="7681"/>
    <cellStyle name="Input cel 2 4 3 3 4 2" xfId="16383"/>
    <cellStyle name="Input cel 2 4 3 3 4 3" xfId="22218"/>
    <cellStyle name="Input cel 2 4 3 3 4 4" xfId="28559"/>
    <cellStyle name="Input cel 2 4 3 3 4 5" xfId="42050"/>
    <cellStyle name="Input cel 2 4 3 3 5" xfId="3889"/>
    <cellStyle name="Input cel 2 4 3 3 5 2" xfId="12663"/>
    <cellStyle name="Input cel 2 4 3 3 5 3" xfId="23551"/>
    <cellStyle name="Input cel 2 4 3 3 5 4" xfId="20579"/>
    <cellStyle name="Input cel 2 4 3 3 5 5" xfId="45322"/>
    <cellStyle name="Input cel 2 4 3 3 6" xfId="8384"/>
    <cellStyle name="Input cel 2 4 3 3 6 2" xfId="17086"/>
    <cellStyle name="Input cel 2 4 3 3 6 3" xfId="20591"/>
    <cellStyle name="Input cel 2 4 3 3 6 4" xfId="29262"/>
    <cellStyle name="Input cel 2 4 3 3 6 5" xfId="48842"/>
    <cellStyle name="Input cel 2 4 3 3 7" xfId="9155"/>
    <cellStyle name="Input cel 2 4 3 3 7 2" xfId="17857"/>
    <cellStyle name="Input cel 2 4 3 3 7 3" xfId="22113"/>
    <cellStyle name="Input cel 2 4 3 3 7 4" xfId="30033"/>
    <cellStyle name="Input cel 2 4 3 3 7 5" xfId="49076"/>
    <cellStyle name="Input cel 2 4 3 3 8" xfId="12391"/>
    <cellStyle name="Input cel 2 4 3 3 9" xfId="20824"/>
    <cellStyle name="Input cel 2 4 3 4" xfId="6144"/>
    <cellStyle name="Input cel 2 4 3 4 2" xfId="14846"/>
    <cellStyle name="Input cel 2 4 3 4 2 2" xfId="46914"/>
    <cellStyle name="Input cel 2 4 3 4 3" xfId="25138"/>
    <cellStyle name="Input cel 2 4 3 4 4" xfId="27023"/>
    <cellStyle name="Input cel 2 4 3 4 5" xfId="40536"/>
    <cellStyle name="Input cel 2 4 3 5" xfId="5797"/>
    <cellStyle name="Input cel 2 4 3 5 2" xfId="14499"/>
    <cellStyle name="Input cel 2 4 3 5 2 2" xfId="46599"/>
    <cellStyle name="Input cel 2 4 3 5 3" xfId="20977"/>
    <cellStyle name="Input cel 2 4 3 5 4" xfId="26676"/>
    <cellStyle name="Input cel 2 4 3 5 5" xfId="40189"/>
    <cellStyle name="Input cel 2 4 3 6" xfId="3125"/>
    <cellStyle name="Input cel 2 4 3 6 2" xfId="11944"/>
    <cellStyle name="Input cel 2 4 3 6 2 2" xfId="44666"/>
    <cellStyle name="Input cel 2 4 3 6 3" xfId="23350"/>
    <cellStyle name="Input cel 2 4 3 6 4" xfId="24891"/>
    <cellStyle name="Input cel 2 4 3 6 5" xfId="37423"/>
    <cellStyle name="Input cel 2 4 3 7" xfId="6654"/>
    <cellStyle name="Input cel 2 4 3 7 2" xfId="15356"/>
    <cellStyle name="Input cel 2 4 3 7 3" xfId="23862"/>
    <cellStyle name="Input cel 2 4 3 7 4" xfId="27532"/>
    <cellStyle name="Input cel 2 4 3 7 5" xfId="41045"/>
    <cellStyle name="Input cel 2 4 3 8" xfId="7897"/>
    <cellStyle name="Input cel 2 4 3 8 2" xfId="16599"/>
    <cellStyle name="Input cel 2 4 3 8 3" xfId="21021"/>
    <cellStyle name="Input cel 2 4 3 8 4" xfId="28775"/>
    <cellStyle name="Input cel 2 4 3 8 5" xfId="48415"/>
    <cellStyle name="Input cel 2 4 3 9" xfId="7877"/>
    <cellStyle name="Input cel 2 4 3 9 2" xfId="16579"/>
    <cellStyle name="Input cel 2 4 3 9 3" xfId="21509"/>
    <cellStyle name="Input cel 2 4 3 9 4" xfId="28755"/>
    <cellStyle name="Input cel 2 4 3 9 5" xfId="48395"/>
    <cellStyle name="Input cel 2 4 4" xfId="1265"/>
    <cellStyle name="Input cel 2 4 4 10" xfId="8240"/>
    <cellStyle name="Input cel 2 4 4 10 2" xfId="16942"/>
    <cellStyle name="Input cel 2 4 4 10 3" xfId="21102"/>
    <cellStyle name="Input cel 2 4 4 10 4" xfId="29118"/>
    <cellStyle name="Input cel 2 4 4 10 5" xfId="48754"/>
    <cellStyle name="Input cel 2 4 4 11" xfId="9024"/>
    <cellStyle name="Input cel 2 4 4 11 2" xfId="17726"/>
    <cellStyle name="Input cel 2 4 4 11 3" xfId="21811"/>
    <cellStyle name="Input cel 2 4 4 11 4" xfId="29902"/>
    <cellStyle name="Input cel 2 4 4 11 5" xfId="48945"/>
    <cellStyle name="Input cel 2 4 4 12" xfId="11061"/>
    <cellStyle name="Input cel 2 4 4 13" xfId="11707"/>
    <cellStyle name="Input cel 2 4 4 14" xfId="24776"/>
    <cellStyle name="Input cel 2 4 4 15" xfId="33058"/>
    <cellStyle name="Input cel 2 4 4 16" xfId="34359"/>
    <cellStyle name="Input cel 2 4 4 17" xfId="36105"/>
    <cellStyle name="Input cel 2 4 4 18" xfId="38632"/>
    <cellStyle name="Input cel 2 4 4 2" xfId="4867"/>
    <cellStyle name="Input cel 2 4 4 2 10" xfId="25746"/>
    <cellStyle name="Input cel 2 4 4 2 11" xfId="33685"/>
    <cellStyle name="Input cel 2 4 4 2 12" xfId="34621"/>
    <cellStyle name="Input cel 2 4 4 2 13" xfId="36732"/>
    <cellStyle name="Input cel 2 4 4 2 14" xfId="39259"/>
    <cellStyle name="Input cel 2 4 4 2 2" xfId="6207"/>
    <cellStyle name="Input cel 2 4 4 2 2 2" xfId="14909"/>
    <cellStyle name="Input cel 2 4 4 2 2 2 2" xfId="46973"/>
    <cellStyle name="Input cel 2 4 4 2 2 3" xfId="21848"/>
    <cellStyle name="Input cel 2 4 4 2 2 4" xfId="27086"/>
    <cellStyle name="Input cel 2 4 4 2 2 5" xfId="40599"/>
    <cellStyle name="Input cel 2 4 4 2 3" xfId="6958"/>
    <cellStyle name="Input cel 2 4 4 2 3 2" xfId="15660"/>
    <cellStyle name="Input cel 2 4 4 2 3 2 2" xfId="47636"/>
    <cellStyle name="Input cel 2 4 4 2 3 3" xfId="19770"/>
    <cellStyle name="Input cel 2 4 4 2 3 4" xfId="27836"/>
    <cellStyle name="Input cel 2 4 4 2 3 5" xfId="41349"/>
    <cellStyle name="Input cel 2 4 4 2 4" xfId="8623"/>
    <cellStyle name="Input cel 2 4 4 2 4 2" xfId="17325"/>
    <cellStyle name="Input cel 2 4 4 2 4 3" xfId="22702"/>
    <cellStyle name="Input cel 2 4 4 2 4 4" xfId="29501"/>
    <cellStyle name="Input cel 2 4 4 2 4 5" xfId="43275"/>
    <cellStyle name="Input cel 2 4 4 2 5" xfId="9378"/>
    <cellStyle name="Input cel 2 4 4 2 5 2" xfId="18080"/>
    <cellStyle name="Input cel 2 4 4 2 5 3" xfId="24751"/>
    <cellStyle name="Input cel 2 4 4 2 5 4" xfId="30256"/>
    <cellStyle name="Input cel 2 4 4 2 5 5" xfId="49299"/>
    <cellStyle name="Input cel 2 4 4 2 6" xfId="10072"/>
    <cellStyle name="Input cel 2 4 4 2 6 2" xfId="18774"/>
    <cellStyle name="Input cel 2 4 4 2 6 3" xfId="12314"/>
    <cellStyle name="Input cel 2 4 4 2 6 4" xfId="30950"/>
    <cellStyle name="Input cel 2 4 4 2 6 5" xfId="49993"/>
    <cellStyle name="Input cel 2 4 4 2 7" xfId="10690"/>
    <cellStyle name="Input cel 2 4 4 2 7 2" xfId="19392"/>
    <cellStyle name="Input cel 2 4 4 2 7 3" xfId="1945"/>
    <cellStyle name="Input cel 2 4 4 2 7 4" xfId="31568"/>
    <cellStyle name="Input cel 2 4 4 2 7 5" xfId="50611"/>
    <cellStyle name="Input cel 2 4 4 2 8" xfId="13569"/>
    <cellStyle name="Input cel 2 4 4 2 9" xfId="23146"/>
    <cellStyle name="Input cel 2 4 4 3" xfId="4819"/>
    <cellStyle name="Input cel 2 4 4 3 10" xfId="25698"/>
    <cellStyle name="Input cel 2 4 4 3 11" xfId="33637"/>
    <cellStyle name="Input cel 2 4 4 3 12" xfId="34573"/>
    <cellStyle name="Input cel 2 4 4 3 13" xfId="36684"/>
    <cellStyle name="Input cel 2 4 4 3 14" xfId="39211"/>
    <cellStyle name="Input cel 2 4 4 3 2" xfId="6135"/>
    <cellStyle name="Input cel 2 4 4 3 2 2" xfId="14837"/>
    <cellStyle name="Input cel 2 4 4 3 2 2 2" xfId="46907"/>
    <cellStyle name="Input cel 2 4 4 3 2 3" xfId="23372"/>
    <cellStyle name="Input cel 2 4 4 3 2 4" xfId="27014"/>
    <cellStyle name="Input cel 2 4 4 3 2 5" xfId="40527"/>
    <cellStyle name="Input cel 2 4 4 3 3" xfId="6910"/>
    <cellStyle name="Input cel 2 4 4 3 3 2" xfId="15612"/>
    <cellStyle name="Input cel 2 4 4 3 3 2 2" xfId="47588"/>
    <cellStyle name="Input cel 2 4 4 3 3 3" xfId="20072"/>
    <cellStyle name="Input cel 2 4 4 3 3 4" xfId="27788"/>
    <cellStyle name="Input cel 2 4 4 3 3 5" xfId="41301"/>
    <cellStyle name="Input cel 2 4 4 3 4" xfId="8575"/>
    <cellStyle name="Input cel 2 4 4 3 4 2" xfId="17277"/>
    <cellStyle name="Input cel 2 4 4 3 4 3" xfId="2441"/>
    <cellStyle name="Input cel 2 4 4 3 4 4" xfId="29453"/>
    <cellStyle name="Input cel 2 4 4 3 4 5" xfId="43227"/>
    <cellStyle name="Input cel 2 4 4 3 5" xfId="9330"/>
    <cellStyle name="Input cel 2 4 4 3 5 2" xfId="18032"/>
    <cellStyle name="Input cel 2 4 4 3 5 3" xfId="13363"/>
    <cellStyle name="Input cel 2 4 4 3 5 4" xfId="30208"/>
    <cellStyle name="Input cel 2 4 4 3 5 5" xfId="49251"/>
    <cellStyle name="Input cel 2 4 4 3 6" xfId="10024"/>
    <cellStyle name="Input cel 2 4 4 3 6 2" xfId="18726"/>
    <cellStyle name="Input cel 2 4 4 3 6 3" xfId="13089"/>
    <cellStyle name="Input cel 2 4 4 3 6 4" xfId="30902"/>
    <cellStyle name="Input cel 2 4 4 3 6 5" xfId="49945"/>
    <cellStyle name="Input cel 2 4 4 3 7" xfId="10642"/>
    <cellStyle name="Input cel 2 4 4 3 7 2" xfId="19344"/>
    <cellStyle name="Input cel 2 4 4 3 7 3" xfId="20133"/>
    <cellStyle name="Input cel 2 4 4 3 7 4" xfId="31520"/>
    <cellStyle name="Input cel 2 4 4 3 7 5" xfId="50563"/>
    <cellStyle name="Input cel 2 4 4 3 8" xfId="13521"/>
    <cellStyle name="Input cel 2 4 4 3 9" xfId="24483"/>
    <cellStyle name="Input cel 2 4 4 4" xfId="6281"/>
    <cellStyle name="Input cel 2 4 4 4 2" xfId="14983"/>
    <cellStyle name="Input cel 2 4 4 4 2 2" xfId="47042"/>
    <cellStyle name="Input cel 2 4 4 4 3" xfId="22480"/>
    <cellStyle name="Input cel 2 4 4 4 4" xfId="27160"/>
    <cellStyle name="Input cel 2 4 4 4 5" xfId="40673"/>
    <cellStyle name="Input cel 2 4 4 5" xfId="6079"/>
    <cellStyle name="Input cel 2 4 4 5 2" xfId="14781"/>
    <cellStyle name="Input cel 2 4 4 5 2 2" xfId="46855"/>
    <cellStyle name="Input cel 2 4 4 5 3" xfId="21322"/>
    <cellStyle name="Input cel 2 4 4 5 4" xfId="26958"/>
    <cellStyle name="Input cel 2 4 4 5 5" xfId="40471"/>
    <cellStyle name="Input cel 2 4 4 6" xfId="3219"/>
    <cellStyle name="Input cel 2 4 4 6 2" xfId="12034"/>
    <cellStyle name="Input cel 2 4 4 6 2 2" xfId="44752"/>
    <cellStyle name="Input cel 2 4 4 6 3" xfId="22009"/>
    <cellStyle name="Input cel 2 4 4 6 4" xfId="22904"/>
    <cellStyle name="Input cel 2 4 4 6 5" xfId="37517"/>
    <cellStyle name="Input cel 2 4 4 7" xfId="3299"/>
    <cellStyle name="Input cel 2 4 4 7 2" xfId="12114"/>
    <cellStyle name="Input cel 2 4 4 7 3" xfId="24685"/>
    <cellStyle name="Input cel 2 4 4 7 4" xfId="1842"/>
    <cellStyle name="Input cel 2 4 4 7 5" xfId="37597"/>
    <cellStyle name="Input cel 2 4 4 8" xfId="8160"/>
    <cellStyle name="Input cel 2 4 4 8 2" xfId="16862"/>
    <cellStyle name="Input cel 2 4 4 8 3" xfId="24832"/>
    <cellStyle name="Input cel 2 4 4 8 4" xfId="29038"/>
    <cellStyle name="Input cel 2 4 4 8 5" xfId="48678"/>
    <cellStyle name="Input cel 2 4 4 9" xfId="8006"/>
    <cellStyle name="Input cel 2 4 4 9 2" xfId="16708"/>
    <cellStyle name="Input cel 2 4 4 9 3" xfId="21482"/>
    <cellStyle name="Input cel 2 4 4 9 4" xfId="28884"/>
    <cellStyle name="Input cel 2 4 4 9 5" xfId="48524"/>
    <cellStyle name="Input cel 2 4 5" xfId="3552"/>
    <cellStyle name="Input cel 2 4 5 10" xfId="25016"/>
    <cellStyle name="Input cel 2 4 5 11" xfId="32267"/>
    <cellStyle name="Input cel 2 4 5 12" xfId="34173"/>
    <cellStyle name="Input cel 2 4 5 13" xfId="35314"/>
    <cellStyle name="Input cel 2 4 5 14" xfId="37850"/>
    <cellStyle name="Input cel 2 4 5 2" xfId="5633"/>
    <cellStyle name="Input cel 2 4 5 2 2" xfId="14335"/>
    <cellStyle name="Input cel 2 4 5 2 2 2" xfId="46452"/>
    <cellStyle name="Input cel 2 4 5 2 3" xfId="21181"/>
    <cellStyle name="Input cel 2 4 5 2 4" xfId="26512"/>
    <cellStyle name="Input cel 2 4 5 2 5" xfId="40025"/>
    <cellStyle name="Input cel 2 4 5 3" xfId="5956"/>
    <cellStyle name="Input cel 2 4 5 3 2" xfId="14658"/>
    <cellStyle name="Input cel 2 4 5 3 2 2" xfId="46745"/>
    <cellStyle name="Input cel 2 4 5 3 3" xfId="1869"/>
    <cellStyle name="Input cel 2 4 5 3 4" xfId="26835"/>
    <cellStyle name="Input cel 2 4 5 3 5" xfId="40348"/>
    <cellStyle name="Input cel 2 4 5 4" xfId="7640"/>
    <cellStyle name="Input cel 2 4 5 4 2" xfId="16342"/>
    <cellStyle name="Input cel 2 4 5 4 3" xfId="20527"/>
    <cellStyle name="Input cel 2 4 5 4 4" xfId="28518"/>
    <cellStyle name="Input cel 2 4 5 4 5" xfId="42008"/>
    <cellStyle name="Input cel 2 4 5 5" xfId="7558"/>
    <cellStyle name="Input cel 2 4 5 5 2" xfId="16260"/>
    <cellStyle name="Input cel 2 4 5 5 3" xfId="23149"/>
    <cellStyle name="Input cel 2 4 5 5 4" xfId="28436"/>
    <cellStyle name="Input cel 2 4 5 5 5" xfId="48167"/>
    <cellStyle name="Input cel 2 4 5 6" xfId="8082"/>
    <cellStyle name="Input cel 2 4 5 6 2" xfId="16784"/>
    <cellStyle name="Input cel 2 4 5 6 3" xfId="21725"/>
    <cellStyle name="Input cel 2 4 5 6 4" xfId="28960"/>
    <cellStyle name="Input cel 2 4 5 6 5" xfId="48600"/>
    <cellStyle name="Input cel 2 4 5 7" xfId="7472"/>
    <cellStyle name="Input cel 2 4 5 7 2" xfId="16174"/>
    <cellStyle name="Input cel 2 4 5 7 3" xfId="21709"/>
    <cellStyle name="Input cel 2 4 5 7 4" xfId="28350"/>
    <cellStyle name="Input cel 2 4 5 7 5" xfId="48081"/>
    <cellStyle name="Input cel 2 4 5 8" xfId="12349"/>
    <cellStyle name="Input cel 2 4 5 9" xfId="21221"/>
    <cellStyle name="Input cel 2 4 6" xfId="4739"/>
    <cellStyle name="Input cel 2 4 6 10" xfId="25618"/>
    <cellStyle name="Input cel 2 4 6 11" xfId="33557"/>
    <cellStyle name="Input cel 2 4 6 12" xfId="34493"/>
    <cellStyle name="Input cel 2 4 6 13" xfId="36604"/>
    <cellStyle name="Input cel 2 4 6 14" xfId="39131"/>
    <cellStyle name="Input cel 2 4 6 2" xfId="5315"/>
    <cellStyle name="Input cel 2 4 6 2 2" xfId="14017"/>
    <cellStyle name="Input cel 2 4 6 2 2 2" xfId="46155"/>
    <cellStyle name="Input cel 2 4 6 2 3" xfId="22198"/>
    <cellStyle name="Input cel 2 4 6 2 4" xfId="26194"/>
    <cellStyle name="Input cel 2 4 6 2 5" xfId="39707"/>
    <cellStyle name="Input cel 2 4 6 3" xfId="6830"/>
    <cellStyle name="Input cel 2 4 6 3 2" xfId="15532"/>
    <cellStyle name="Input cel 2 4 6 3 2 2" xfId="47508"/>
    <cellStyle name="Input cel 2 4 6 3 3" xfId="20201"/>
    <cellStyle name="Input cel 2 4 6 3 4" xfId="27708"/>
    <cellStyle name="Input cel 2 4 6 3 5" xfId="41221"/>
    <cellStyle name="Input cel 2 4 6 4" xfId="8495"/>
    <cellStyle name="Input cel 2 4 6 4 2" xfId="17197"/>
    <cellStyle name="Input cel 2 4 6 4 3" xfId="20864"/>
    <cellStyle name="Input cel 2 4 6 4 4" xfId="29373"/>
    <cellStyle name="Input cel 2 4 6 4 5" xfId="43147"/>
    <cellStyle name="Input cel 2 4 6 5" xfId="9250"/>
    <cellStyle name="Input cel 2 4 6 5 2" xfId="17952"/>
    <cellStyle name="Input cel 2 4 6 5 3" xfId="20548"/>
    <cellStyle name="Input cel 2 4 6 5 4" xfId="30128"/>
    <cellStyle name="Input cel 2 4 6 5 5" xfId="49171"/>
    <cellStyle name="Input cel 2 4 6 6" xfId="9944"/>
    <cellStyle name="Input cel 2 4 6 6 2" xfId="18646"/>
    <cellStyle name="Input cel 2 4 6 6 3" xfId="20042"/>
    <cellStyle name="Input cel 2 4 6 6 4" xfId="30822"/>
    <cellStyle name="Input cel 2 4 6 6 5" xfId="49865"/>
    <cellStyle name="Input cel 2 4 6 7" xfId="10562"/>
    <cellStyle name="Input cel 2 4 6 7 2" xfId="19264"/>
    <cellStyle name="Input cel 2 4 6 7 3" xfId="12682"/>
    <cellStyle name="Input cel 2 4 6 7 4" xfId="31440"/>
    <cellStyle name="Input cel 2 4 6 7 5" xfId="50483"/>
    <cellStyle name="Input cel 2 4 6 8" xfId="13441"/>
    <cellStyle name="Input cel 2 4 6 9" xfId="21921"/>
    <cellStyle name="Input cel 2 4 7" xfId="5566"/>
    <cellStyle name="Input cel 2 4 7 2" xfId="14268"/>
    <cellStyle name="Input cel 2 4 7 2 2" xfId="46391"/>
    <cellStyle name="Input cel 2 4 7 3" xfId="23139"/>
    <cellStyle name="Input cel 2 4 7 4" xfId="26445"/>
    <cellStyle name="Input cel 2 4 7 5" xfId="39958"/>
    <cellStyle name="Input cel 2 4 8" xfId="5518"/>
    <cellStyle name="Input cel 2 4 8 2" xfId="14220"/>
    <cellStyle name="Input cel 2 4 8 2 2" xfId="46344"/>
    <cellStyle name="Input cel 2 4 8 3" xfId="23444"/>
    <cellStyle name="Input cel 2 4 8 4" xfId="26397"/>
    <cellStyle name="Input cel 2 4 8 5" xfId="39910"/>
    <cellStyle name="Input cel 2 4 9" xfId="6302"/>
    <cellStyle name="Input cel 2 4 9 2" xfId="15004"/>
    <cellStyle name="Input cel 2 4 9 2 2" xfId="47061"/>
    <cellStyle name="Input cel 2 4 9 3" xfId="24055"/>
    <cellStyle name="Input cel 2 4 9 4" xfId="27181"/>
    <cellStyle name="Input cel 2 4 9 5" xfId="40694"/>
    <cellStyle name="Input cel 2 5" xfId="620"/>
    <cellStyle name="Input cel 2 5 10" xfId="6459"/>
    <cellStyle name="Input cel 2 5 10 2" xfId="15161"/>
    <cellStyle name="Input cel 2 5 10 3" xfId="22500"/>
    <cellStyle name="Input cel 2 5 10 4" xfId="27338"/>
    <cellStyle name="Input cel 2 5 10 5" xfId="40851"/>
    <cellStyle name="Input cel 2 5 11" xfId="7544"/>
    <cellStyle name="Input cel 2 5 11 2" xfId="16246"/>
    <cellStyle name="Input cel 2 5 11 3" xfId="23480"/>
    <cellStyle name="Input cel 2 5 11 4" xfId="28422"/>
    <cellStyle name="Input cel 2 5 11 5" xfId="48153"/>
    <cellStyle name="Input cel 2 5 12" xfId="7699"/>
    <cellStyle name="Input cel 2 5 12 2" xfId="16401"/>
    <cellStyle name="Input cel 2 5 12 3" xfId="25112"/>
    <cellStyle name="Input cel 2 5 12 4" xfId="28577"/>
    <cellStyle name="Input cel 2 5 12 5" xfId="48238"/>
    <cellStyle name="Input cel 2 5 13" xfId="8037"/>
    <cellStyle name="Input cel 2 5 13 2" xfId="16739"/>
    <cellStyle name="Input cel 2 5 13 3" xfId="11335"/>
    <cellStyle name="Input cel 2 5 13 4" xfId="28915"/>
    <cellStyle name="Input cel 2 5 13 5" xfId="48555"/>
    <cellStyle name="Input cel 2 5 14" xfId="7603"/>
    <cellStyle name="Input cel 2 5 14 2" xfId="16305"/>
    <cellStyle name="Input cel 2 5 14 3" xfId="23303"/>
    <cellStyle name="Input cel 2 5 14 4" xfId="28481"/>
    <cellStyle name="Input cel 2 5 14 5" xfId="48212"/>
    <cellStyle name="Input cel 2 5 15" xfId="2174"/>
    <cellStyle name="Input cel 2 5 16" xfId="21796"/>
    <cellStyle name="Input cel 2 5 17" xfId="24301"/>
    <cellStyle name="Input cel 2 5 18" xfId="32132"/>
    <cellStyle name="Input cel 2 5 19" xfId="34126"/>
    <cellStyle name="Input cel 2 5 2" xfId="748"/>
    <cellStyle name="Input cel 2 5 2 10" xfId="8090"/>
    <cellStyle name="Input cel 2 5 2 10 2" xfId="16792"/>
    <cellStyle name="Input cel 2 5 2 10 3" xfId="23710"/>
    <cellStyle name="Input cel 2 5 2 10 4" xfId="28968"/>
    <cellStyle name="Input cel 2 5 2 10 5" xfId="48608"/>
    <cellStyle name="Input cel 2 5 2 11" xfId="7714"/>
    <cellStyle name="Input cel 2 5 2 11 2" xfId="16416"/>
    <cellStyle name="Input cel 2 5 2 11 3" xfId="24510"/>
    <cellStyle name="Input cel 2 5 2 11 4" xfId="28592"/>
    <cellStyle name="Input cel 2 5 2 11 5" xfId="48244"/>
    <cellStyle name="Input cel 2 5 2 12" xfId="8075"/>
    <cellStyle name="Input cel 2 5 2 12 2" xfId="16777"/>
    <cellStyle name="Input cel 2 5 2 12 3" xfId="23145"/>
    <cellStyle name="Input cel 2 5 2 12 4" xfId="28953"/>
    <cellStyle name="Input cel 2 5 2 12 5" xfId="48593"/>
    <cellStyle name="Input cel 2 5 2 13" xfId="11296"/>
    <cellStyle name="Input cel 2 5 2 14" xfId="11758"/>
    <cellStyle name="Input cel 2 5 2 15" xfId="23492"/>
    <cellStyle name="Input cel 2 5 2 16" xfId="32542"/>
    <cellStyle name="Input cel 2 5 2 17" xfId="34244"/>
    <cellStyle name="Input cel 2 5 2 18" xfId="35589"/>
    <cellStyle name="Input cel 2 5 2 19" xfId="37389"/>
    <cellStyle name="Input cel 2 5 2 2" xfId="1517"/>
    <cellStyle name="Input cel 2 5 2 2 10" xfId="13214"/>
    <cellStyle name="Input cel 2 5 2 2 11" xfId="22221"/>
    <cellStyle name="Input cel 2 5 2 2 12" xfId="25553"/>
    <cellStyle name="Input cel 2 5 2 2 13" xfId="33310"/>
    <cellStyle name="Input cel 2 5 2 2 14" xfId="34428"/>
    <cellStyle name="Input cel 2 5 2 2 15" xfId="36357"/>
    <cellStyle name="Input cel 2 5 2 2 16" xfId="38884"/>
    <cellStyle name="Input cel 2 5 2 2 2" xfId="4917"/>
    <cellStyle name="Input cel 2 5 2 2 2 10" xfId="25796"/>
    <cellStyle name="Input cel 2 5 2 2 2 11" xfId="33735"/>
    <cellStyle name="Input cel 2 5 2 2 2 12" xfId="34671"/>
    <cellStyle name="Input cel 2 5 2 2 2 13" xfId="36782"/>
    <cellStyle name="Input cel 2 5 2 2 2 14" xfId="39309"/>
    <cellStyle name="Input cel 2 5 2 2 2 2" xfId="5468"/>
    <cellStyle name="Input cel 2 5 2 2 2 2 2" xfId="14170"/>
    <cellStyle name="Input cel 2 5 2 2 2 2 2 2" xfId="46295"/>
    <cellStyle name="Input cel 2 5 2 2 2 2 3" xfId="25425"/>
    <cellStyle name="Input cel 2 5 2 2 2 2 4" xfId="26347"/>
    <cellStyle name="Input cel 2 5 2 2 2 2 5" xfId="39860"/>
    <cellStyle name="Input cel 2 5 2 2 2 3" xfId="7008"/>
    <cellStyle name="Input cel 2 5 2 2 2 3 2" xfId="15710"/>
    <cellStyle name="Input cel 2 5 2 2 2 3 2 2" xfId="47686"/>
    <cellStyle name="Input cel 2 5 2 2 2 3 3" xfId="12288"/>
    <cellStyle name="Input cel 2 5 2 2 2 3 4" xfId="27886"/>
    <cellStyle name="Input cel 2 5 2 2 2 3 5" xfId="41399"/>
    <cellStyle name="Input cel 2 5 2 2 2 4" xfId="8673"/>
    <cellStyle name="Input cel 2 5 2 2 2 4 2" xfId="17375"/>
    <cellStyle name="Input cel 2 5 2 2 2 4 3" xfId="24836"/>
    <cellStyle name="Input cel 2 5 2 2 2 4 4" xfId="29551"/>
    <cellStyle name="Input cel 2 5 2 2 2 4 5" xfId="43325"/>
    <cellStyle name="Input cel 2 5 2 2 2 5" xfId="9428"/>
    <cellStyle name="Input cel 2 5 2 2 2 5 2" xfId="18130"/>
    <cellStyle name="Input cel 2 5 2 2 2 5 3" xfId="23691"/>
    <cellStyle name="Input cel 2 5 2 2 2 5 4" xfId="30306"/>
    <cellStyle name="Input cel 2 5 2 2 2 5 5" xfId="49349"/>
    <cellStyle name="Input cel 2 5 2 2 2 6" xfId="10122"/>
    <cellStyle name="Input cel 2 5 2 2 2 6 2" xfId="18824"/>
    <cellStyle name="Input cel 2 5 2 2 2 6 3" xfId="12552"/>
    <cellStyle name="Input cel 2 5 2 2 2 6 4" xfId="31000"/>
    <cellStyle name="Input cel 2 5 2 2 2 6 5" xfId="50043"/>
    <cellStyle name="Input cel 2 5 2 2 2 7" xfId="10740"/>
    <cellStyle name="Input cel 2 5 2 2 2 7 2" xfId="19442"/>
    <cellStyle name="Input cel 2 5 2 2 2 7 3" xfId="20165"/>
    <cellStyle name="Input cel 2 5 2 2 2 7 4" xfId="31618"/>
    <cellStyle name="Input cel 2 5 2 2 2 7 5" xfId="50661"/>
    <cellStyle name="Input cel 2 5 2 2 2 8" xfId="13619"/>
    <cellStyle name="Input cel 2 5 2 2 2 9" xfId="21733"/>
    <cellStyle name="Input cel 2 5 2 2 3" xfId="5211"/>
    <cellStyle name="Input cel 2 5 2 2 3 10" xfId="26090"/>
    <cellStyle name="Input cel 2 5 2 2 3 11" xfId="34029"/>
    <cellStyle name="Input cel 2 5 2 2 3 12" xfId="34965"/>
    <cellStyle name="Input cel 2 5 2 2 3 13" xfId="37076"/>
    <cellStyle name="Input cel 2 5 2 2 3 14" xfId="39603"/>
    <cellStyle name="Input cel 2 5 2 2 3 2" xfId="6566"/>
    <cellStyle name="Input cel 2 5 2 2 3 2 2" xfId="15268"/>
    <cellStyle name="Input cel 2 5 2 2 3 2 2 2" xfId="47293"/>
    <cellStyle name="Input cel 2 5 2 2 3 2 3" xfId="21959"/>
    <cellStyle name="Input cel 2 5 2 2 3 2 4" xfId="27444"/>
    <cellStyle name="Input cel 2 5 2 2 3 2 5" xfId="40957"/>
    <cellStyle name="Input cel 2 5 2 2 3 3" xfId="7302"/>
    <cellStyle name="Input cel 2 5 2 2 3 3 2" xfId="16004"/>
    <cellStyle name="Input cel 2 5 2 2 3 3 2 2" xfId="47980"/>
    <cellStyle name="Input cel 2 5 2 2 3 3 3" xfId="12975"/>
    <cellStyle name="Input cel 2 5 2 2 3 3 4" xfId="28180"/>
    <cellStyle name="Input cel 2 5 2 2 3 3 5" xfId="41693"/>
    <cellStyle name="Input cel 2 5 2 2 3 4" xfId="8967"/>
    <cellStyle name="Input cel 2 5 2 2 3 4 2" xfId="17669"/>
    <cellStyle name="Input cel 2 5 2 2 3 4 3" xfId="21741"/>
    <cellStyle name="Input cel 2 5 2 2 3 4 4" xfId="29845"/>
    <cellStyle name="Input cel 2 5 2 2 3 4 5" xfId="43619"/>
    <cellStyle name="Input cel 2 5 2 2 3 5" xfId="9722"/>
    <cellStyle name="Input cel 2 5 2 2 3 5 2" xfId="18424"/>
    <cellStyle name="Input cel 2 5 2 2 3 5 3" xfId="20007"/>
    <cellStyle name="Input cel 2 5 2 2 3 5 4" xfId="30600"/>
    <cellStyle name="Input cel 2 5 2 2 3 5 5" xfId="49643"/>
    <cellStyle name="Input cel 2 5 2 2 3 6" xfId="10416"/>
    <cellStyle name="Input cel 2 5 2 2 3 6 2" xfId="19118"/>
    <cellStyle name="Input cel 2 5 2 2 3 6 3" xfId="11855"/>
    <cellStyle name="Input cel 2 5 2 2 3 6 4" xfId="31294"/>
    <cellStyle name="Input cel 2 5 2 2 3 6 5" xfId="50337"/>
    <cellStyle name="Input cel 2 5 2 2 3 7" xfId="11034"/>
    <cellStyle name="Input cel 2 5 2 2 3 7 2" xfId="19736"/>
    <cellStyle name="Input cel 2 5 2 2 3 7 3" xfId="20365"/>
    <cellStyle name="Input cel 2 5 2 2 3 7 4" xfId="31912"/>
    <cellStyle name="Input cel 2 5 2 2 3 7 5" xfId="50955"/>
    <cellStyle name="Input cel 2 5 2 2 3 8" xfId="13913"/>
    <cellStyle name="Input cel 2 5 2 2 3 9" xfId="25173"/>
    <cellStyle name="Input cel 2 5 2 2 4" xfId="5905"/>
    <cellStyle name="Input cel 2 5 2 2 4 2" xfId="14607"/>
    <cellStyle name="Input cel 2 5 2 2 4 2 2" xfId="46702"/>
    <cellStyle name="Input cel 2 5 2 2 4 3" xfId="20217"/>
    <cellStyle name="Input cel 2 5 2 2 4 4" xfId="26784"/>
    <cellStyle name="Input cel 2 5 2 2 4 5" xfId="40297"/>
    <cellStyle name="Input cel 2 5 2 2 5" xfId="6699"/>
    <cellStyle name="Input cel 2 5 2 2 5 2" xfId="15401"/>
    <cellStyle name="Input cel 2 5 2 2 5 2 2" xfId="47404"/>
    <cellStyle name="Input cel 2 5 2 2 5 3" xfId="2372"/>
    <cellStyle name="Input cel 2 5 2 2 5 4" xfId="27577"/>
    <cellStyle name="Input cel 2 5 2 2 5 5" xfId="41090"/>
    <cellStyle name="Input cel 2 5 2 2 6" xfId="8335"/>
    <cellStyle name="Input cel 2 5 2 2 6 2" xfId="17037"/>
    <cellStyle name="Input cel 2 5 2 2 6 3" xfId="24203"/>
    <cellStyle name="Input cel 2 5 2 2 6 4" xfId="29213"/>
    <cellStyle name="Input cel 2 5 2 2 6 5" xfId="42900"/>
    <cellStyle name="Input cel 2 5 2 2 7" xfId="9110"/>
    <cellStyle name="Input cel 2 5 2 2 7 2" xfId="17812"/>
    <cellStyle name="Input cel 2 5 2 2 7 3" xfId="24862"/>
    <cellStyle name="Input cel 2 5 2 2 7 4" xfId="29988"/>
    <cellStyle name="Input cel 2 5 2 2 7 5" xfId="49031"/>
    <cellStyle name="Input cel 2 5 2 2 8" xfId="9838"/>
    <cellStyle name="Input cel 2 5 2 2 8 2" xfId="18540"/>
    <cellStyle name="Input cel 2 5 2 2 8 3" xfId="13183"/>
    <cellStyle name="Input cel 2 5 2 2 8 4" xfId="30716"/>
    <cellStyle name="Input cel 2 5 2 2 8 5" xfId="49759"/>
    <cellStyle name="Input cel 2 5 2 2 9" xfId="10497"/>
    <cellStyle name="Input cel 2 5 2 2 9 2" xfId="19199"/>
    <cellStyle name="Input cel 2 5 2 2 9 3" xfId="19950"/>
    <cellStyle name="Input cel 2 5 2 2 9 4" xfId="31375"/>
    <cellStyle name="Input cel 2 5 2 2 9 5" xfId="50418"/>
    <cellStyle name="Input cel 2 5 2 3" xfId="4721"/>
    <cellStyle name="Input cel 2 5 2 3 10" xfId="25600"/>
    <cellStyle name="Input cel 2 5 2 3 11" xfId="33539"/>
    <cellStyle name="Input cel 2 5 2 3 12" xfId="34475"/>
    <cellStyle name="Input cel 2 5 2 3 13" xfId="36586"/>
    <cellStyle name="Input cel 2 5 2 3 14" xfId="39113"/>
    <cellStyle name="Input cel 2 5 2 3 2" xfId="5602"/>
    <cellStyle name="Input cel 2 5 2 3 2 2" xfId="14304"/>
    <cellStyle name="Input cel 2 5 2 3 2 2 2" xfId="46423"/>
    <cellStyle name="Input cel 2 5 2 3 2 3" xfId="24193"/>
    <cellStyle name="Input cel 2 5 2 3 2 4" xfId="26481"/>
    <cellStyle name="Input cel 2 5 2 3 2 5" xfId="39994"/>
    <cellStyle name="Input cel 2 5 2 3 3" xfId="6812"/>
    <cellStyle name="Input cel 2 5 2 3 3 2" xfId="15514"/>
    <cellStyle name="Input cel 2 5 2 3 3 2 2" xfId="47490"/>
    <cellStyle name="Input cel 2 5 2 3 3 3" xfId="12941"/>
    <cellStyle name="Input cel 2 5 2 3 3 4" xfId="27690"/>
    <cellStyle name="Input cel 2 5 2 3 3 5" xfId="41203"/>
    <cellStyle name="Input cel 2 5 2 3 4" xfId="8477"/>
    <cellStyle name="Input cel 2 5 2 3 4 2" xfId="17179"/>
    <cellStyle name="Input cel 2 5 2 3 4 3" xfId="24705"/>
    <cellStyle name="Input cel 2 5 2 3 4 4" xfId="29355"/>
    <cellStyle name="Input cel 2 5 2 3 4 5" xfId="43129"/>
    <cellStyle name="Input cel 2 5 2 3 5" xfId="9232"/>
    <cellStyle name="Input cel 2 5 2 3 5 2" xfId="17934"/>
    <cellStyle name="Input cel 2 5 2 3 5 3" xfId="22658"/>
    <cellStyle name="Input cel 2 5 2 3 5 4" xfId="30110"/>
    <cellStyle name="Input cel 2 5 2 3 5 5" xfId="49153"/>
    <cellStyle name="Input cel 2 5 2 3 6" xfId="9926"/>
    <cellStyle name="Input cel 2 5 2 3 6 2" xfId="18628"/>
    <cellStyle name="Input cel 2 5 2 3 6 3" xfId="20356"/>
    <cellStyle name="Input cel 2 5 2 3 6 4" xfId="30804"/>
    <cellStyle name="Input cel 2 5 2 3 6 5" xfId="49847"/>
    <cellStyle name="Input cel 2 5 2 3 7" xfId="10544"/>
    <cellStyle name="Input cel 2 5 2 3 7 2" xfId="19246"/>
    <cellStyle name="Input cel 2 5 2 3 7 3" xfId="20436"/>
    <cellStyle name="Input cel 2 5 2 3 7 4" xfId="31422"/>
    <cellStyle name="Input cel 2 5 2 3 7 5" xfId="50465"/>
    <cellStyle name="Input cel 2 5 2 3 8" xfId="13423"/>
    <cellStyle name="Input cel 2 5 2 3 9" xfId="25228"/>
    <cellStyle name="Input cel 2 5 2 4" xfId="4767"/>
    <cellStyle name="Input cel 2 5 2 4 10" xfId="25646"/>
    <cellStyle name="Input cel 2 5 2 4 11" xfId="33585"/>
    <cellStyle name="Input cel 2 5 2 4 12" xfId="34521"/>
    <cellStyle name="Input cel 2 5 2 4 13" xfId="36632"/>
    <cellStyle name="Input cel 2 5 2 4 14" xfId="39159"/>
    <cellStyle name="Input cel 2 5 2 4 2" xfId="5329"/>
    <cellStyle name="Input cel 2 5 2 4 2 2" xfId="14031"/>
    <cellStyle name="Input cel 2 5 2 4 2 2 2" xfId="46169"/>
    <cellStyle name="Input cel 2 5 2 4 2 3" xfId="21646"/>
    <cellStyle name="Input cel 2 5 2 4 2 4" xfId="26208"/>
    <cellStyle name="Input cel 2 5 2 4 2 5" xfId="39721"/>
    <cellStyle name="Input cel 2 5 2 4 3" xfId="6858"/>
    <cellStyle name="Input cel 2 5 2 4 3 2" xfId="15560"/>
    <cellStyle name="Input cel 2 5 2 4 3 2 2" xfId="47536"/>
    <cellStyle name="Input cel 2 5 2 4 3 3" xfId="11473"/>
    <cellStyle name="Input cel 2 5 2 4 3 4" xfId="27736"/>
    <cellStyle name="Input cel 2 5 2 4 3 5" xfId="41249"/>
    <cellStyle name="Input cel 2 5 2 4 4" xfId="8523"/>
    <cellStyle name="Input cel 2 5 2 4 4 2" xfId="17225"/>
    <cellStyle name="Input cel 2 5 2 4 4 3" xfId="25328"/>
    <cellStyle name="Input cel 2 5 2 4 4 4" xfId="29401"/>
    <cellStyle name="Input cel 2 5 2 4 4 5" xfId="43175"/>
    <cellStyle name="Input cel 2 5 2 4 5" xfId="9278"/>
    <cellStyle name="Input cel 2 5 2 4 5 2" xfId="17980"/>
    <cellStyle name="Input cel 2 5 2 4 5 3" xfId="22835"/>
    <cellStyle name="Input cel 2 5 2 4 5 4" xfId="30156"/>
    <cellStyle name="Input cel 2 5 2 4 5 5" xfId="49199"/>
    <cellStyle name="Input cel 2 5 2 4 6" xfId="9972"/>
    <cellStyle name="Input cel 2 5 2 4 6 2" xfId="18674"/>
    <cellStyle name="Input cel 2 5 2 4 6 3" xfId="12403"/>
    <cellStyle name="Input cel 2 5 2 4 6 4" xfId="30850"/>
    <cellStyle name="Input cel 2 5 2 4 6 5" xfId="49893"/>
    <cellStyle name="Input cel 2 5 2 4 7" xfId="10590"/>
    <cellStyle name="Input cel 2 5 2 4 7 2" xfId="19292"/>
    <cellStyle name="Input cel 2 5 2 4 7 3" xfId="12914"/>
    <cellStyle name="Input cel 2 5 2 4 7 4" xfId="31468"/>
    <cellStyle name="Input cel 2 5 2 4 7 5" xfId="50511"/>
    <cellStyle name="Input cel 2 5 2 4 8" xfId="13469"/>
    <cellStyle name="Input cel 2 5 2 4 9" xfId="20945"/>
    <cellStyle name="Input cel 2 5 2 5" xfId="5297"/>
    <cellStyle name="Input cel 2 5 2 5 2" xfId="13999"/>
    <cellStyle name="Input cel 2 5 2 5 2 2" xfId="46138"/>
    <cellStyle name="Input cel 2 5 2 5 3" xfId="11599"/>
    <cellStyle name="Input cel 2 5 2 5 4" xfId="26176"/>
    <cellStyle name="Input cel 2 5 2 5 5" xfId="39689"/>
    <cellStyle name="Input cel 2 5 2 6" xfId="5354"/>
    <cellStyle name="Input cel 2 5 2 6 2" xfId="14056"/>
    <cellStyle name="Input cel 2 5 2 6 2 2" xfId="46194"/>
    <cellStyle name="Input cel 2 5 2 6 3" xfId="25152"/>
    <cellStyle name="Input cel 2 5 2 6 4" xfId="26233"/>
    <cellStyle name="Input cel 2 5 2 6 5" xfId="39746"/>
    <cellStyle name="Input cel 2 5 2 7" xfId="6355"/>
    <cellStyle name="Input cel 2 5 2 7 2" xfId="15057"/>
    <cellStyle name="Input cel 2 5 2 7 2 2" xfId="47111"/>
    <cellStyle name="Input cel 2 5 2 7 3" xfId="20706"/>
    <cellStyle name="Input cel 2 5 2 7 4" xfId="27234"/>
    <cellStyle name="Input cel 2 5 2 7 5" xfId="40747"/>
    <cellStyle name="Input cel 2 5 2 8" xfId="5591"/>
    <cellStyle name="Input cel 2 5 2 8 2" xfId="14293"/>
    <cellStyle name="Input cel 2 5 2 8 3" xfId="22033"/>
    <cellStyle name="Input cel 2 5 2 8 4" xfId="26470"/>
    <cellStyle name="Input cel 2 5 2 8 5" xfId="39983"/>
    <cellStyle name="Input cel 2 5 2 9" xfId="7828"/>
    <cellStyle name="Input cel 2 5 2 9 2" xfId="16530"/>
    <cellStyle name="Input cel 2 5 2 9 3" xfId="23936"/>
    <cellStyle name="Input cel 2 5 2 9 4" xfId="28706"/>
    <cellStyle name="Input cel 2 5 2 9 5" xfId="48346"/>
    <cellStyle name="Input cel 2 5 20" xfId="35179"/>
    <cellStyle name="Input cel 2 5 21" xfId="37261"/>
    <cellStyle name="Input cel 2 5 3" xfId="888"/>
    <cellStyle name="Input cel 2 5 3 10" xfId="8103"/>
    <cellStyle name="Input cel 2 5 3 10 2" xfId="16805"/>
    <cellStyle name="Input cel 2 5 3 10 3" xfId="21860"/>
    <cellStyle name="Input cel 2 5 3 10 4" xfId="28981"/>
    <cellStyle name="Input cel 2 5 3 10 5" xfId="48621"/>
    <cellStyle name="Input cel 2 5 3 11" xfId="7994"/>
    <cellStyle name="Input cel 2 5 3 11 2" xfId="16696"/>
    <cellStyle name="Input cel 2 5 3 11 3" xfId="25437"/>
    <cellStyle name="Input cel 2 5 3 11 4" xfId="28872"/>
    <cellStyle name="Input cel 2 5 3 11 5" xfId="48512"/>
    <cellStyle name="Input cel 2 5 3 12" xfId="11423"/>
    <cellStyle name="Input cel 2 5 3 13" xfId="21368"/>
    <cellStyle name="Input cel 2 5 3 14" xfId="22276"/>
    <cellStyle name="Input cel 2 5 3 15" xfId="32681"/>
    <cellStyle name="Input cel 2 5 3 16" xfId="34309"/>
    <cellStyle name="Input cel 2 5 3 17" xfId="35728"/>
    <cellStyle name="Input cel 2 5 3 18" xfId="38255"/>
    <cellStyle name="Input cel 2 5 3 2" xfId="4811"/>
    <cellStyle name="Input cel 2 5 3 2 10" xfId="25690"/>
    <cellStyle name="Input cel 2 5 3 2 11" xfId="33629"/>
    <cellStyle name="Input cel 2 5 3 2 12" xfId="34565"/>
    <cellStyle name="Input cel 2 5 3 2 13" xfId="36676"/>
    <cellStyle name="Input cel 2 5 3 2 14" xfId="39203"/>
    <cellStyle name="Input cel 2 5 3 2 2" xfId="5494"/>
    <cellStyle name="Input cel 2 5 3 2 2 2" xfId="14196"/>
    <cellStyle name="Input cel 2 5 3 2 2 2 2" xfId="46321"/>
    <cellStyle name="Input cel 2 5 3 2 2 3" xfId="20662"/>
    <cellStyle name="Input cel 2 5 3 2 2 4" xfId="26373"/>
    <cellStyle name="Input cel 2 5 3 2 2 5" xfId="39886"/>
    <cellStyle name="Input cel 2 5 3 2 3" xfId="6902"/>
    <cellStyle name="Input cel 2 5 3 2 3 2" xfId="15604"/>
    <cellStyle name="Input cel 2 5 3 2 3 2 2" xfId="47580"/>
    <cellStyle name="Input cel 2 5 3 2 3 3" xfId="12861"/>
    <cellStyle name="Input cel 2 5 3 2 3 4" xfId="27780"/>
    <cellStyle name="Input cel 2 5 3 2 3 5" xfId="41293"/>
    <cellStyle name="Input cel 2 5 3 2 4" xfId="8567"/>
    <cellStyle name="Input cel 2 5 3 2 4 2" xfId="17269"/>
    <cellStyle name="Input cel 2 5 3 2 4 3" xfId="24865"/>
    <cellStyle name="Input cel 2 5 3 2 4 4" xfId="29445"/>
    <cellStyle name="Input cel 2 5 3 2 4 5" xfId="43219"/>
    <cellStyle name="Input cel 2 5 3 2 5" xfId="9322"/>
    <cellStyle name="Input cel 2 5 3 2 5 2" xfId="18024"/>
    <cellStyle name="Input cel 2 5 3 2 5 3" xfId="23389"/>
    <cellStyle name="Input cel 2 5 3 2 5 4" xfId="30200"/>
    <cellStyle name="Input cel 2 5 3 2 5 5" xfId="49243"/>
    <cellStyle name="Input cel 2 5 3 2 6" xfId="10016"/>
    <cellStyle name="Input cel 2 5 3 2 6 2" xfId="18718"/>
    <cellStyle name="Input cel 2 5 3 2 6 3" xfId="20100"/>
    <cellStyle name="Input cel 2 5 3 2 6 4" xfId="30894"/>
    <cellStyle name="Input cel 2 5 3 2 6 5" xfId="49937"/>
    <cellStyle name="Input cel 2 5 3 2 7" xfId="10634"/>
    <cellStyle name="Input cel 2 5 3 2 7 2" xfId="19336"/>
    <cellStyle name="Input cel 2 5 3 2 7 3" xfId="20062"/>
    <cellStyle name="Input cel 2 5 3 2 7 4" xfId="31512"/>
    <cellStyle name="Input cel 2 5 3 2 7 5" xfId="50555"/>
    <cellStyle name="Input cel 2 5 3 2 8" xfId="13513"/>
    <cellStyle name="Input cel 2 5 3 2 9" xfId="20699"/>
    <cellStyle name="Input cel 2 5 3 3" xfId="4891"/>
    <cellStyle name="Input cel 2 5 3 3 10" xfId="25770"/>
    <cellStyle name="Input cel 2 5 3 3 11" xfId="33709"/>
    <cellStyle name="Input cel 2 5 3 3 12" xfId="34645"/>
    <cellStyle name="Input cel 2 5 3 3 13" xfId="36756"/>
    <cellStyle name="Input cel 2 5 3 3 14" xfId="39283"/>
    <cellStyle name="Input cel 2 5 3 3 2" xfId="3178"/>
    <cellStyle name="Input cel 2 5 3 3 2 2" xfId="11993"/>
    <cellStyle name="Input cel 2 5 3 3 2 2 2" xfId="44717"/>
    <cellStyle name="Input cel 2 5 3 3 2 3" xfId="11788"/>
    <cellStyle name="Input cel 2 5 3 3 2 4" xfId="20277"/>
    <cellStyle name="Input cel 2 5 3 3 2 5" xfId="37476"/>
    <cellStyle name="Input cel 2 5 3 3 3" xfId="6982"/>
    <cellStyle name="Input cel 2 5 3 3 3 2" xfId="15684"/>
    <cellStyle name="Input cel 2 5 3 3 3 2 2" xfId="47660"/>
    <cellStyle name="Input cel 2 5 3 3 3 3" xfId="2186"/>
    <cellStyle name="Input cel 2 5 3 3 3 4" xfId="27860"/>
    <cellStyle name="Input cel 2 5 3 3 3 5" xfId="41373"/>
    <cellStyle name="Input cel 2 5 3 3 4" xfId="8647"/>
    <cellStyle name="Input cel 2 5 3 3 4 2" xfId="17349"/>
    <cellStyle name="Input cel 2 5 3 3 4 3" xfId="21752"/>
    <cellStyle name="Input cel 2 5 3 3 4 4" xfId="29525"/>
    <cellStyle name="Input cel 2 5 3 3 4 5" xfId="43299"/>
    <cellStyle name="Input cel 2 5 3 3 5" xfId="9402"/>
    <cellStyle name="Input cel 2 5 3 3 5 2" xfId="18104"/>
    <cellStyle name="Input cel 2 5 3 3 5 3" xfId="22341"/>
    <cellStyle name="Input cel 2 5 3 3 5 4" xfId="30280"/>
    <cellStyle name="Input cel 2 5 3 3 5 5" xfId="49323"/>
    <cellStyle name="Input cel 2 5 3 3 6" xfId="10096"/>
    <cellStyle name="Input cel 2 5 3 3 6 2" xfId="18798"/>
    <cellStyle name="Input cel 2 5 3 3 6 3" xfId="11971"/>
    <cellStyle name="Input cel 2 5 3 3 6 4" xfId="30974"/>
    <cellStyle name="Input cel 2 5 3 3 6 5" xfId="50017"/>
    <cellStyle name="Input cel 2 5 3 3 7" xfId="10714"/>
    <cellStyle name="Input cel 2 5 3 3 7 2" xfId="19416"/>
    <cellStyle name="Input cel 2 5 3 3 7 3" xfId="13351"/>
    <cellStyle name="Input cel 2 5 3 3 7 4" xfId="31592"/>
    <cellStyle name="Input cel 2 5 3 3 7 5" xfId="50635"/>
    <cellStyle name="Input cel 2 5 3 3 8" xfId="13593"/>
    <cellStyle name="Input cel 2 5 3 3 9" xfId="23028"/>
    <cellStyle name="Input cel 2 5 3 4" xfId="5422"/>
    <cellStyle name="Input cel 2 5 3 4 2" xfId="14124"/>
    <cellStyle name="Input cel 2 5 3 4 2 2" xfId="46251"/>
    <cellStyle name="Input cel 2 5 3 4 3" xfId="22807"/>
    <cellStyle name="Input cel 2 5 3 4 4" xfId="26301"/>
    <cellStyle name="Input cel 2 5 3 4 5" xfId="39814"/>
    <cellStyle name="Input cel 2 5 3 5" xfId="6044"/>
    <cellStyle name="Input cel 2 5 3 5 2" xfId="14746"/>
    <cellStyle name="Input cel 2 5 3 5 2 2" xfId="46826"/>
    <cellStyle name="Input cel 2 5 3 5 3" xfId="20659"/>
    <cellStyle name="Input cel 2 5 3 5 4" xfId="26923"/>
    <cellStyle name="Input cel 2 5 3 5 5" xfId="40436"/>
    <cellStyle name="Input cel 2 5 3 6" xfId="6648"/>
    <cellStyle name="Input cel 2 5 3 6 2" xfId="15350"/>
    <cellStyle name="Input cel 2 5 3 6 2 2" xfId="47361"/>
    <cellStyle name="Input cel 2 5 3 6 3" xfId="24035"/>
    <cellStyle name="Input cel 2 5 3 6 4" xfId="27526"/>
    <cellStyle name="Input cel 2 5 3 6 5" xfId="41039"/>
    <cellStyle name="Input cel 2 5 3 7" xfId="6770"/>
    <cellStyle name="Input cel 2 5 3 7 2" xfId="15472"/>
    <cellStyle name="Input cel 2 5 3 7 3" xfId="12632"/>
    <cellStyle name="Input cel 2 5 3 7 4" xfId="27648"/>
    <cellStyle name="Input cel 2 5 3 7 5" xfId="41161"/>
    <cellStyle name="Input cel 2 5 3 8" xfId="7933"/>
    <cellStyle name="Input cel 2 5 3 8 2" xfId="16635"/>
    <cellStyle name="Input cel 2 5 3 8 3" xfId="20740"/>
    <cellStyle name="Input cel 2 5 3 8 4" xfId="28811"/>
    <cellStyle name="Input cel 2 5 3 8 5" xfId="48451"/>
    <cellStyle name="Input cel 2 5 3 9" xfId="7555"/>
    <cellStyle name="Input cel 2 5 3 9 2" xfId="16257"/>
    <cellStyle name="Input cel 2 5 3 9 3" xfId="24472"/>
    <cellStyle name="Input cel 2 5 3 9 4" xfId="28433"/>
    <cellStyle name="Input cel 2 5 3 9 5" xfId="48164"/>
    <cellStyle name="Input cel 2 5 4" xfId="1395"/>
    <cellStyle name="Input cel 2 5 4 10" xfId="9768"/>
    <cellStyle name="Input cel 2 5 4 10 2" xfId="18470"/>
    <cellStyle name="Input cel 2 5 4 10 3" xfId="12777"/>
    <cellStyle name="Input cel 2 5 4 10 4" xfId="30646"/>
    <cellStyle name="Input cel 2 5 4 10 5" xfId="49689"/>
    <cellStyle name="Input cel 2 5 4 11" xfId="10447"/>
    <cellStyle name="Input cel 2 5 4 11 2" xfId="19149"/>
    <cellStyle name="Input cel 2 5 4 11 3" xfId="12126"/>
    <cellStyle name="Input cel 2 5 4 11 4" xfId="31325"/>
    <cellStyle name="Input cel 2 5 4 11 5" xfId="50368"/>
    <cellStyle name="Input cel 2 5 4 12" xfId="11180"/>
    <cellStyle name="Input cel 2 5 4 13" xfId="23453"/>
    <cellStyle name="Input cel 2 5 4 14" xfId="1860"/>
    <cellStyle name="Input cel 2 5 4 15" xfId="33188"/>
    <cellStyle name="Input cel 2 5 4 16" xfId="34378"/>
    <cellStyle name="Input cel 2 5 4 17" xfId="36235"/>
    <cellStyle name="Input cel 2 5 4 18" xfId="38762"/>
    <cellStyle name="Input cel 2 5 4 2" xfId="4796"/>
    <cellStyle name="Input cel 2 5 4 2 10" xfId="25675"/>
    <cellStyle name="Input cel 2 5 4 2 11" xfId="33614"/>
    <cellStyle name="Input cel 2 5 4 2 12" xfId="34550"/>
    <cellStyle name="Input cel 2 5 4 2 13" xfId="36661"/>
    <cellStyle name="Input cel 2 5 4 2 14" xfId="39188"/>
    <cellStyle name="Input cel 2 5 4 2 2" xfId="6235"/>
    <cellStyle name="Input cel 2 5 4 2 2 2" xfId="14937"/>
    <cellStyle name="Input cel 2 5 4 2 2 2 2" xfId="47000"/>
    <cellStyle name="Input cel 2 5 4 2 2 3" xfId="20859"/>
    <cellStyle name="Input cel 2 5 4 2 2 4" xfId="27114"/>
    <cellStyle name="Input cel 2 5 4 2 2 5" xfId="40627"/>
    <cellStyle name="Input cel 2 5 4 2 3" xfId="6887"/>
    <cellStyle name="Input cel 2 5 4 2 3 2" xfId="15589"/>
    <cellStyle name="Input cel 2 5 4 2 3 2 2" xfId="47565"/>
    <cellStyle name="Input cel 2 5 4 2 3 3" xfId="11911"/>
    <cellStyle name="Input cel 2 5 4 2 3 4" xfId="27765"/>
    <cellStyle name="Input cel 2 5 4 2 3 5" xfId="41278"/>
    <cellStyle name="Input cel 2 5 4 2 4" xfId="8552"/>
    <cellStyle name="Input cel 2 5 4 2 4 2" xfId="17254"/>
    <cellStyle name="Input cel 2 5 4 2 4 3" xfId="11797"/>
    <cellStyle name="Input cel 2 5 4 2 4 4" xfId="29430"/>
    <cellStyle name="Input cel 2 5 4 2 4 5" xfId="43204"/>
    <cellStyle name="Input cel 2 5 4 2 5" xfId="9307"/>
    <cellStyle name="Input cel 2 5 4 2 5 2" xfId="18009"/>
    <cellStyle name="Input cel 2 5 4 2 5 3" xfId="24344"/>
    <cellStyle name="Input cel 2 5 4 2 5 4" xfId="30185"/>
    <cellStyle name="Input cel 2 5 4 2 5 5" xfId="49228"/>
    <cellStyle name="Input cel 2 5 4 2 6" xfId="10001"/>
    <cellStyle name="Input cel 2 5 4 2 6 2" xfId="18703"/>
    <cellStyle name="Input cel 2 5 4 2 6 3" xfId="11107"/>
    <cellStyle name="Input cel 2 5 4 2 6 4" xfId="30879"/>
    <cellStyle name="Input cel 2 5 4 2 6 5" xfId="49922"/>
    <cellStyle name="Input cel 2 5 4 2 7" xfId="10619"/>
    <cellStyle name="Input cel 2 5 4 2 7 2" xfId="19321"/>
    <cellStyle name="Input cel 2 5 4 2 7 3" xfId="1737"/>
    <cellStyle name="Input cel 2 5 4 2 7 4" xfId="31497"/>
    <cellStyle name="Input cel 2 5 4 2 7 5" xfId="50540"/>
    <cellStyle name="Input cel 2 5 4 2 8" xfId="13498"/>
    <cellStyle name="Input cel 2 5 4 2 9" xfId="24017"/>
    <cellStyle name="Input cel 2 5 4 3" xfId="5161"/>
    <cellStyle name="Input cel 2 5 4 3 10" xfId="26040"/>
    <cellStyle name="Input cel 2 5 4 3 11" xfId="33979"/>
    <cellStyle name="Input cel 2 5 4 3 12" xfId="34915"/>
    <cellStyle name="Input cel 2 5 4 3 13" xfId="37026"/>
    <cellStyle name="Input cel 2 5 4 3 14" xfId="39553"/>
    <cellStyle name="Input cel 2 5 4 3 2" xfId="6187"/>
    <cellStyle name="Input cel 2 5 4 3 2 2" xfId="14889"/>
    <cellStyle name="Input cel 2 5 4 3 2 2 2" xfId="46954"/>
    <cellStyle name="Input cel 2 5 4 3 2 3" xfId="25210"/>
    <cellStyle name="Input cel 2 5 4 3 2 4" xfId="27066"/>
    <cellStyle name="Input cel 2 5 4 3 2 5" xfId="40579"/>
    <cellStyle name="Input cel 2 5 4 3 3" xfId="7252"/>
    <cellStyle name="Input cel 2 5 4 3 3 2" xfId="15954"/>
    <cellStyle name="Input cel 2 5 4 3 3 2 2" xfId="47930"/>
    <cellStyle name="Input cel 2 5 4 3 3 3" xfId="21059"/>
    <cellStyle name="Input cel 2 5 4 3 3 4" xfId="28130"/>
    <cellStyle name="Input cel 2 5 4 3 3 5" xfId="41643"/>
    <cellStyle name="Input cel 2 5 4 3 4" xfId="8917"/>
    <cellStyle name="Input cel 2 5 4 3 4 2" xfId="17619"/>
    <cellStyle name="Input cel 2 5 4 3 4 3" xfId="21979"/>
    <cellStyle name="Input cel 2 5 4 3 4 4" xfId="29795"/>
    <cellStyle name="Input cel 2 5 4 3 4 5" xfId="43569"/>
    <cellStyle name="Input cel 2 5 4 3 5" xfId="9672"/>
    <cellStyle name="Input cel 2 5 4 3 5 2" xfId="18374"/>
    <cellStyle name="Input cel 2 5 4 3 5 3" xfId="12299"/>
    <cellStyle name="Input cel 2 5 4 3 5 4" xfId="30550"/>
    <cellStyle name="Input cel 2 5 4 3 5 5" xfId="49593"/>
    <cellStyle name="Input cel 2 5 4 3 6" xfId="10366"/>
    <cellStyle name="Input cel 2 5 4 3 6 2" xfId="19068"/>
    <cellStyle name="Input cel 2 5 4 3 6 3" xfId="11137"/>
    <cellStyle name="Input cel 2 5 4 3 6 4" xfId="31244"/>
    <cellStyle name="Input cel 2 5 4 3 6 5" xfId="50287"/>
    <cellStyle name="Input cel 2 5 4 3 7" xfId="10984"/>
    <cellStyle name="Input cel 2 5 4 3 7 2" xfId="19686"/>
    <cellStyle name="Input cel 2 5 4 3 7 3" xfId="11646"/>
    <cellStyle name="Input cel 2 5 4 3 7 4" xfId="31862"/>
    <cellStyle name="Input cel 2 5 4 3 7 5" xfId="50905"/>
    <cellStyle name="Input cel 2 5 4 3 8" xfId="13863"/>
    <cellStyle name="Input cel 2 5 4 3 9" xfId="22019"/>
    <cellStyle name="Input cel 2 5 4 4" xfId="5781"/>
    <cellStyle name="Input cel 2 5 4 4 2" xfId="14483"/>
    <cellStyle name="Input cel 2 5 4 4 2 2" xfId="46586"/>
    <cellStyle name="Input cel 2 5 4 4 3" xfId="22243"/>
    <cellStyle name="Input cel 2 5 4 4 4" xfId="26660"/>
    <cellStyle name="Input cel 2 5 4 4 5" xfId="40173"/>
    <cellStyle name="Input cel 2 5 4 5" xfId="6625"/>
    <cellStyle name="Input cel 2 5 4 5 2" xfId="15327"/>
    <cellStyle name="Input cel 2 5 4 5 2 2" xfId="47341"/>
    <cellStyle name="Input cel 2 5 4 5 3" xfId="24289"/>
    <cellStyle name="Input cel 2 5 4 5 4" xfId="27503"/>
    <cellStyle name="Input cel 2 5 4 5 5" xfId="41016"/>
    <cellStyle name="Input cel 2 5 4 6" xfId="6333"/>
    <cellStyle name="Input cel 2 5 4 6 2" xfId="15035"/>
    <cellStyle name="Input cel 2 5 4 6 2 2" xfId="47090"/>
    <cellStyle name="Input cel 2 5 4 6 3" xfId="22186"/>
    <cellStyle name="Input cel 2 5 4 6 4" xfId="27212"/>
    <cellStyle name="Input cel 2 5 4 6 5" xfId="40725"/>
    <cellStyle name="Input cel 2 5 4 7" xfId="7353"/>
    <cellStyle name="Input cel 2 5 4 7 2" xfId="16055"/>
    <cellStyle name="Input cel 2 5 4 7 3" xfId="23916"/>
    <cellStyle name="Input cel 2 5 4 7 4" xfId="28231"/>
    <cellStyle name="Input cel 2 5 4 7 5" xfId="41744"/>
    <cellStyle name="Input cel 2 5 4 8" xfId="8248"/>
    <cellStyle name="Input cel 2 5 4 8 2" xfId="16950"/>
    <cellStyle name="Input cel 2 5 4 8 3" xfId="20994"/>
    <cellStyle name="Input cel 2 5 4 8 4" xfId="29126"/>
    <cellStyle name="Input cel 2 5 4 8 5" xfId="48762"/>
    <cellStyle name="Input cel 2 5 4 9" xfId="9030"/>
    <cellStyle name="Input cel 2 5 4 9 2" xfId="17732"/>
    <cellStyle name="Input cel 2 5 4 9 3" xfId="22035"/>
    <cellStyle name="Input cel 2 5 4 9 4" xfId="29908"/>
    <cellStyle name="Input cel 2 5 4 9 5" xfId="48951"/>
    <cellStyle name="Input cel 2 5 5" xfId="4746"/>
    <cellStyle name="Input cel 2 5 5 10" xfId="25625"/>
    <cellStyle name="Input cel 2 5 5 11" xfId="33564"/>
    <cellStyle name="Input cel 2 5 5 12" xfId="34500"/>
    <cellStyle name="Input cel 2 5 5 13" xfId="36611"/>
    <cellStyle name="Input cel 2 5 5 14" xfId="39138"/>
    <cellStyle name="Input cel 2 5 5 2" xfId="5495"/>
    <cellStyle name="Input cel 2 5 5 2 2" xfId="14197"/>
    <cellStyle name="Input cel 2 5 5 2 2 2" xfId="46322"/>
    <cellStyle name="Input cel 2 5 5 2 3" xfId="20269"/>
    <cellStyle name="Input cel 2 5 5 2 4" xfId="26374"/>
    <cellStyle name="Input cel 2 5 5 2 5" xfId="39887"/>
    <cellStyle name="Input cel 2 5 5 3" xfId="6837"/>
    <cellStyle name="Input cel 2 5 5 3 2" xfId="15539"/>
    <cellStyle name="Input cel 2 5 5 3 2 2" xfId="47515"/>
    <cellStyle name="Input cel 2 5 5 3 3" xfId="1888"/>
    <cellStyle name="Input cel 2 5 5 3 4" xfId="27715"/>
    <cellStyle name="Input cel 2 5 5 3 5" xfId="41228"/>
    <cellStyle name="Input cel 2 5 5 4" xfId="8502"/>
    <cellStyle name="Input cel 2 5 5 4 2" xfId="17204"/>
    <cellStyle name="Input cel 2 5 5 4 3" xfId="20604"/>
    <cellStyle name="Input cel 2 5 5 4 4" xfId="29380"/>
    <cellStyle name="Input cel 2 5 5 4 5" xfId="43154"/>
    <cellStyle name="Input cel 2 5 5 5" xfId="9257"/>
    <cellStyle name="Input cel 2 5 5 5 2" xfId="17959"/>
    <cellStyle name="Input cel 2 5 5 5 3" xfId="25450"/>
    <cellStyle name="Input cel 2 5 5 5 4" xfId="30135"/>
    <cellStyle name="Input cel 2 5 5 5 5" xfId="49178"/>
    <cellStyle name="Input cel 2 5 5 6" xfId="9951"/>
    <cellStyle name="Input cel 2 5 5 6 2" xfId="18653"/>
    <cellStyle name="Input cel 2 5 5 6 3" xfId="11916"/>
    <cellStyle name="Input cel 2 5 5 6 4" xfId="30829"/>
    <cellStyle name="Input cel 2 5 5 6 5" xfId="49872"/>
    <cellStyle name="Input cel 2 5 5 7" xfId="10569"/>
    <cellStyle name="Input cel 2 5 5 7 2" xfId="19271"/>
    <cellStyle name="Input cel 2 5 5 7 3" xfId="12522"/>
    <cellStyle name="Input cel 2 5 5 7 4" xfId="31447"/>
    <cellStyle name="Input cel 2 5 5 7 5" xfId="50490"/>
    <cellStyle name="Input cel 2 5 5 8" xfId="13448"/>
    <cellStyle name="Input cel 2 5 5 9" xfId="21442"/>
    <cellStyle name="Input cel 2 5 6" xfId="4715"/>
    <cellStyle name="Input cel 2 5 6 10" xfId="25594"/>
    <cellStyle name="Input cel 2 5 6 11" xfId="33533"/>
    <cellStyle name="Input cel 2 5 6 12" xfId="34469"/>
    <cellStyle name="Input cel 2 5 6 13" xfId="36580"/>
    <cellStyle name="Input cel 2 5 6 14" xfId="39107"/>
    <cellStyle name="Input cel 2 5 6 2" xfId="5481"/>
    <cellStyle name="Input cel 2 5 6 2 2" xfId="14183"/>
    <cellStyle name="Input cel 2 5 6 2 2 2" xfId="46308"/>
    <cellStyle name="Input cel 2 5 6 2 3" xfId="25485"/>
    <cellStyle name="Input cel 2 5 6 2 4" xfId="26360"/>
    <cellStyle name="Input cel 2 5 6 2 5" xfId="39873"/>
    <cellStyle name="Input cel 2 5 6 3" xfId="6806"/>
    <cellStyle name="Input cel 2 5 6 3 2" xfId="15508"/>
    <cellStyle name="Input cel 2 5 6 3 2 2" xfId="47484"/>
    <cellStyle name="Input cel 2 5 6 3 3" xfId="11828"/>
    <cellStyle name="Input cel 2 5 6 3 4" xfId="27684"/>
    <cellStyle name="Input cel 2 5 6 3 5" xfId="41197"/>
    <cellStyle name="Input cel 2 5 6 4" xfId="8471"/>
    <cellStyle name="Input cel 2 5 6 4 2" xfId="17173"/>
    <cellStyle name="Input cel 2 5 6 4 3" xfId="24201"/>
    <cellStyle name="Input cel 2 5 6 4 4" xfId="29349"/>
    <cellStyle name="Input cel 2 5 6 4 5" xfId="43123"/>
    <cellStyle name="Input cel 2 5 6 5" xfId="9226"/>
    <cellStyle name="Input cel 2 5 6 5 2" xfId="17928"/>
    <cellStyle name="Input cel 2 5 6 5 3" xfId="22140"/>
    <cellStyle name="Input cel 2 5 6 5 4" xfId="30104"/>
    <cellStyle name="Input cel 2 5 6 5 5" xfId="49147"/>
    <cellStyle name="Input cel 2 5 6 6" xfId="9920"/>
    <cellStyle name="Input cel 2 5 6 6 2" xfId="18622"/>
    <cellStyle name="Input cel 2 5 6 6 3" xfId="2576"/>
    <cellStyle name="Input cel 2 5 6 6 4" xfId="30798"/>
    <cellStyle name="Input cel 2 5 6 6 5" xfId="49841"/>
    <cellStyle name="Input cel 2 5 6 7" xfId="10538"/>
    <cellStyle name="Input cel 2 5 6 7 2" xfId="19240"/>
    <cellStyle name="Input cel 2 5 6 7 3" xfId="11878"/>
    <cellStyle name="Input cel 2 5 6 7 4" xfId="31416"/>
    <cellStyle name="Input cel 2 5 6 7 5" xfId="50459"/>
    <cellStyle name="Input cel 2 5 6 8" xfId="13417"/>
    <cellStyle name="Input cel 2 5 6 9" xfId="24628"/>
    <cellStyle name="Input cel 2 5 7" xfId="3213"/>
    <cellStyle name="Input cel 2 5 7 2" xfId="12028"/>
    <cellStyle name="Input cel 2 5 7 2 2" xfId="44746"/>
    <cellStyle name="Input cel 2 5 7 3" xfId="21088"/>
    <cellStyle name="Input cel 2 5 7 4" xfId="22331"/>
    <cellStyle name="Input cel 2 5 7 5" xfId="37511"/>
    <cellStyle name="Input cel 2 5 8" xfId="5562"/>
    <cellStyle name="Input cel 2 5 8 2" xfId="14264"/>
    <cellStyle name="Input cel 2 5 8 2 2" xfId="46387"/>
    <cellStyle name="Input cel 2 5 8 3" xfId="22196"/>
    <cellStyle name="Input cel 2 5 8 4" xfId="26441"/>
    <cellStyle name="Input cel 2 5 8 5" xfId="39954"/>
    <cellStyle name="Input cel 2 5 9" xfId="6761"/>
    <cellStyle name="Input cel 2 5 9 2" xfId="15463"/>
    <cellStyle name="Input cel 2 5 9 2 2" xfId="47450"/>
    <cellStyle name="Input cel 2 5 9 3" xfId="20111"/>
    <cellStyle name="Input cel 2 5 9 4" xfId="27639"/>
    <cellStyle name="Input cel 2 5 9 5" xfId="41152"/>
    <cellStyle name="Input cel 2 6" xfId="649"/>
    <cellStyle name="Input cel 2 6 10" xfId="7567"/>
    <cellStyle name="Input cel 2 6 10 2" xfId="16269"/>
    <cellStyle name="Input cel 2 6 10 3" xfId="23513"/>
    <cellStyle name="Input cel 2 6 10 4" xfId="28445"/>
    <cellStyle name="Input cel 2 6 10 5" xfId="48176"/>
    <cellStyle name="Input cel 2 6 11" xfId="7775"/>
    <cellStyle name="Input cel 2 6 11 2" xfId="16477"/>
    <cellStyle name="Input cel 2 6 11 3" xfId="24605"/>
    <cellStyle name="Input cel 2 6 11 4" xfId="28653"/>
    <cellStyle name="Input cel 2 6 11 5" xfId="48304"/>
    <cellStyle name="Input cel 2 6 12" xfId="7929"/>
    <cellStyle name="Input cel 2 6 12 2" xfId="16631"/>
    <cellStyle name="Input cel 2 6 12 3" xfId="24306"/>
    <cellStyle name="Input cel 2 6 12 4" xfId="28807"/>
    <cellStyle name="Input cel 2 6 12 5" xfId="48447"/>
    <cellStyle name="Input cel 2 6 13" xfId="7784"/>
    <cellStyle name="Input cel 2 6 13 2" xfId="16486"/>
    <cellStyle name="Input cel 2 6 13 3" xfId="22654"/>
    <cellStyle name="Input cel 2 6 13 4" xfId="28662"/>
    <cellStyle name="Input cel 2 6 13 5" xfId="48312"/>
    <cellStyle name="Input cel 2 6 14" xfId="1815"/>
    <cellStyle name="Input cel 2 6 15" xfId="24754"/>
    <cellStyle name="Input cel 2 6 16" xfId="21099"/>
    <cellStyle name="Input cel 2 6 17" xfId="32161"/>
    <cellStyle name="Input cel 2 6 18" xfId="34137"/>
    <cellStyle name="Input cel 2 6 19" xfId="35208"/>
    <cellStyle name="Input cel 2 6 2" xfId="759"/>
    <cellStyle name="Input cel 2 6 2 10" xfId="8182"/>
    <cellStyle name="Input cel 2 6 2 10 2" xfId="16884"/>
    <cellStyle name="Input cel 2 6 2 10 3" xfId="23610"/>
    <cellStyle name="Input cel 2 6 2 10 4" xfId="29060"/>
    <cellStyle name="Input cel 2 6 2 10 5" xfId="48700"/>
    <cellStyle name="Input cel 2 6 2 11" xfId="7745"/>
    <cellStyle name="Input cel 2 6 2 11 2" xfId="16447"/>
    <cellStyle name="Input cel 2 6 2 11 3" xfId="21548"/>
    <cellStyle name="Input cel 2 6 2 11 4" xfId="28623"/>
    <cellStyle name="Input cel 2 6 2 11 5" xfId="48274"/>
    <cellStyle name="Input cel 2 6 2 12" xfId="8441"/>
    <cellStyle name="Input cel 2 6 2 12 2" xfId="17143"/>
    <cellStyle name="Input cel 2 6 2 12 3" xfId="23038"/>
    <cellStyle name="Input cel 2 6 2 12 4" xfId="29319"/>
    <cellStyle name="Input cel 2 6 2 12 5" xfId="48899"/>
    <cellStyle name="Input cel 2 6 2 13" xfId="11307"/>
    <cellStyle name="Input cel 2 6 2 14" xfId="12949"/>
    <cellStyle name="Input cel 2 6 2 15" xfId="11605"/>
    <cellStyle name="Input cel 2 6 2 16" xfId="32553"/>
    <cellStyle name="Input cel 2 6 2 17" xfId="34255"/>
    <cellStyle name="Input cel 2 6 2 18" xfId="35600"/>
    <cellStyle name="Input cel 2 6 2 19" xfId="37400"/>
    <cellStyle name="Input cel 2 6 2 2" xfId="1528"/>
    <cellStyle name="Input cel 2 6 2 2 10" xfId="13225"/>
    <cellStyle name="Input cel 2 6 2 2 11" xfId="24528"/>
    <cellStyle name="Input cel 2 6 2 2 12" xfId="25564"/>
    <cellStyle name="Input cel 2 6 2 2 13" xfId="33321"/>
    <cellStyle name="Input cel 2 6 2 2 14" xfId="34439"/>
    <cellStyle name="Input cel 2 6 2 2 15" xfId="36368"/>
    <cellStyle name="Input cel 2 6 2 2 16" xfId="38895"/>
    <cellStyle name="Input cel 2 6 2 2 2" xfId="4966"/>
    <cellStyle name="Input cel 2 6 2 2 2 10" xfId="25845"/>
    <cellStyle name="Input cel 2 6 2 2 2 11" xfId="33784"/>
    <cellStyle name="Input cel 2 6 2 2 2 12" xfId="34720"/>
    <cellStyle name="Input cel 2 6 2 2 2 13" xfId="36831"/>
    <cellStyle name="Input cel 2 6 2 2 2 14" xfId="39358"/>
    <cellStyle name="Input cel 2 6 2 2 2 2" xfId="6190"/>
    <cellStyle name="Input cel 2 6 2 2 2 2 2" xfId="14892"/>
    <cellStyle name="Input cel 2 6 2 2 2 2 2 2" xfId="46957"/>
    <cellStyle name="Input cel 2 6 2 2 2 2 3" xfId="23555"/>
    <cellStyle name="Input cel 2 6 2 2 2 2 4" xfId="27069"/>
    <cellStyle name="Input cel 2 6 2 2 2 2 5" xfId="40582"/>
    <cellStyle name="Input cel 2 6 2 2 2 3" xfId="7057"/>
    <cellStyle name="Input cel 2 6 2 2 2 3 2" xfId="15759"/>
    <cellStyle name="Input cel 2 6 2 2 2 3 2 2" xfId="47735"/>
    <cellStyle name="Input cel 2 6 2 2 2 3 3" xfId="19977"/>
    <cellStyle name="Input cel 2 6 2 2 2 3 4" xfId="27935"/>
    <cellStyle name="Input cel 2 6 2 2 2 3 5" xfId="41448"/>
    <cellStyle name="Input cel 2 6 2 2 2 4" xfId="8722"/>
    <cellStyle name="Input cel 2 6 2 2 2 4 2" xfId="17424"/>
    <cellStyle name="Input cel 2 6 2 2 2 4 3" xfId="24811"/>
    <cellStyle name="Input cel 2 6 2 2 2 4 4" xfId="29600"/>
    <cellStyle name="Input cel 2 6 2 2 2 4 5" xfId="43374"/>
    <cellStyle name="Input cel 2 6 2 2 2 5" xfId="9477"/>
    <cellStyle name="Input cel 2 6 2 2 2 5 2" xfId="18179"/>
    <cellStyle name="Input cel 2 6 2 2 2 5 3" xfId="25004"/>
    <cellStyle name="Input cel 2 6 2 2 2 5 4" xfId="30355"/>
    <cellStyle name="Input cel 2 6 2 2 2 5 5" xfId="49398"/>
    <cellStyle name="Input cel 2 6 2 2 2 6" xfId="10171"/>
    <cellStyle name="Input cel 2 6 2 2 2 6 2" xfId="18873"/>
    <cellStyle name="Input cel 2 6 2 2 2 6 3" xfId="20320"/>
    <cellStyle name="Input cel 2 6 2 2 2 6 4" xfId="31049"/>
    <cellStyle name="Input cel 2 6 2 2 2 6 5" xfId="50092"/>
    <cellStyle name="Input cel 2 6 2 2 2 7" xfId="10789"/>
    <cellStyle name="Input cel 2 6 2 2 2 7 2" xfId="19491"/>
    <cellStyle name="Input cel 2 6 2 2 2 7 3" xfId="20400"/>
    <cellStyle name="Input cel 2 6 2 2 2 7 4" xfId="31667"/>
    <cellStyle name="Input cel 2 6 2 2 2 7 5" xfId="50710"/>
    <cellStyle name="Input cel 2 6 2 2 2 8" xfId="13668"/>
    <cellStyle name="Input cel 2 6 2 2 2 9" xfId="24875"/>
    <cellStyle name="Input cel 2 6 2 2 3" xfId="5222"/>
    <cellStyle name="Input cel 2 6 2 2 3 10" xfId="26101"/>
    <cellStyle name="Input cel 2 6 2 2 3 11" xfId="34040"/>
    <cellStyle name="Input cel 2 6 2 2 3 12" xfId="34976"/>
    <cellStyle name="Input cel 2 6 2 2 3 13" xfId="37087"/>
    <cellStyle name="Input cel 2 6 2 2 3 14" xfId="39614"/>
    <cellStyle name="Input cel 2 6 2 2 3 2" xfId="6577"/>
    <cellStyle name="Input cel 2 6 2 2 3 2 2" xfId="15279"/>
    <cellStyle name="Input cel 2 6 2 2 3 2 2 2" xfId="47304"/>
    <cellStyle name="Input cel 2 6 2 2 3 2 3" xfId="23202"/>
    <cellStyle name="Input cel 2 6 2 2 3 2 4" xfId="27455"/>
    <cellStyle name="Input cel 2 6 2 2 3 2 5" xfId="40968"/>
    <cellStyle name="Input cel 2 6 2 2 3 3" xfId="7313"/>
    <cellStyle name="Input cel 2 6 2 2 3 3 2" xfId="16015"/>
    <cellStyle name="Input cel 2 6 2 2 3 3 2 2" xfId="47991"/>
    <cellStyle name="Input cel 2 6 2 2 3 3 3" xfId="21981"/>
    <cellStyle name="Input cel 2 6 2 2 3 3 4" xfId="28191"/>
    <cellStyle name="Input cel 2 6 2 2 3 3 5" xfId="41704"/>
    <cellStyle name="Input cel 2 6 2 2 3 4" xfId="8978"/>
    <cellStyle name="Input cel 2 6 2 2 3 4 2" xfId="17680"/>
    <cellStyle name="Input cel 2 6 2 2 3 4 3" xfId="24668"/>
    <cellStyle name="Input cel 2 6 2 2 3 4 4" xfId="29856"/>
    <cellStyle name="Input cel 2 6 2 2 3 4 5" xfId="43630"/>
    <cellStyle name="Input cel 2 6 2 2 3 5" xfId="9733"/>
    <cellStyle name="Input cel 2 6 2 2 3 5 2" xfId="18435"/>
    <cellStyle name="Input cel 2 6 2 2 3 5 3" xfId="19974"/>
    <cellStyle name="Input cel 2 6 2 2 3 5 4" xfId="30611"/>
    <cellStyle name="Input cel 2 6 2 2 3 5 5" xfId="49654"/>
    <cellStyle name="Input cel 2 6 2 2 3 6" xfId="10427"/>
    <cellStyle name="Input cel 2 6 2 2 3 6 2" xfId="19129"/>
    <cellStyle name="Input cel 2 6 2 2 3 6 3" xfId="20437"/>
    <cellStyle name="Input cel 2 6 2 2 3 6 4" xfId="31305"/>
    <cellStyle name="Input cel 2 6 2 2 3 6 5" xfId="50348"/>
    <cellStyle name="Input cel 2 6 2 2 3 7" xfId="11045"/>
    <cellStyle name="Input cel 2 6 2 2 3 7 2" xfId="19747"/>
    <cellStyle name="Input cel 2 6 2 2 3 7 3" xfId="20330"/>
    <cellStyle name="Input cel 2 6 2 2 3 7 4" xfId="31923"/>
    <cellStyle name="Input cel 2 6 2 2 3 7 5" xfId="50966"/>
    <cellStyle name="Input cel 2 6 2 2 3 8" xfId="13924"/>
    <cellStyle name="Input cel 2 6 2 2 3 9" xfId="22300"/>
    <cellStyle name="Input cel 2 6 2 2 4" xfId="6076"/>
    <cellStyle name="Input cel 2 6 2 2 4 2" xfId="14778"/>
    <cellStyle name="Input cel 2 6 2 2 4 2 2" xfId="46853"/>
    <cellStyle name="Input cel 2 6 2 2 4 3" xfId="24282"/>
    <cellStyle name="Input cel 2 6 2 2 4 4" xfId="26955"/>
    <cellStyle name="Input cel 2 6 2 2 4 5" xfId="40468"/>
    <cellStyle name="Input cel 2 6 2 2 5" xfId="6710"/>
    <cellStyle name="Input cel 2 6 2 2 5 2" xfId="15412"/>
    <cellStyle name="Input cel 2 6 2 2 5 2 2" xfId="47415"/>
    <cellStyle name="Input cel 2 6 2 2 5 3" xfId="21802"/>
    <cellStyle name="Input cel 2 6 2 2 5 4" xfId="27588"/>
    <cellStyle name="Input cel 2 6 2 2 5 5" xfId="41101"/>
    <cellStyle name="Input cel 2 6 2 2 6" xfId="8346"/>
    <cellStyle name="Input cel 2 6 2 2 6 2" xfId="17048"/>
    <cellStyle name="Input cel 2 6 2 2 6 3" xfId="20702"/>
    <cellStyle name="Input cel 2 6 2 2 6 4" xfId="29224"/>
    <cellStyle name="Input cel 2 6 2 2 6 5" xfId="42911"/>
    <cellStyle name="Input cel 2 6 2 2 7" xfId="9121"/>
    <cellStyle name="Input cel 2 6 2 2 7 2" xfId="17823"/>
    <cellStyle name="Input cel 2 6 2 2 7 3" xfId="21973"/>
    <cellStyle name="Input cel 2 6 2 2 7 4" xfId="29999"/>
    <cellStyle name="Input cel 2 6 2 2 7 5" xfId="49042"/>
    <cellStyle name="Input cel 2 6 2 2 8" xfId="9849"/>
    <cellStyle name="Input cel 2 6 2 2 8 2" xfId="18551"/>
    <cellStyle name="Input cel 2 6 2 2 8 3" xfId="2575"/>
    <cellStyle name="Input cel 2 6 2 2 8 4" xfId="30727"/>
    <cellStyle name="Input cel 2 6 2 2 8 5" xfId="49770"/>
    <cellStyle name="Input cel 2 6 2 2 9" xfId="10508"/>
    <cellStyle name="Input cel 2 6 2 2 9 2" xfId="19210"/>
    <cellStyle name="Input cel 2 6 2 2 9 3" xfId="19915"/>
    <cellStyle name="Input cel 2 6 2 2 9 4" xfId="31386"/>
    <cellStyle name="Input cel 2 6 2 2 9 5" xfId="50429"/>
    <cellStyle name="Input cel 2 6 2 3" xfId="5149"/>
    <cellStyle name="Input cel 2 6 2 3 10" xfId="26028"/>
    <cellStyle name="Input cel 2 6 2 3 11" xfId="33967"/>
    <cellStyle name="Input cel 2 6 2 3 12" xfId="34903"/>
    <cellStyle name="Input cel 2 6 2 3 13" xfId="37014"/>
    <cellStyle name="Input cel 2 6 2 3 14" xfId="39541"/>
    <cellStyle name="Input cel 2 6 2 3 2" xfId="6242"/>
    <cellStyle name="Input cel 2 6 2 3 2 2" xfId="14944"/>
    <cellStyle name="Input cel 2 6 2 3 2 2 2" xfId="47007"/>
    <cellStyle name="Input cel 2 6 2 3 2 3" xfId="20542"/>
    <cellStyle name="Input cel 2 6 2 3 2 4" xfId="27121"/>
    <cellStyle name="Input cel 2 6 2 3 2 5" xfId="40634"/>
    <cellStyle name="Input cel 2 6 2 3 3" xfId="7240"/>
    <cellStyle name="Input cel 2 6 2 3 3 2" xfId="15942"/>
    <cellStyle name="Input cel 2 6 2 3 3 2 2" xfId="47918"/>
    <cellStyle name="Input cel 2 6 2 3 3 3" xfId="11635"/>
    <cellStyle name="Input cel 2 6 2 3 3 4" xfId="28118"/>
    <cellStyle name="Input cel 2 6 2 3 3 5" xfId="41631"/>
    <cellStyle name="Input cel 2 6 2 3 4" xfId="8905"/>
    <cellStyle name="Input cel 2 6 2 3 4 2" xfId="17607"/>
    <cellStyle name="Input cel 2 6 2 3 4 3" xfId="23339"/>
    <cellStyle name="Input cel 2 6 2 3 4 4" xfId="29783"/>
    <cellStyle name="Input cel 2 6 2 3 4 5" xfId="43557"/>
    <cellStyle name="Input cel 2 6 2 3 5" xfId="9660"/>
    <cellStyle name="Input cel 2 6 2 3 5 2" xfId="18362"/>
    <cellStyle name="Input cel 2 6 2 3 5 3" xfId="20291"/>
    <cellStyle name="Input cel 2 6 2 3 5 4" xfId="30538"/>
    <cellStyle name="Input cel 2 6 2 3 5 5" xfId="49581"/>
    <cellStyle name="Input cel 2 6 2 3 6" xfId="10354"/>
    <cellStyle name="Input cel 2 6 2 3 6 2" xfId="19056"/>
    <cellStyle name="Input cel 2 6 2 3 6 3" xfId="12434"/>
    <cellStyle name="Input cel 2 6 2 3 6 4" xfId="31232"/>
    <cellStyle name="Input cel 2 6 2 3 6 5" xfId="50275"/>
    <cellStyle name="Input cel 2 6 2 3 7" xfId="10972"/>
    <cellStyle name="Input cel 2 6 2 3 7 2" xfId="19674"/>
    <cellStyle name="Input cel 2 6 2 3 7 3" xfId="12825"/>
    <cellStyle name="Input cel 2 6 2 3 7 4" xfId="31850"/>
    <cellStyle name="Input cel 2 6 2 3 7 5" xfId="50893"/>
    <cellStyle name="Input cel 2 6 2 3 8" xfId="13851"/>
    <cellStyle name="Input cel 2 6 2 3 9" xfId="20783"/>
    <cellStyle name="Input cel 2 6 2 4" xfId="5159"/>
    <cellStyle name="Input cel 2 6 2 4 10" xfId="26038"/>
    <cellStyle name="Input cel 2 6 2 4 11" xfId="33977"/>
    <cellStyle name="Input cel 2 6 2 4 12" xfId="34913"/>
    <cellStyle name="Input cel 2 6 2 4 13" xfId="37024"/>
    <cellStyle name="Input cel 2 6 2 4 14" xfId="39551"/>
    <cellStyle name="Input cel 2 6 2 4 2" xfId="6031"/>
    <cellStyle name="Input cel 2 6 2 4 2 2" xfId="14733"/>
    <cellStyle name="Input cel 2 6 2 4 2 2 2" xfId="46813"/>
    <cellStyle name="Input cel 2 6 2 4 2 3" xfId="25275"/>
    <cellStyle name="Input cel 2 6 2 4 2 4" xfId="26910"/>
    <cellStyle name="Input cel 2 6 2 4 2 5" xfId="40423"/>
    <cellStyle name="Input cel 2 6 2 4 3" xfId="7250"/>
    <cellStyle name="Input cel 2 6 2 4 3 2" xfId="15952"/>
    <cellStyle name="Input cel 2 6 2 4 3 2 2" xfId="47928"/>
    <cellStyle name="Input cel 2 6 2 4 3 3" xfId="23635"/>
    <cellStyle name="Input cel 2 6 2 4 3 4" xfId="28128"/>
    <cellStyle name="Input cel 2 6 2 4 3 5" xfId="41641"/>
    <cellStyle name="Input cel 2 6 2 4 4" xfId="8915"/>
    <cellStyle name="Input cel 2 6 2 4 4 2" xfId="17617"/>
    <cellStyle name="Input cel 2 6 2 4 4 3" xfId="22663"/>
    <cellStyle name="Input cel 2 6 2 4 4 4" xfId="29793"/>
    <cellStyle name="Input cel 2 6 2 4 4 5" xfId="43567"/>
    <cellStyle name="Input cel 2 6 2 4 5" xfId="9670"/>
    <cellStyle name="Input cel 2 6 2 4 5 2" xfId="18372"/>
    <cellStyle name="Input cel 2 6 2 4 5 3" xfId="20426"/>
    <cellStyle name="Input cel 2 6 2 4 5 4" xfId="30548"/>
    <cellStyle name="Input cel 2 6 2 4 5 5" xfId="49591"/>
    <cellStyle name="Input cel 2 6 2 4 6" xfId="10364"/>
    <cellStyle name="Input cel 2 6 2 4 6 2" xfId="19066"/>
    <cellStyle name="Input cel 2 6 2 4 6 3" xfId="12677"/>
    <cellStyle name="Input cel 2 6 2 4 6 4" xfId="31242"/>
    <cellStyle name="Input cel 2 6 2 4 6 5" xfId="50285"/>
    <cellStyle name="Input cel 2 6 2 4 7" xfId="10982"/>
    <cellStyle name="Input cel 2 6 2 4 7 2" xfId="19684"/>
    <cellStyle name="Input cel 2 6 2 4 7 3" xfId="2178"/>
    <cellStyle name="Input cel 2 6 2 4 7 4" xfId="31860"/>
    <cellStyle name="Input cel 2 6 2 4 7 5" xfId="50903"/>
    <cellStyle name="Input cel 2 6 2 4 8" xfId="13861"/>
    <cellStyle name="Input cel 2 6 2 4 9" xfId="23929"/>
    <cellStyle name="Input cel 2 6 2 5" xfId="6553"/>
    <cellStyle name="Input cel 2 6 2 5 2" xfId="15255"/>
    <cellStyle name="Input cel 2 6 2 5 2 2" xfId="47280"/>
    <cellStyle name="Input cel 2 6 2 5 3" xfId="21176"/>
    <cellStyle name="Input cel 2 6 2 5 4" xfId="27431"/>
    <cellStyle name="Input cel 2 6 2 5 5" xfId="40944"/>
    <cellStyle name="Input cel 2 6 2 6" xfId="6487"/>
    <cellStyle name="Input cel 2 6 2 6 2" xfId="15189"/>
    <cellStyle name="Input cel 2 6 2 6 2 2" xfId="47225"/>
    <cellStyle name="Input cel 2 6 2 6 3" xfId="22240"/>
    <cellStyle name="Input cel 2 6 2 6 4" xfId="27366"/>
    <cellStyle name="Input cel 2 6 2 6 5" xfId="40879"/>
    <cellStyle name="Input cel 2 6 2 7" xfId="6766"/>
    <cellStyle name="Input cel 2 6 2 7 2" xfId="15468"/>
    <cellStyle name="Input cel 2 6 2 7 2 2" xfId="47453"/>
    <cellStyle name="Input cel 2 6 2 7 3" xfId="20430"/>
    <cellStyle name="Input cel 2 6 2 7 4" xfId="27644"/>
    <cellStyle name="Input cel 2 6 2 7 5" xfId="41157"/>
    <cellStyle name="Input cel 2 6 2 8" xfId="7395"/>
    <cellStyle name="Input cel 2 6 2 8 2" xfId="16097"/>
    <cellStyle name="Input cel 2 6 2 8 3" xfId="24459"/>
    <cellStyle name="Input cel 2 6 2 8 4" xfId="28273"/>
    <cellStyle name="Input cel 2 6 2 8 5" xfId="41786"/>
    <cellStyle name="Input cel 2 6 2 9" xfId="7839"/>
    <cellStyle name="Input cel 2 6 2 9 2" xfId="16541"/>
    <cellStyle name="Input cel 2 6 2 9 3" xfId="25424"/>
    <cellStyle name="Input cel 2 6 2 9 4" xfId="28717"/>
    <cellStyle name="Input cel 2 6 2 9 5" xfId="48357"/>
    <cellStyle name="Input cel 2 6 20" xfId="37290"/>
    <cellStyle name="Input cel 2 6 3" xfId="917"/>
    <cellStyle name="Input cel 2 6 3 10" xfId="9179"/>
    <cellStyle name="Input cel 2 6 3 10 2" xfId="17881"/>
    <cellStyle name="Input cel 2 6 3 10 3" xfId="25408"/>
    <cellStyle name="Input cel 2 6 3 10 4" xfId="30057"/>
    <cellStyle name="Input cel 2 6 3 10 5" xfId="49100"/>
    <cellStyle name="Input cel 2 6 3 11" xfId="9888"/>
    <cellStyle name="Input cel 2 6 3 11 2" xfId="18590"/>
    <cellStyle name="Input cel 2 6 3 11 3" xfId="11628"/>
    <cellStyle name="Input cel 2 6 3 11 4" xfId="30766"/>
    <cellStyle name="Input cel 2 6 3 11 5" xfId="49809"/>
    <cellStyle name="Input cel 2 6 3 12" xfId="11448"/>
    <cellStyle name="Input cel 2 6 3 13" xfId="22467"/>
    <cellStyle name="Input cel 2 6 3 14" xfId="12219"/>
    <cellStyle name="Input cel 2 6 3 15" xfId="32710"/>
    <cellStyle name="Input cel 2 6 3 16" xfId="34320"/>
    <cellStyle name="Input cel 2 6 3 17" xfId="35757"/>
    <cellStyle name="Input cel 2 6 3 18" xfId="38284"/>
    <cellStyle name="Input cel 2 6 3 2" xfId="3554"/>
    <cellStyle name="Input cel 2 6 3 2 10" xfId="11410"/>
    <cellStyle name="Input cel 2 6 3 2 11" xfId="32269"/>
    <cellStyle name="Input cel 2 6 3 2 12" xfId="34174"/>
    <cellStyle name="Input cel 2 6 3 2 13" xfId="35316"/>
    <cellStyle name="Input cel 2 6 3 2 14" xfId="37852"/>
    <cellStyle name="Input cel 2 6 3 2 2" xfId="5486"/>
    <cellStyle name="Input cel 2 6 3 2 2 2" xfId="14188"/>
    <cellStyle name="Input cel 2 6 3 2 2 2 2" xfId="46313"/>
    <cellStyle name="Input cel 2 6 3 2 2 3" xfId="21935"/>
    <cellStyle name="Input cel 2 6 3 2 2 4" xfId="26365"/>
    <cellStyle name="Input cel 2 6 3 2 2 5" xfId="39878"/>
    <cellStyle name="Input cel 2 6 3 2 3" xfId="6535"/>
    <cellStyle name="Input cel 2 6 3 2 3 2" xfId="15237"/>
    <cellStyle name="Input cel 2 6 3 2 3 2 2" xfId="47266"/>
    <cellStyle name="Input cel 2 6 3 2 3 3" xfId="24105"/>
    <cellStyle name="Input cel 2 6 3 2 3 4" xfId="27414"/>
    <cellStyle name="Input cel 2 6 3 2 3 5" xfId="40927"/>
    <cellStyle name="Input cel 2 6 3 2 4" xfId="7642"/>
    <cellStyle name="Input cel 2 6 3 2 4 2" xfId="16344"/>
    <cellStyle name="Input cel 2 6 3 2 4 3" xfId="23388"/>
    <cellStyle name="Input cel 2 6 3 2 4 4" xfId="28520"/>
    <cellStyle name="Input cel 2 6 3 2 4 5" xfId="42010"/>
    <cellStyle name="Input cel 2 6 3 2 5" xfId="8184"/>
    <cellStyle name="Input cel 2 6 3 2 5 2" xfId="16886"/>
    <cellStyle name="Input cel 2 6 3 2 5 3" xfId="20974"/>
    <cellStyle name="Input cel 2 6 3 2 5 4" xfId="29062"/>
    <cellStyle name="Input cel 2 6 3 2 5 5" xfId="48702"/>
    <cellStyle name="Input cel 2 6 3 2 6" xfId="8021"/>
    <cellStyle name="Input cel 2 6 3 2 6 2" xfId="16723"/>
    <cellStyle name="Input cel 2 6 3 2 6 3" xfId="21739"/>
    <cellStyle name="Input cel 2 6 3 2 6 4" xfId="28899"/>
    <cellStyle name="Input cel 2 6 3 2 6 5" xfId="48539"/>
    <cellStyle name="Input cel 2 6 3 2 7" xfId="7783"/>
    <cellStyle name="Input cel 2 6 3 2 7 2" xfId="16485"/>
    <cellStyle name="Input cel 2 6 3 2 7 3" xfId="11148"/>
    <cellStyle name="Input cel 2 6 3 2 7 4" xfId="28661"/>
    <cellStyle name="Input cel 2 6 3 2 7 5" xfId="48311"/>
    <cellStyle name="Input cel 2 6 3 2 8" xfId="12351"/>
    <cellStyle name="Input cel 2 6 3 2 9" xfId="20272"/>
    <cellStyle name="Input cel 2 6 3 3" xfId="3765"/>
    <cellStyle name="Input cel 2 6 3 3 10" xfId="21581"/>
    <cellStyle name="Input cel 2 6 3 3 11" xfId="32480"/>
    <cellStyle name="Input cel 2 6 3 3 12" xfId="34236"/>
    <cellStyle name="Input cel 2 6 3 3 13" xfId="35527"/>
    <cellStyle name="Input cel 2 6 3 3 14" xfId="38063"/>
    <cellStyle name="Input cel 2 6 3 3 2" xfId="6453"/>
    <cellStyle name="Input cel 2 6 3 3 2 2" xfId="15155"/>
    <cellStyle name="Input cel 2 6 3 3 2 2 2" xfId="47197"/>
    <cellStyle name="Input cel 2 6 3 3 2 3" xfId="22021"/>
    <cellStyle name="Input cel 2 6 3 3 2 4" xfId="27332"/>
    <cellStyle name="Input cel 2 6 3 3 2 5" xfId="40845"/>
    <cellStyle name="Input cel 2 6 3 3 3" xfId="3390"/>
    <cellStyle name="Input cel 2 6 3 3 3 2" xfId="12197"/>
    <cellStyle name="Input cel 2 6 3 3 3 2 2" xfId="44916"/>
    <cellStyle name="Input cel 2 6 3 3 3 3" xfId="12287"/>
    <cellStyle name="Input cel 2 6 3 3 3 4" xfId="11104"/>
    <cellStyle name="Input cel 2 6 3 3 3 5" xfId="37688"/>
    <cellStyle name="Input cel 2 6 3 3 4" xfId="7793"/>
    <cellStyle name="Input cel 2 6 3 3 4 2" xfId="16495"/>
    <cellStyle name="Input cel 2 6 3 3 4 3" xfId="23757"/>
    <cellStyle name="Input cel 2 6 3 3 4 4" xfId="28671"/>
    <cellStyle name="Input cel 2 6 3 3 4 5" xfId="42221"/>
    <cellStyle name="Input cel 2 6 3 3 5" xfId="7593"/>
    <cellStyle name="Input cel 2 6 3 3 5 2" xfId="16295"/>
    <cellStyle name="Input cel 2 6 3 3 5 3" xfId="25191"/>
    <cellStyle name="Input cel 2 6 3 3 5 4" xfId="28471"/>
    <cellStyle name="Input cel 2 6 3 3 5 5" xfId="48202"/>
    <cellStyle name="Input cel 2 6 3 3 6" xfId="8456"/>
    <cellStyle name="Input cel 2 6 3 3 6 2" xfId="17158"/>
    <cellStyle name="Input cel 2 6 3 3 6 3" xfId="24237"/>
    <cellStyle name="Input cel 2 6 3 3 6 4" xfId="29334"/>
    <cellStyle name="Input cel 2 6 3 3 6 5" xfId="48914"/>
    <cellStyle name="Input cel 2 6 3 3 7" xfId="9211"/>
    <cellStyle name="Input cel 2 6 3 3 7 2" xfId="17913"/>
    <cellStyle name="Input cel 2 6 3 3 7 3" xfId="21245"/>
    <cellStyle name="Input cel 2 6 3 3 7 4" xfId="30089"/>
    <cellStyle name="Input cel 2 6 3 3 7 5" xfId="49132"/>
    <cellStyle name="Input cel 2 6 3 3 8" xfId="12548"/>
    <cellStyle name="Input cel 2 6 3 3 9" xfId="21120"/>
    <cellStyle name="Input cel 2 6 3 4" xfId="5825"/>
    <cellStyle name="Input cel 2 6 3 4 2" xfId="14527"/>
    <cellStyle name="Input cel 2 6 3 4 2 2" xfId="46625"/>
    <cellStyle name="Input cel 2 6 3 4 3" xfId="20524"/>
    <cellStyle name="Input cel 2 6 3 4 4" xfId="26704"/>
    <cellStyle name="Input cel 2 6 3 4 5" xfId="40217"/>
    <cellStyle name="Input cel 2 6 3 5" xfId="6356"/>
    <cellStyle name="Input cel 2 6 3 5 2" xfId="15058"/>
    <cellStyle name="Input cel 2 6 3 5 2 2" xfId="47112"/>
    <cellStyle name="Input cel 2 6 3 5 3" xfId="20266"/>
    <cellStyle name="Input cel 2 6 3 5 4" xfId="27235"/>
    <cellStyle name="Input cel 2 6 3 5 5" xfId="40748"/>
    <cellStyle name="Input cel 2 6 3 6" xfId="5414"/>
    <cellStyle name="Input cel 2 6 3 6 2" xfId="14116"/>
    <cellStyle name="Input cel 2 6 3 6 2 2" xfId="46247"/>
    <cellStyle name="Input cel 2 6 3 6 3" xfId="11079"/>
    <cellStyle name="Input cel 2 6 3 6 4" xfId="26293"/>
    <cellStyle name="Input cel 2 6 3 6 5" xfId="39806"/>
    <cellStyle name="Input cel 2 6 3 7" xfId="6666"/>
    <cellStyle name="Input cel 2 6 3 7 2" xfId="15368"/>
    <cellStyle name="Input cel 2 6 3 7 3" xfId="21117"/>
    <cellStyle name="Input cel 2 6 3 7 4" xfId="27544"/>
    <cellStyle name="Input cel 2 6 3 7 5" xfId="41057"/>
    <cellStyle name="Input cel 2 6 3 8" xfId="7954"/>
    <cellStyle name="Input cel 2 6 3 8 2" xfId="16656"/>
    <cellStyle name="Input cel 2 6 3 8 3" xfId="25381"/>
    <cellStyle name="Input cel 2 6 3 8 4" xfId="28832"/>
    <cellStyle name="Input cel 2 6 3 8 5" xfId="48472"/>
    <cellStyle name="Input cel 2 6 3 9" xfId="8416"/>
    <cellStyle name="Input cel 2 6 3 9 2" xfId="17118"/>
    <cellStyle name="Input cel 2 6 3 9 3" xfId="12528"/>
    <cellStyle name="Input cel 2 6 3 9 4" xfId="29294"/>
    <cellStyle name="Input cel 2 6 3 9 5" xfId="48874"/>
    <cellStyle name="Input cel 2 6 4" xfId="4789"/>
    <cellStyle name="Input cel 2 6 4 10" xfId="25668"/>
    <cellStyle name="Input cel 2 6 4 11" xfId="33607"/>
    <cellStyle name="Input cel 2 6 4 12" xfId="34543"/>
    <cellStyle name="Input cel 2 6 4 13" xfId="36654"/>
    <cellStyle name="Input cel 2 6 4 14" xfId="39181"/>
    <cellStyle name="Input cel 2 6 4 2" xfId="5888"/>
    <cellStyle name="Input cel 2 6 4 2 2" xfId="14590"/>
    <cellStyle name="Input cel 2 6 4 2 2 2" xfId="46685"/>
    <cellStyle name="Input cel 2 6 4 2 3" xfId="21578"/>
    <cellStyle name="Input cel 2 6 4 2 4" xfId="26767"/>
    <cellStyle name="Input cel 2 6 4 2 5" xfId="40280"/>
    <cellStyle name="Input cel 2 6 4 3" xfId="6880"/>
    <cellStyle name="Input cel 2 6 4 3 2" xfId="15582"/>
    <cellStyle name="Input cel 2 6 4 3 2 2" xfId="47558"/>
    <cellStyle name="Input cel 2 6 4 3 3" xfId="12992"/>
    <cellStyle name="Input cel 2 6 4 3 4" xfId="27758"/>
    <cellStyle name="Input cel 2 6 4 3 5" xfId="41271"/>
    <cellStyle name="Input cel 2 6 4 4" xfId="8545"/>
    <cellStyle name="Input cel 2 6 4 4 2" xfId="17247"/>
    <cellStyle name="Input cel 2 6 4 4 3" xfId="24258"/>
    <cellStyle name="Input cel 2 6 4 4 4" xfId="29423"/>
    <cellStyle name="Input cel 2 6 4 4 5" xfId="43197"/>
    <cellStyle name="Input cel 2 6 4 5" xfId="9300"/>
    <cellStyle name="Input cel 2 6 4 5 2" xfId="18002"/>
    <cellStyle name="Input cel 2 6 4 5 3" xfId="23188"/>
    <cellStyle name="Input cel 2 6 4 5 4" xfId="30178"/>
    <cellStyle name="Input cel 2 6 4 5 5" xfId="49221"/>
    <cellStyle name="Input cel 2 6 4 6" xfId="9994"/>
    <cellStyle name="Input cel 2 6 4 6 2" xfId="18696"/>
    <cellStyle name="Input cel 2 6 4 6 3" xfId="12466"/>
    <cellStyle name="Input cel 2 6 4 6 4" xfId="30872"/>
    <cellStyle name="Input cel 2 6 4 6 5" xfId="49915"/>
    <cellStyle name="Input cel 2 6 4 7" xfId="10612"/>
    <cellStyle name="Input cel 2 6 4 7 2" xfId="19314"/>
    <cellStyle name="Input cel 2 6 4 7 3" xfId="20205"/>
    <cellStyle name="Input cel 2 6 4 7 4" xfId="31490"/>
    <cellStyle name="Input cel 2 6 4 7 5" xfId="50533"/>
    <cellStyle name="Input cel 2 6 4 8" xfId="13491"/>
    <cellStyle name="Input cel 2 6 4 9" xfId="25249"/>
    <cellStyle name="Input cel 2 6 5" xfId="3596"/>
    <cellStyle name="Input cel 2 6 5 10" xfId="22526"/>
    <cellStyle name="Input cel 2 6 5 11" xfId="32311"/>
    <cellStyle name="Input cel 2 6 5 12" xfId="34214"/>
    <cellStyle name="Input cel 2 6 5 13" xfId="35358"/>
    <cellStyle name="Input cel 2 6 5 14" xfId="37894"/>
    <cellStyle name="Input cel 2 6 5 2" xfId="5303"/>
    <cellStyle name="Input cel 2 6 5 2 2" xfId="14005"/>
    <cellStyle name="Input cel 2 6 5 2 2 2" xfId="46144"/>
    <cellStyle name="Input cel 2 6 5 2 3" xfId="21916"/>
    <cellStyle name="Input cel 2 6 5 2 4" xfId="26182"/>
    <cellStyle name="Input cel 2 6 5 2 5" xfId="39695"/>
    <cellStyle name="Input cel 2 6 5 3" xfId="6406"/>
    <cellStyle name="Input cel 2 6 5 3 2" xfId="15108"/>
    <cellStyle name="Input cel 2 6 5 3 2 2" xfId="47155"/>
    <cellStyle name="Input cel 2 6 5 3 3" xfId="12668"/>
    <cellStyle name="Input cel 2 6 5 3 4" xfId="27285"/>
    <cellStyle name="Input cel 2 6 5 3 5" xfId="40798"/>
    <cellStyle name="Input cel 2 6 5 4" xfId="7683"/>
    <cellStyle name="Input cel 2 6 5 4 2" xfId="16385"/>
    <cellStyle name="Input cel 2 6 5 4 3" xfId="20559"/>
    <cellStyle name="Input cel 2 6 5 4 4" xfId="28561"/>
    <cellStyle name="Input cel 2 6 5 4 5" xfId="42052"/>
    <cellStyle name="Input cel 2 6 5 5" xfId="2870"/>
    <cellStyle name="Input cel 2 6 5 5 2" xfId="11706"/>
    <cellStyle name="Input cel 2 6 5 5 3" xfId="24612"/>
    <cellStyle name="Input cel 2 6 5 5 4" xfId="23668"/>
    <cellStyle name="Input cel 2 6 5 5 5" xfId="44414"/>
    <cellStyle name="Input cel 2 6 5 6" xfId="8177"/>
    <cellStyle name="Input cel 2 6 5 6 2" xfId="16879"/>
    <cellStyle name="Input cel 2 6 5 6 3" xfId="21068"/>
    <cellStyle name="Input cel 2 6 5 6 4" xfId="29055"/>
    <cellStyle name="Input cel 2 6 5 6 5" xfId="48695"/>
    <cellStyle name="Input cel 2 6 5 7" xfId="7914"/>
    <cellStyle name="Input cel 2 6 5 7 2" xfId="16616"/>
    <cellStyle name="Input cel 2 6 5 7 3" xfId="24107"/>
    <cellStyle name="Input cel 2 6 5 7 4" xfId="28792"/>
    <cellStyle name="Input cel 2 6 5 7 5" xfId="48432"/>
    <cellStyle name="Input cel 2 6 5 8" xfId="12393"/>
    <cellStyle name="Input cel 2 6 5 9" xfId="24937"/>
    <cellStyle name="Input cel 2 6 6" xfId="3233"/>
    <cellStyle name="Input cel 2 6 6 2" xfId="12048"/>
    <cellStyle name="Input cel 2 6 6 2 2" xfId="44765"/>
    <cellStyle name="Input cel 2 6 6 3" xfId="21396"/>
    <cellStyle name="Input cel 2 6 6 4" xfId="20567"/>
    <cellStyle name="Input cel 2 6 6 5" xfId="37531"/>
    <cellStyle name="Input cel 2 6 7" xfId="6225"/>
    <cellStyle name="Input cel 2 6 7 2" xfId="14927"/>
    <cellStyle name="Input cel 2 6 7 2 2" xfId="46990"/>
    <cellStyle name="Input cel 2 6 7 3" xfId="23951"/>
    <cellStyle name="Input cel 2 6 7 4" xfId="27104"/>
    <cellStyle name="Input cel 2 6 7 5" xfId="40617"/>
    <cellStyle name="Input cel 2 6 8" xfId="5983"/>
    <cellStyle name="Input cel 2 6 8 2" xfId="14685"/>
    <cellStyle name="Input cel 2 6 8 2 2" xfId="46772"/>
    <cellStyle name="Input cel 2 6 8 3" xfId="21613"/>
    <cellStyle name="Input cel 2 6 8 4" xfId="26862"/>
    <cellStyle name="Input cel 2 6 8 5" xfId="40375"/>
    <cellStyle name="Input cel 2 6 9" xfId="6065"/>
    <cellStyle name="Input cel 2 6 9 2" xfId="14767"/>
    <cellStyle name="Input cel 2 6 9 3" xfId="25018"/>
    <cellStyle name="Input cel 2 6 9 4" xfId="26944"/>
    <cellStyle name="Input cel 2 6 9 5" xfId="40457"/>
    <cellStyle name="Input cel 3" xfId="283"/>
    <cellStyle name="Input cel 3 2" xfId="482"/>
    <cellStyle name="Input cel 3 2 10" xfId="5678"/>
    <cellStyle name="Input cel 3 2 10 2" xfId="14380"/>
    <cellStyle name="Input cel 3 2 10 3" xfId="22708"/>
    <cellStyle name="Input cel 3 2 10 4" xfId="26557"/>
    <cellStyle name="Input cel 3 2 10 5" xfId="40070"/>
    <cellStyle name="Input cel 3 2 11" xfId="7448"/>
    <cellStyle name="Input cel 3 2 11 2" xfId="16150"/>
    <cellStyle name="Input cel 3 2 11 3" xfId="21953"/>
    <cellStyle name="Input cel 3 2 11 4" xfId="28326"/>
    <cellStyle name="Input cel 3 2 11 5" xfId="48057"/>
    <cellStyle name="Input cel 3 2 12" xfId="3114"/>
    <cellStyle name="Input cel 3 2 12 2" xfId="11933"/>
    <cellStyle name="Input cel 3 2 12 3" xfId="20851"/>
    <cellStyle name="Input cel 3 2 12 4" xfId="11336"/>
    <cellStyle name="Input cel 3 2 12 5" xfId="44658"/>
    <cellStyle name="Input cel 3 2 13" xfId="2891"/>
    <cellStyle name="Input cel 3 2 13 2" xfId="11724"/>
    <cellStyle name="Input cel 3 2 13 3" xfId="24162"/>
    <cellStyle name="Input cel 3 2 13 4" xfId="23737"/>
    <cellStyle name="Input cel 3 2 13 5" xfId="44435"/>
    <cellStyle name="Input cel 3 2 14" xfId="7912"/>
    <cellStyle name="Input cel 3 2 14 2" xfId="16614"/>
    <cellStyle name="Input cel 3 2 14 3" xfId="25154"/>
    <cellStyle name="Input cel 3 2 14 4" xfId="28790"/>
    <cellStyle name="Input cel 3 2 14 5" xfId="48430"/>
    <cellStyle name="Input cel 3 2 15" xfId="2171"/>
    <cellStyle name="Input cel 3 2 16" xfId="24085"/>
    <cellStyle name="Input cel 3 2 17" xfId="25394"/>
    <cellStyle name="Input cel 3 2 18" xfId="32002"/>
    <cellStyle name="Input cel 3 2 19" xfId="34070"/>
    <cellStyle name="Input cel 3 2 2" xfId="730"/>
    <cellStyle name="Input cel 3 2 2 10" xfId="8005"/>
    <cellStyle name="Input cel 3 2 2 10 2" xfId="16707"/>
    <cellStyle name="Input cel 3 2 2 10 3" xfId="22432"/>
    <cellStyle name="Input cel 3 2 2 10 4" xfId="28883"/>
    <cellStyle name="Input cel 3 2 2 10 5" xfId="48523"/>
    <cellStyle name="Input cel 3 2 2 11" xfId="8393"/>
    <cellStyle name="Input cel 3 2 2 11 2" xfId="17095"/>
    <cellStyle name="Input cel 3 2 2 11 3" xfId="24491"/>
    <cellStyle name="Input cel 3 2 2 11 4" xfId="29271"/>
    <cellStyle name="Input cel 3 2 2 11 5" xfId="48851"/>
    <cellStyle name="Input cel 3 2 2 12" xfId="9162"/>
    <cellStyle name="Input cel 3 2 2 12 2" xfId="17864"/>
    <cellStyle name="Input cel 3 2 2 12 3" xfId="12158"/>
    <cellStyle name="Input cel 3 2 2 12 4" xfId="30040"/>
    <cellStyle name="Input cel 3 2 2 12 5" xfId="49083"/>
    <cellStyle name="Input cel 3 2 2 13" xfId="11278"/>
    <cellStyle name="Input cel 3 2 2 14" xfId="11357"/>
    <cellStyle name="Input cel 3 2 2 15" xfId="22682"/>
    <cellStyle name="Input cel 3 2 2 16" xfId="32077"/>
    <cellStyle name="Input cel 3 2 2 17" xfId="34108"/>
    <cellStyle name="Input cel 3 2 2 18" xfId="35124"/>
    <cellStyle name="Input cel 3 2 2 19" xfId="37371"/>
    <cellStyle name="Input cel 3 2 2 2" xfId="1499"/>
    <cellStyle name="Input cel 3 2 2 2 10" xfId="13196"/>
    <cellStyle name="Input cel 3 2 2 2 11" xfId="24621"/>
    <cellStyle name="Input cel 3 2 2 2 12" xfId="25535"/>
    <cellStyle name="Input cel 3 2 2 2 13" xfId="33292"/>
    <cellStyle name="Input cel 3 2 2 2 14" xfId="34410"/>
    <cellStyle name="Input cel 3 2 2 2 15" xfId="36339"/>
    <cellStyle name="Input cel 3 2 2 2 16" xfId="38866"/>
    <cellStyle name="Input cel 3 2 2 2 2" xfId="3825"/>
    <cellStyle name="Input cel 3 2 2 2 2 10" xfId="25022"/>
    <cellStyle name="Input cel 3 2 2 2 2 11" xfId="32540"/>
    <cellStyle name="Input cel 3 2 2 2 2 12" xfId="34242"/>
    <cellStyle name="Input cel 3 2 2 2 2 13" xfId="35587"/>
    <cellStyle name="Input cel 3 2 2 2 2 14" xfId="38123"/>
    <cellStyle name="Input cel 3 2 2 2 2 2" xfId="6118"/>
    <cellStyle name="Input cel 3 2 2 2 2 2 2" xfId="14820"/>
    <cellStyle name="Input cel 3 2 2 2 2 2 2 2" xfId="46891"/>
    <cellStyle name="Input cel 3 2 2 2 2 2 3" xfId="24438"/>
    <cellStyle name="Input cel 3 2 2 2 2 2 4" xfId="26997"/>
    <cellStyle name="Input cel 3 2 2 2 2 2 5" xfId="40510"/>
    <cellStyle name="Input cel 3 2 2 2 2 3" xfId="3262"/>
    <cellStyle name="Input cel 3 2 2 2 2 3 2" xfId="12077"/>
    <cellStyle name="Input cel 3 2 2 2 2 3 2 2" xfId="44793"/>
    <cellStyle name="Input cel 3 2 2 2 2 3 3" xfId="23404"/>
    <cellStyle name="Input cel 3 2 2 2 2 3 4" xfId="23327"/>
    <cellStyle name="Input cel 3 2 2 2 2 3 5" xfId="37560"/>
    <cellStyle name="Input cel 3 2 2 2 2 4" xfId="7826"/>
    <cellStyle name="Input cel 3 2 2 2 2 4 2" xfId="16528"/>
    <cellStyle name="Input cel 3 2 2 2 2 4 3" xfId="25039"/>
    <cellStyle name="Input cel 3 2 2 2 2 4 4" xfId="28704"/>
    <cellStyle name="Input cel 3 2 2 2 2 4 5" xfId="42281"/>
    <cellStyle name="Input cel 3 2 2 2 2 5" xfId="7810"/>
    <cellStyle name="Input cel 3 2 2 2 2 5 2" xfId="16512"/>
    <cellStyle name="Input cel 3 2 2 2 2 5 3" xfId="21075"/>
    <cellStyle name="Input cel 3 2 2 2 2 5 4" xfId="28688"/>
    <cellStyle name="Input cel 3 2 2 2 2 5 5" xfId="48334"/>
    <cellStyle name="Input cel 3 2 2 2 2 6" xfId="7606"/>
    <cellStyle name="Input cel 3 2 2 2 2 6 2" xfId="16308"/>
    <cellStyle name="Input cel 3 2 2 2 2 6 3" xfId="25466"/>
    <cellStyle name="Input cel 3 2 2 2 2 6 4" xfId="28484"/>
    <cellStyle name="Input cel 3 2 2 2 2 6 5" xfId="48215"/>
    <cellStyle name="Input cel 3 2 2 2 2 7" xfId="7436"/>
    <cellStyle name="Input cel 3 2 2 2 2 7 2" xfId="16138"/>
    <cellStyle name="Input cel 3 2 2 2 2 7 3" xfId="24825"/>
    <cellStyle name="Input cel 3 2 2 2 2 7 4" xfId="28314"/>
    <cellStyle name="Input cel 3 2 2 2 2 7 5" xfId="48045"/>
    <cellStyle name="Input cel 3 2 2 2 2 8" xfId="12604"/>
    <cellStyle name="Input cel 3 2 2 2 2 9" xfId="22344"/>
    <cellStyle name="Input cel 3 2 2 2 3" xfId="5193"/>
    <cellStyle name="Input cel 3 2 2 2 3 10" xfId="26072"/>
    <cellStyle name="Input cel 3 2 2 2 3 11" xfId="34011"/>
    <cellStyle name="Input cel 3 2 2 2 3 12" xfId="34947"/>
    <cellStyle name="Input cel 3 2 2 2 3 13" xfId="37058"/>
    <cellStyle name="Input cel 3 2 2 2 3 14" xfId="39585"/>
    <cellStyle name="Input cel 3 2 2 2 3 2" xfId="5680"/>
    <cellStyle name="Input cel 3 2 2 2 3 2 2" xfId="14382"/>
    <cellStyle name="Input cel 3 2 2 2 3 2 2 2" xfId="46496"/>
    <cellStyle name="Input cel 3 2 2 2 3 2 3" xfId="13182"/>
    <cellStyle name="Input cel 3 2 2 2 3 2 4" xfId="26559"/>
    <cellStyle name="Input cel 3 2 2 2 3 2 5" xfId="40072"/>
    <cellStyle name="Input cel 3 2 2 2 3 3" xfId="7284"/>
    <cellStyle name="Input cel 3 2 2 2 3 3 2" xfId="15986"/>
    <cellStyle name="Input cel 3 2 2 2 3 3 2 2" xfId="47962"/>
    <cellStyle name="Input cel 3 2 2 2 3 3 3" xfId="22963"/>
    <cellStyle name="Input cel 3 2 2 2 3 3 4" xfId="28162"/>
    <cellStyle name="Input cel 3 2 2 2 3 3 5" xfId="41675"/>
    <cellStyle name="Input cel 3 2 2 2 3 4" xfId="8949"/>
    <cellStyle name="Input cel 3 2 2 2 3 4 2" xfId="17651"/>
    <cellStyle name="Input cel 3 2 2 2 3 4 3" xfId="24121"/>
    <cellStyle name="Input cel 3 2 2 2 3 4 4" xfId="29827"/>
    <cellStyle name="Input cel 3 2 2 2 3 4 5" xfId="43601"/>
    <cellStyle name="Input cel 3 2 2 2 3 5" xfId="9704"/>
    <cellStyle name="Input cel 3 2 2 2 3 5 2" xfId="18406"/>
    <cellStyle name="Input cel 3 2 2 2 3 5 3" xfId="13111"/>
    <cellStyle name="Input cel 3 2 2 2 3 5 4" xfId="30582"/>
    <cellStyle name="Input cel 3 2 2 2 3 5 5" xfId="49625"/>
    <cellStyle name="Input cel 3 2 2 2 3 6" xfId="10398"/>
    <cellStyle name="Input cel 3 2 2 2 3 6 2" xfId="19100"/>
    <cellStyle name="Input cel 3 2 2 2 3 6 3" xfId="12902"/>
    <cellStyle name="Input cel 3 2 2 2 3 6 4" xfId="31276"/>
    <cellStyle name="Input cel 3 2 2 2 3 6 5" xfId="50319"/>
    <cellStyle name="Input cel 3 2 2 2 3 7" xfId="11016"/>
    <cellStyle name="Input cel 3 2 2 2 3 7 2" xfId="19718"/>
    <cellStyle name="Input cel 3 2 2 2 3 7 3" xfId="11334"/>
    <cellStyle name="Input cel 3 2 2 2 3 7 4" xfId="31894"/>
    <cellStyle name="Input cel 3 2 2 2 3 7 5" xfId="50937"/>
    <cellStyle name="Input cel 3 2 2 2 3 8" xfId="13895"/>
    <cellStyle name="Input cel 3 2 2 2 3 9" xfId="24315"/>
    <cellStyle name="Input cel 3 2 2 2 4" xfId="5529"/>
    <cellStyle name="Input cel 3 2 2 2 4 2" xfId="14231"/>
    <cellStyle name="Input cel 3 2 2 2 4 2 2" xfId="46354"/>
    <cellStyle name="Input cel 3 2 2 2 4 3" xfId="24942"/>
    <cellStyle name="Input cel 3 2 2 2 4 4" xfId="26408"/>
    <cellStyle name="Input cel 3 2 2 2 4 5" xfId="39921"/>
    <cellStyle name="Input cel 3 2 2 2 5" xfId="6681"/>
    <cellStyle name="Input cel 3 2 2 2 5 2" xfId="15383"/>
    <cellStyle name="Input cel 3 2 2 2 5 2 2" xfId="47386"/>
    <cellStyle name="Input cel 3 2 2 2 5 3" xfId="25465"/>
    <cellStyle name="Input cel 3 2 2 2 5 4" xfId="27559"/>
    <cellStyle name="Input cel 3 2 2 2 5 5" xfId="41072"/>
    <cellStyle name="Input cel 3 2 2 2 6" xfId="8317"/>
    <cellStyle name="Input cel 3 2 2 2 6 2" xfId="17019"/>
    <cellStyle name="Input cel 3 2 2 2 6 3" xfId="22464"/>
    <cellStyle name="Input cel 3 2 2 2 6 4" xfId="29195"/>
    <cellStyle name="Input cel 3 2 2 2 6 5" xfId="42882"/>
    <cellStyle name="Input cel 3 2 2 2 7" xfId="9092"/>
    <cellStyle name="Input cel 3 2 2 2 7 2" xfId="17794"/>
    <cellStyle name="Input cel 3 2 2 2 7 3" xfId="20458"/>
    <cellStyle name="Input cel 3 2 2 2 7 4" xfId="29970"/>
    <cellStyle name="Input cel 3 2 2 2 7 5" xfId="49013"/>
    <cellStyle name="Input cel 3 2 2 2 8" xfId="9820"/>
    <cellStyle name="Input cel 3 2 2 2 8 2" xfId="18522"/>
    <cellStyle name="Input cel 3 2 2 2 8 3" xfId="20323"/>
    <cellStyle name="Input cel 3 2 2 2 8 4" xfId="30698"/>
    <cellStyle name="Input cel 3 2 2 2 8 5" xfId="49741"/>
    <cellStyle name="Input cel 3 2 2 2 9" xfId="10479"/>
    <cellStyle name="Input cel 3 2 2 2 9 2" xfId="19181"/>
    <cellStyle name="Input cel 3 2 2 2 9 3" xfId="20284"/>
    <cellStyle name="Input cel 3 2 2 2 9 4" xfId="31357"/>
    <cellStyle name="Input cel 3 2 2 2 9 5" xfId="50400"/>
    <cellStyle name="Input cel 3 2 2 3" xfId="5145"/>
    <cellStyle name="Input cel 3 2 2 3 10" xfId="26024"/>
    <cellStyle name="Input cel 3 2 2 3 11" xfId="33963"/>
    <cellStyle name="Input cel 3 2 2 3 12" xfId="34899"/>
    <cellStyle name="Input cel 3 2 2 3 13" xfId="37010"/>
    <cellStyle name="Input cel 3 2 2 3 14" xfId="39537"/>
    <cellStyle name="Input cel 3 2 2 3 2" xfId="5577"/>
    <cellStyle name="Input cel 3 2 2 3 2 2" xfId="14279"/>
    <cellStyle name="Input cel 3 2 2 3 2 2 2" xfId="46401"/>
    <cellStyle name="Input cel 3 2 2 3 2 3" xfId="22158"/>
    <cellStyle name="Input cel 3 2 2 3 2 4" xfId="26456"/>
    <cellStyle name="Input cel 3 2 2 3 2 5" xfId="39969"/>
    <cellStyle name="Input cel 3 2 2 3 3" xfId="7236"/>
    <cellStyle name="Input cel 3 2 2 3 3 2" xfId="15938"/>
    <cellStyle name="Input cel 3 2 2 3 3 2 2" xfId="47914"/>
    <cellStyle name="Input cel 3 2 2 3 3 3" xfId="22327"/>
    <cellStyle name="Input cel 3 2 2 3 3 4" xfId="28114"/>
    <cellStyle name="Input cel 3 2 2 3 3 5" xfId="41627"/>
    <cellStyle name="Input cel 3 2 2 3 4" xfId="8901"/>
    <cellStyle name="Input cel 3 2 2 3 4 2" xfId="17603"/>
    <cellStyle name="Input cel 3 2 2 3 4 3" xfId="22849"/>
    <cellStyle name="Input cel 3 2 2 3 4 4" xfId="29779"/>
    <cellStyle name="Input cel 3 2 2 3 4 5" xfId="43553"/>
    <cellStyle name="Input cel 3 2 2 3 5" xfId="9656"/>
    <cellStyle name="Input cel 3 2 2 3 5 2" xfId="18358"/>
    <cellStyle name="Input cel 3 2 2 3 5 3" xfId="13044"/>
    <cellStyle name="Input cel 3 2 2 3 5 4" xfId="30534"/>
    <cellStyle name="Input cel 3 2 2 3 5 5" xfId="49577"/>
    <cellStyle name="Input cel 3 2 2 3 6" xfId="10350"/>
    <cellStyle name="Input cel 3 2 2 3 6 2" xfId="19052"/>
    <cellStyle name="Input cel 3 2 2 3 6 3" xfId="13280"/>
    <cellStyle name="Input cel 3 2 2 3 6 4" xfId="31228"/>
    <cellStyle name="Input cel 3 2 2 3 6 5" xfId="50271"/>
    <cellStyle name="Input cel 3 2 2 3 7" xfId="10968"/>
    <cellStyle name="Input cel 3 2 2 3 7 2" xfId="19670"/>
    <cellStyle name="Input cel 3 2 2 3 7 3" xfId="20381"/>
    <cellStyle name="Input cel 3 2 2 3 7 4" xfId="31846"/>
    <cellStyle name="Input cel 3 2 2 3 7 5" xfId="50889"/>
    <cellStyle name="Input cel 3 2 2 3 8" xfId="13847"/>
    <cellStyle name="Input cel 3 2 2 3 9" xfId="24348"/>
    <cellStyle name="Input cel 3 2 2 4" xfId="4756"/>
    <cellStyle name="Input cel 3 2 2 4 10" xfId="25635"/>
    <cellStyle name="Input cel 3 2 2 4 11" xfId="33574"/>
    <cellStyle name="Input cel 3 2 2 4 12" xfId="34510"/>
    <cellStyle name="Input cel 3 2 2 4 13" xfId="36621"/>
    <cellStyle name="Input cel 3 2 2 4 14" xfId="39148"/>
    <cellStyle name="Input cel 3 2 2 4 2" xfId="5456"/>
    <cellStyle name="Input cel 3 2 2 4 2 2" xfId="14158"/>
    <cellStyle name="Input cel 3 2 2 4 2 2 2" xfId="46283"/>
    <cellStyle name="Input cel 3 2 2 4 2 3" xfId="22933"/>
    <cellStyle name="Input cel 3 2 2 4 2 4" xfId="26335"/>
    <cellStyle name="Input cel 3 2 2 4 2 5" xfId="39848"/>
    <cellStyle name="Input cel 3 2 2 4 3" xfId="6847"/>
    <cellStyle name="Input cel 3 2 2 4 3 2" xfId="15549"/>
    <cellStyle name="Input cel 3 2 2 4 3 2 2" xfId="47525"/>
    <cellStyle name="Input cel 3 2 2 4 3 3" xfId="2096"/>
    <cellStyle name="Input cel 3 2 2 4 3 4" xfId="27725"/>
    <cellStyle name="Input cel 3 2 2 4 3 5" xfId="41238"/>
    <cellStyle name="Input cel 3 2 2 4 4" xfId="8512"/>
    <cellStyle name="Input cel 3 2 2 4 4 2" xfId="17214"/>
    <cellStyle name="Input cel 3 2 2 4 4 3" xfId="12550"/>
    <cellStyle name="Input cel 3 2 2 4 4 4" xfId="29390"/>
    <cellStyle name="Input cel 3 2 2 4 4 5" xfId="43164"/>
    <cellStyle name="Input cel 3 2 2 4 5" xfId="9267"/>
    <cellStyle name="Input cel 3 2 2 4 5 2" xfId="17969"/>
    <cellStyle name="Input cel 3 2 2 4 5 3" xfId="23591"/>
    <cellStyle name="Input cel 3 2 2 4 5 4" xfId="30145"/>
    <cellStyle name="Input cel 3 2 2 4 5 5" xfId="49188"/>
    <cellStyle name="Input cel 3 2 2 4 6" xfId="9961"/>
    <cellStyle name="Input cel 3 2 2 4 6 2" xfId="18663"/>
    <cellStyle name="Input cel 3 2 2 4 6 3" xfId="11837"/>
    <cellStyle name="Input cel 3 2 2 4 6 4" xfId="30839"/>
    <cellStyle name="Input cel 3 2 2 4 6 5" xfId="49882"/>
    <cellStyle name="Input cel 3 2 2 4 7" xfId="10579"/>
    <cellStyle name="Input cel 3 2 2 4 7 2" xfId="19281"/>
    <cellStyle name="Input cel 3 2 2 4 7 3" xfId="12630"/>
    <cellStyle name="Input cel 3 2 2 4 7 4" xfId="31457"/>
    <cellStyle name="Input cel 3 2 2 4 7 5" xfId="50500"/>
    <cellStyle name="Input cel 3 2 2 4 8" xfId="13458"/>
    <cellStyle name="Input cel 3 2 2 4 9" xfId="22632"/>
    <cellStyle name="Input cel 3 2 2 5" xfId="3326"/>
    <cellStyle name="Input cel 3 2 2 5 2" xfId="12138"/>
    <cellStyle name="Input cel 3 2 2 5 2 2" xfId="44853"/>
    <cellStyle name="Input cel 3 2 2 5 3" xfId="24660"/>
    <cellStyle name="Input cel 3 2 2 5 4" xfId="11802"/>
    <cellStyle name="Input cel 3 2 2 5 5" xfId="37624"/>
    <cellStyle name="Input cel 3 2 2 6" xfId="3124"/>
    <cellStyle name="Input cel 3 2 2 6 2" xfId="11943"/>
    <cellStyle name="Input cel 3 2 2 6 2 2" xfId="44665"/>
    <cellStyle name="Input cel 3 2 2 6 3" xfId="23978"/>
    <cellStyle name="Input cel 3 2 2 6 4" xfId="21687"/>
    <cellStyle name="Input cel 3 2 2 6 5" xfId="37422"/>
    <cellStyle name="Input cel 3 2 2 7" xfId="5275"/>
    <cellStyle name="Input cel 3 2 2 7 2" xfId="13977"/>
    <cellStyle name="Input cel 3 2 2 7 2 2" xfId="46119"/>
    <cellStyle name="Input cel 3 2 2 7 3" xfId="21528"/>
    <cellStyle name="Input cel 3 2 2 7 4" xfId="26154"/>
    <cellStyle name="Input cel 3 2 2 7 5" xfId="39667"/>
    <cellStyle name="Input cel 3 2 2 8" xfId="6276"/>
    <cellStyle name="Input cel 3 2 2 8 2" xfId="14978"/>
    <cellStyle name="Input cel 3 2 2 8 3" xfId="21623"/>
    <cellStyle name="Input cel 3 2 2 8 4" xfId="27155"/>
    <cellStyle name="Input cel 3 2 2 8 5" xfId="40668"/>
    <cellStyle name="Input cel 3 2 2 9" xfId="7505"/>
    <cellStyle name="Input cel 3 2 2 9 2" xfId="16207"/>
    <cellStyle name="Input cel 3 2 2 9 3" xfId="21606"/>
    <cellStyle name="Input cel 3 2 2 9 4" xfId="28383"/>
    <cellStyle name="Input cel 3 2 2 9 5" xfId="48114"/>
    <cellStyle name="Input cel 3 2 20" xfId="35049"/>
    <cellStyle name="Input cel 3 2 21" xfId="37160"/>
    <cellStyle name="Input cel 3 2 3" xfId="833"/>
    <cellStyle name="Input cel 3 2 3 10" xfId="7968"/>
    <cellStyle name="Input cel 3 2 3 10 2" xfId="16670"/>
    <cellStyle name="Input cel 3 2 3 10 3" xfId="22609"/>
    <cellStyle name="Input cel 3 2 3 10 4" xfId="28846"/>
    <cellStyle name="Input cel 3 2 3 10 5" xfId="48486"/>
    <cellStyle name="Input cel 3 2 3 11" xfId="8131"/>
    <cellStyle name="Input cel 3 2 3 11 2" xfId="16833"/>
    <cellStyle name="Input cel 3 2 3 11 3" xfId="24853"/>
    <cellStyle name="Input cel 3 2 3 11 4" xfId="29009"/>
    <cellStyle name="Input cel 3 2 3 11 5" xfId="48649"/>
    <cellStyle name="Input cel 3 2 3 12" xfId="11376"/>
    <cellStyle name="Input cel 3 2 3 13" xfId="4477"/>
    <cellStyle name="Input cel 3 2 3 14" xfId="11328"/>
    <cellStyle name="Input cel 3 2 3 15" xfId="32626"/>
    <cellStyle name="Input cel 3 2 3 16" xfId="34291"/>
    <cellStyle name="Input cel 3 2 3 17" xfId="35673"/>
    <cellStyle name="Input cel 3 2 3 18" xfId="38200"/>
    <cellStyle name="Input cel 3 2 3 2" xfId="4807"/>
    <cellStyle name="Input cel 3 2 3 2 10" xfId="25686"/>
    <cellStyle name="Input cel 3 2 3 2 11" xfId="33625"/>
    <cellStyle name="Input cel 3 2 3 2 12" xfId="34561"/>
    <cellStyle name="Input cel 3 2 3 2 13" xfId="36672"/>
    <cellStyle name="Input cel 3 2 3 2 14" xfId="39199"/>
    <cellStyle name="Input cel 3 2 3 2 2" xfId="5807"/>
    <cellStyle name="Input cel 3 2 3 2 2 2" xfId="14509"/>
    <cellStyle name="Input cel 3 2 3 2 2 2 2" xfId="46609"/>
    <cellStyle name="Input cel 3 2 3 2 2 3" xfId="23274"/>
    <cellStyle name="Input cel 3 2 3 2 2 4" xfId="26686"/>
    <cellStyle name="Input cel 3 2 3 2 2 5" xfId="40199"/>
    <cellStyle name="Input cel 3 2 3 2 3" xfId="6898"/>
    <cellStyle name="Input cel 3 2 3 2 3 2" xfId="15600"/>
    <cellStyle name="Input cel 3 2 3 2 3 2 2" xfId="47576"/>
    <cellStyle name="Input cel 3 2 3 2 3 3" xfId="11185"/>
    <cellStyle name="Input cel 3 2 3 2 3 4" xfId="27776"/>
    <cellStyle name="Input cel 3 2 3 2 3 5" xfId="41289"/>
    <cellStyle name="Input cel 3 2 3 2 4" xfId="8563"/>
    <cellStyle name="Input cel 3 2 3 2 4 2" xfId="17265"/>
    <cellStyle name="Input cel 3 2 3 2 4 3" xfId="22319"/>
    <cellStyle name="Input cel 3 2 3 2 4 4" xfId="29441"/>
    <cellStyle name="Input cel 3 2 3 2 4 5" xfId="43215"/>
    <cellStyle name="Input cel 3 2 3 2 5" xfId="9318"/>
    <cellStyle name="Input cel 3 2 3 2 5 2" xfId="18020"/>
    <cellStyle name="Input cel 3 2 3 2 5 3" xfId="20552"/>
    <cellStyle name="Input cel 3 2 3 2 5 4" xfId="30196"/>
    <cellStyle name="Input cel 3 2 3 2 5 5" xfId="49239"/>
    <cellStyle name="Input cel 3 2 3 2 6" xfId="10012"/>
    <cellStyle name="Input cel 3 2 3 2 6 2" xfId="18714"/>
    <cellStyle name="Input cel 3 2 3 2 6 3" xfId="13128"/>
    <cellStyle name="Input cel 3 2 3 2 6 4" xfId="30890"/>
    <cellStyle name="Input cel 3 2 3 2 6 5" xfId="49933"/>
    <cellStyle name="Input cel 3 2 3 2 7" xfId="10630"/>
    <cellStyle name="Input cel 3 2 3 2 7 2" xfId="19332"/>
    <cellStyle name="Input cel 3 2 3 2 7 3" xfId="11133"/>
    <cellStyle name="Input cel 3 2 3 2 7 4" xfId="31508"/>
    <cellStyle name="Input cel 3 2 3 2 7 5" xfId="50551"/>
    <cellStyle name="Input cel 3 2 3 2 8" xfId="13509"/>
    <cellStyle name="Input cel 3 2 3 2 9" xfId="24263"/>
    <cellStyle name="Input cel 3 2 3 3" xfId="4801"/>
    <cellStyle name="Input cel 3 2 3 3 10" xfId="25680"/>
    <cellStyle name="Input cel 3 2 3 3 11" xfId="33619"/>
    <cellStyle name="Input cel 3 2 3 3 12" xfId="34555"/>
    <cellStyle name="Input cel 3 2 3 3 13" xfId="36666"/>
    <cellStyle name="Input cel 3 2 3 3 14" xfId="39193"/>
    <cellStyle name="Input cel 3 2 3 3 2" xfId="5835"/>
    <cellStyle name="Input cel 3 2 3 3 2 2" xfId="14537"/>
    <cellStyle name="Input cel 3 2 3 3 2 2 2" xfId="46635"/>
    <cellStyle name="Input cel 3 2 3 3 2 3" xfId="22585"/>
    <cellStyle name="Input cel 3 2 3 3 2 4" xfId="26714"/>
    <cellStyle name="Input cel 3 2 3 3 2 5" xfId="40227"/>
    <cellStyle name="Input cel 3 2 3 3 3" xfId="6892"/>
    <cellStyle name="Input cel 3 2 3 3 3 2" xfId="15594"/>
    <cellStyle name="Input cel 3 2 3 3 3 2 2" xfId="47570"/>
    <cellStyle name="Input cel 3 2 3 3 3 3" xfId="19786"/>
    <cellStyle name="Input cel 3 2 3 3 3 4" xfId="27770"/>
    <cellStyle name="Input cel 3 2 3 3 3 5" xfId="41283"/>
    <cellStyle name="Input cel 3 2 3 3 4" xfId="8557"/>
    <cellStyle name="Input cel 3 2 3 3 4 2" xfId="17259"/>
    <cellStyle name="Input cel 3 2 3 3 4 3" xfId="12520"/>
    <cellStyle name="Input cel 3 2 3 3 4 4" xfId="29435"/>
    <cellStyle name="Input cel 3 2 3 3 4 5" xfId="43209"/>
    <cellStyle name="Input cel 3 2 3 3 5" xfId="9312"/>
    <cellStyle name="Input cel 3 2 3 3 5 2" xfId="18014"/>
    <cellStyle name="Input cel 3 2 3 3 5 3" xfId="25170"/>
    <cellStyle name="Input cel 3 2 3 3 5 4" xfId="30190"/>
    <cellStyle name="Input cel 3 2 3 3 5 5" xfId="49233"/>
    <cellStyle name="Input cel 3 2 3 3 6" xfId="10006"/>
    <cellStyle name="Input cel 3 2 3 3 6 2" xfId="18708"/>
    <cellStyle name="Input cel 3 2 3 3 6 3" xfId="20024"/>
    <cellStyle name="Input cel 3 2 3 3 6 4" xfId="30884"/>
    <cellStyle name="Input cel 3 2 3 3 6 5" xfId="49927"/>
    <cellStyle name="Input cel 3 2 3 3 7" xfId="10624"/>
    <cellStyle name="Input cel 3 2 3 3 7 2" xfId="19326"/>
    <cellStyle name="Input cel 3 2 3 3 7 3" xfId="12785"/>
    <cellStyle name="Input cel 3 2 3 3 7 4" xfId="31502"/>
    <cellStyle name="Input cel 3 2 3 3 7 5" xfId="50545"/>
    <cellStyle name="Input cel 3 2 3 3 8" xfId="13503"/>
    <cellStyle name="Input cel 3 2 3 3 9" xfId="22067"/>
    <cellStyle name="Input cel 3 2 3 4" xfId="5404"/>
    <cellStyle name="Input cel 3 2 3 4 2" xfId="14106"/>
    <cellStyle name="Input cel 3 2 3 4 2 2" xfId="46238"/>
    <cellStyle name="Input cel 3 2 3 4 3" xfId="23984"/>
    <cellStyle name="Input cel 3 2 3 4 4" xfId="26283"/>
    <cellStyle name="Input cel 3 2 3 4 5" xfId="39796"/>
    <cellStyle name="Input cel 3 2 3 5" xfId="6385"/>
    <cellStyle name="Input cel 3 2 3 5 2" xfId="15087"/>
    <cellStyle name="Input cel 3 2 3 5 2 2" xfId="47137"/>
    <cellStyle name="Input cel 3 2 3 5 3" xfId="23181"/>
    <cellStyle name="Input cel 3 2 3 5 4" xfId="27264"/>
    <cellStyle name="Input cel 3 2 3 5 5" xfId="40777"/>
    <cellStyle name="Input cel 3 2 3 6" xfId="6623"/>
    <cellStyle name="Input cel 3 2 3 6 2" xfId="15325"/>
    <cellStyle name="Input cel 3 2 3 6 2 2" xfId="47339"/>
    <cellStyle name="Input cel 3 2 3 6 3" xfId="25344"/>
    <cellStyle name="Input cel 3 2 3 6 4" xfId="27501"/>
    <cellStyle name="Input cel 3 2 3 6 5" xfId="41014"/>
    <cellStyle name="Input cel 3 2 3 7" xfId="6731"/>
    <cellStyle name="Input cel 3 2 3 7 2" xfId="15433"/>
    <cellStyle name="Input cel 3 2 3 7 3" xfId="12948"/>
    <cellStyle name="Input cel 3 2 3 7 4" xfId="27609"/>
    <cellStyle name="Input cel 3 2 3 7 5" xfId="41122"/>
    <cellStyle name="Input cel 3 2 3 8" xfId="7894"/>
    <cellStyle name="Input cel 3 2 3 8 2" xfId="16596"/>
    <cellStyle name="Input cel 3 2 3 8 3" xfId="24286"/>
    <cellStyle name="Input cel 3 2 3 8 4" xfId="28772"/>
    <cellStyle name="Input cel 3 2 3 8 5" xfId="48412"/>
    <cellStyle name="Input cel 3 2 3 9" xfId="8141"/>
    <cellStyle name="Input cel 3 2 3 9 2" xfId="16843"/>
    <cellStyle name="Input cel 3 2 3 9 3" xfId="22460"/>
    <cellStyle name="Input cel 3 2 3 9 4" xfId="29019"/>
    <cellStyle name="Input cel 3 2 3 9 5" xfId="48659"/>
    <cellStyle name="Input cel 3 2 4" xfId="1262"/>
    <cellStyle name="Input cel 3 2 4 10" xfId="8994"/>
    <cellStyle name="Input cel 3 2 4 10 2" xfId="17696"/>
    <cellStyle name="Input cel 3 2 4 10 3" xfId="11558"/>
    <cellStyle name="Input cel 3 2 4 10 4" xfId="29872"/>
    <cellStyle name="Input cel 3 2 4 10 5" xfId="48915"/>
    <cellStyle name="Input cel 3 2 4 11" xfId="9749"/>
    <cellStyle name="Input cel 3 2 4 11 2" xfId="18451"/>
    <cellStyle name="Input cel 3 2 4 11 3" xfId="12115"/>
    <cellStyle name="Input cel 3 2 4 11 4" xfId="30627"/>
    <cellStyle name="Input cel 3 2 4 11 5" xfId="49670"/>
    <cellStyle name="Input cel 3 2 4 12" xfId="1754"/>
    <cellStyle name="Input cel 3 2 4 13" xfId="20621"/>
    <cellStyle name="Input cel 3 2 4 14" xfId="22236"/>
    <cellStyle name="Input cel 3 2 4 15" xfId="33055"/>
    <cellStyle name="Input cel 3 2 4 16" xfId="34356"/>
    <cellStyle name="Input cel 3 2 4 17" xfId="36102"/>
    <cellStyle name="Input cel 3 2 4 18" xfId="38629"/>
    <cellStyle name="Input cel 3 2 4 2" xfId="5056"/>
    <cellStyle name="Input cel 3 2 4 2 10" xfId="25935"/>
    <cellStyle name="Input cel 3 2 4 2 11" xfId="33874"/>
    <cellStyle name="Input cel 3 2 4 2 12" xfId="34810"/>
    <cellStyle name="Input cel 3 2 4 2 13" xfId="36921"/>
    <cellStyle name="Input cel 3 2 4 2 14" xfId="39448"/>
    <cellStyle name="Input cel 3 2 4 2 2" xfId="6231"/>
    <cellStyle name="Input cel 3 2 4 2 2 2" xfId="14933"/>
    <cellStyle name="Input cel 3 2 4 2 2 2 2" xfId="46996"/>
    <cellStyle name="Input cel 3 2 4 2 2 3" xfId="24425"/>
    <cellStyle name="Input cel 3 2 4 2 2 4" xfId="27110"/>
    <cellStyle name="Input cel 3 2 4 2 2 5" xfId="40623"/>
    <cellStyle name="Input cel 3 2 4 2 3" xfId="7147"/>
    <cellStyle name="Input cel 3 2 4 2 3 2" xfId="15849"/>
    <cellStyle name="Input cel 3 2 4 2 3 2 2" xfId="47825"/>
    <cellStyle name="Input cel 3 2 4 2 3 3" xfId="23121"/>
    <cellStyle name="Input cel 3 2 4 2 3 4" xfId="28025"/>
    <cellStyle name="Input cel 3 2 4 2 3 5" xfId="41538"/>
    <cellStyle name="Input cel 3 2 4 2 4" xfId="8812"/>
    <cellStyle name="Input cel 3 2 4 2 4 2" xfId="17514"/>
    <cellStyle name="Input cel 3 2 4 2 4 3" xfId="21131"/>
    <cellStyle name="Input cel 3 2 4 2 4 4" xfId="29690"/>
    <cellStyle name="Input cel 3 2 4 2 4 5" xfId="43464"/>
    <cellStyle name="Input cel 3 2 4 2 5" xfId="9567"/>
    <cellStyle name="Input cel 3 2 4 2 5 2" xfId="18269"/>
    <cellStyle name="Input cel 3 2 4 2 5 3" xfId="11146"/>
    <cellStyle name="Input cel 3 2 4 2 5 4" xfId="30445"/>
    <cellStyle name="Input cel 3 2 4 2 5 5" xfId="49488"/>
    <cellStyle name="Input cel 3 2 4 2 6" xfId="10261"/>
    <cellStyle name="Input cel 3 2 4 2 6 2" xfId="18963"/>
    <cellStyle name="Input cel 3 2 4 2 6 3" xfId="20208"/>
    <cellStyle name="Input cel 3 2 4 2 6 4" xfId="31139"/>
    <cellStyle name="Input cel 3 2 4 2 6 5" xfId="50182"/>
    <cellStyle name="Input cel 3 2 4 2 7" xfId="10879"/>
    <cellStyle name="Input cel 3 2 4 2 7 2" xfId="19581"/>
    <cellStyle name="Input cel 3 2 4 2 7 3" xfId="12329"/>
    <cellStyle name="Input cel 3 2 4 2 7 4" xfId="31757"/>
    <cellStyle name="Input cel 3 2 4 2 7 5" xfId="50800"/>
    <cellStyle name="Input cel 3 2 4 2 8" xfId="13758"/>
    <cellStyle name="Input cel 3 2 4 2 9" xfId="20861"/>
    <cellStyle name="Input cel 3 2 4 3" xfId="4802"/>
    <cellStyle name="Input cel 3 2 4 3 10" xfId="25681"/>
    <cellStyle name="Input cel 3 2 4 3 11" xfId="33620"/>
    <cellStyle name="Input cel 3 2 4 3 12" xfId="34556"/>
    <cellStyle name="Input cel 3 2 4 3 13" xfId="36667"/>
    <cellStyle name="Input cel 3 2 4 3 14" xfId="39194"/>
    <cellStyle name="Input cel 3 2 4 3 2" xfId="6208"/>
    <cellStyle name="Input cel 3 2 4 3 2 2" xfId="14910"/>
    <cellStyle name="Input cel 3 2 4 3 2 2 2" xfId="46974"/>
    <cellStyle name="Input cel 3 2 4 3 2 3" xfId="21738"/>
    <cellStyle name="Input cel 3 2 4 3 2 4" xfId="27087"/>
    <cellStyle name="Input cel 3 2 4 3 2 5" xfId="40600"/>
    <cellStyle name="Input cel 3 2 4 3 3" xfId="6893"/>
    <cellStyle name="Input cel 3 2 4 3 3 2" xfId="15595"/>
    <cellStyle name="Input cel 3 2 4 3 3 2 2" xfId="47571"/>
    <cellStyle name="Input cel 3 2 4 3 3 3" xfId="20394"/>
    <cellStyle name="Input cel 3 2 4 3 3 4" xfId="27771"/>
    <cellStyle name="Input cel 3 2 4 3 3 5" xfId="41284"/>
    <cellStyle name="Input cel 3 2 4 3 4" xfId="8558"/>
    <cellStyle name="Input cel 3 2 4 3 4 2" xfId="17260"/>
    <cellStyle name="Input cel 3 2 4 3 4 3" xfId="21428"/>
    <cellStyle name="Input cel 3 2 4 3 4 4" xfId="29436"/>
    <cellStyle name="Input cel 3 2 4 3 4 5" xfId="43210"/>
    <cellStyle name="Input cel 3 2 4 3 5" xfId="9313"/>
    <cellStyle name="Input cel 3 2 4 3 5 2" xfId="18015"/>
    <cellStyle name="Input cel 3 2 4 3 5 3" xfId="24666"/>
    <cellStyle name="Input cel 3 2 4 3 5 4" xfId="30191"/>
    <cellStyle name="Input cel 3 2 4 3 5 5" xfId="49234"/>
    <cellStyle name="Input cel 3 2 4 3 6" xfId="10007"/>
    <cellStyle name="Input cel 3 2 4 3 6 2" xfId="18709"/>
    <cellStyle name="Input cel 3 2 4 3 6 3" xfId="11781"/>
    <cellStyle name="Input cel 3 2 4 3 6 4" xfId="30885"/>
    <cellStyle name="Input cel 3 2 4 3 6 5" xfId="49928"/>
    <cellStyle name="Input cel 3 2 4 3 7" xfId="10625"/>
    <cellStyle name="Input cel 3 2 4 3 7 2" xfId="19327"/>
    <cellStyle name="Input cel 3 2 4 3 7 3" xfId="19914"/>
    <cellStyle name="Input cel 3 2 4 3 7 4" xfId="31503"/>
    <cellStyle name="Input cel 3 2 4 3 7 5" xfId="50546"/>
    <cellStyle name="Input cel 3 2 4 3 8" xfId="13504"/>
    <cellStyle name="Input cel 3 2 4 3 9" xfId="21378"/>
    <cellStyle name="Input cel 3 2 4 4" xfId="5397"/>
    <cellStyle name="Input cel 3 2 4 4 2" xfId="14099"/>
    <cellStyle name="Input cel 3 2 4 4 2 2" xfId="46232"/>
    <cellStyle name="Input cel 3 2 4 4 3" xfId="22750"/>
    <cellStyle name="Input cel 3 2 4 4 4" xfId="26276"/>
    <cellStyle name="Input cel 3 2 4 4 5" xfId="39789"/>
    <cellStyle name="Input cel 3 2 4 5" xfId="3373"/>
    <cellStyle name="Input cel 3 2 4 5 2" xfId="12180"/>
    <cellStyle name="Input cel 3 2 4 5 2 2" xfId="44900"/>
    <cellStyle name="Input cel 3 2 4 5 3" xfId="22274"/>
    <cellStyle name="Input cel 3 2 4 5 4" xfId="21845"/>
    <cellStyle name="Input cel 3 2 4 5 5" xfId="37671"/>
    <cellStyle name="Input cel 3 2 4 6" xfId="6426"/>
    <cellStyle name="Input cel 3 2 4 6 2" xfId="15128"/>
    <cellStyle name="Input cel 3 2 4 6 2 2" xfId="47173"/>
    <cellStyle name="Input cel 3 2 4 6 3" xfId="20595"/>
    <cellStyle name="Input cel 3 2 4 6 4" xfId="27305"/>
    <cellStyle name="Input cel 3 2 4 6 5" xfId="40818"/>
    <cellStyle name="Input cel 3 2 4 7" xfId="5702"/>
    <cellStyle name="Input cel 3 2 4 7 2" xfId="14404"/>
    <cellStyle name="Input cel 3 2 4 7 3" xfId="23930"/>
    <cellStyle name="Input cel 3 2 4 7 4" xfId="26581"/>
    <cellStyle name="Input cel 3 2 4 7 5" xfId="40094"/>
    <cellStyle name="Input cel 3 2 4 8" xfId="8157"/>
    <cellStyle name="Input cel 3 2 4 8 2" xfId="16859"/>
    <cellStyle name="Input cel 3 2 4 8 3" xfId="21585"/>
    <cellStyle name="Input cel 3 2 4 8 4" xfId="29035"/>
    <cellStyle name="Input cel 3 2 4 8 5" xfId="48675"/>
    <cellStyle name="Input cel 3 2 4 9" xfId="8197"/>
    <cellStyle name="Input cel 3 2 4 9 2" xfId="16899"/>
    <cellStyle name="Input cel 3 2 4 9 3" xfId="21736"/>
    <cellStyle name="Input cel 3 2 4 9 4" xfId="29075"/>
    <cellStyle name="Input cel 3 2 4 9 5" xfId="48715"/>
    <cellStyle name="Input cel 3 2 5" xfId="4814"/>
    <cellStyle name="Input cel 3 2 5 10" xfId="25693"/>
    <cellStyle name="Input cel 3 2 5 11" xfId="33632"/>
    <cellStyle name="Input cel 3 2 5 12" xfId="34568"/>
    <cellStyle name="Input cel 3 2 5 13" xfId="36679"/>
    <cellStyle name="Input cel 3 2 5 14" xfId="39206"/>
    <cellStyle name="Input cel 3 2 5 2" xfId="5365"/>
    <cellStyle name="Input cel 3 2 5 2 2" xfId="14067"/>
    <cellStyle name="Input cel 3 2 5 2 2 2" xfId="46205"/>
    <cellStyle name="Input cel 3 2 5 2 3" xfId="21699"/>
    <cellStyle name="Input cel 3 2 5 2 4" xfId="26244"/>
    <cellStyle name="Input cel 3 2 5 2 5" xfId="39757"/>
    <cellStyle name="Input cel 3 2 5 3" xfId="6905"/>
    <cellStyle name="Input cel 3 2 5 3 2" xfId="15607"/>
    <cellStyle name="Input cel 3 2 5 3 2 2" xfId="47583"/>
    <cellStyle name="Input cel 3 2 5 3 3" xfId="13056"/>
    <cellStyle name="Input cel 3 2 5 3 4" xfId="27783"/>
    <cellStyle name="Input cel 3 2 5 3 5" xfId="41296"/>
    <cellStyle name="Input cel 3 2 5 4" xfId="8570"/>
    <cellStyle name="Input cel 3 2 5 4 2" xfId="17272"/>
    <cellStyle name="Input cel 3 2 5 4 3" xfId="22400"/>
    <cellStyle name="Input cel 3 2 5 4 4" xfId="29448"/>
    <cellStyle name="Input cel 3 2 5 4 5" xfId="43222"/>
    <cellStyle name="Input cel 3 2 5 5" xfId="9325"/>
    <cellStyle name="Input cel 3 2 5 5 2" xfId="18027"/>
    <cellStyle name="Input cel 3 2 5 5 3" xfId="21166"/>
    <cellStyle name="Input cel 3 2 5 5 4" xfId="30203"/>
    <cellStyle name="Input cel 3 2 5 5 5" xfId="49246"/>
    <cellStyle name="Input cel 3 2 5 6" xfId="10019"/>
    <cellStyle name="Input cel 3 2 5 6 2" xfId="18721"/>
    <cellStyle name="Input cel 3 2 5 6 3" xfId="12505"/>
    <cellStyle name="Input cel 3 2 5 6 4" xfId="30897"/>
    <cellStyle name="Input cel 3 2 5 6 5" xfId="49940"/>
    <cellStyle name="Input cel 3 2 5 7" xfId="10637"/>
    <cellStyle name="Input cel 3 2 5 7 2" xfId="19339"/>
    <cellStyle name="Input cel 3 2 5 7 3" xfId="12413"/>
    <cellStyle name="Input cel 3 2 5 7 4" xfId="31515"/>
    <cellStyle name="Input cel 3 2 5 7 5" xfId="50558"/>
    <cellStyle name="Input cel 3 2 5 8" xfId="13516"/>
    <cellStyle name="Input cel 3 2 5 9" xfId="24334"/>
    <cellStyle name="Input cel 3 2 6" xfId="3550"/>
    <cellStyle name="Input cel 3 2 6 10" xfId="22872"/>
    <cellStyle name="Input cel 3 2 6 11" xfId="32265"/>
    <cellStyle name="Input cel 3 2 6 12" xfId="34171"/>
    <cellStyle name="Input cel 3 2 6 13" xfId="35312"/>
    <cellStyle name="Input cel 3 2 6 14" xfId="37848"/>
    <cellStyle name="Input cel 3 2 6 2" xfId="5799"/>
    <cellStyle name="Input cel 3 2 6 2 2" xfId="14501"/>
    <cellStyle name="Input cel 3 2 6 2 2 2" xfId="46601"/>
    <cellStyle name="Input cel 3 2 6 2 3" xfId="25341"/>
    <cellStyle name="Input cel 3 2 6 2 4" xfId="26678"/>
    <cellStyle name="Input cel 3 2 6 2 5" xfId="40191"/>
    <cellStyle name="Input cel 3 2 6 3" xfId="5935"/>
    <cellStyle name="Input cel 3 2 6 3 2" xfId="14637"/>
    <cellStyle name="Input cel 3 2 6 3 2 2" xfId="46727"/>
    <cellStyle name="Input cel 3 2 6 3 3" xfId="23811"/>
    <cellStyle name="Input cel 3 2 6 3 4" xfId="26814"/>
    <cellStyle name="Input cel 3 2 6 3 5" xfId="40327"/>
    <cellStyle name="Input cel 3 2 6 4" xfId="7638"/>
    <cellStyle name="Input cel 3 2 6 4 2" xfId="16340"/>
    <cellStyle name="Input cel 3 2 6 4 3" xfId="22185"/>
    <cellStyle name="Input cel 3 2 6 4 4" xfId="28516"/>
    <cellStyle name="Input cel 3 2 6 4 5" xfId="42006"/>
    <cellStyle name="Input cel 3 2 6 5" xfId="8409"/>
    <cellStyle name="Input cel 3 2 6 5 2" xfId="17111"/>
    <cellStyle name="Input cel 3 2 6 5 3" xfId="22435"/>
    <cellStyle name="Input cel 3 2 6 5 4" xfId="29287"/>
    <cellStyle name="Input cel 3 2 6 5 5" xfId="48867"/>
    <cellStyle name="Input cel 3 2 6 6" xfId="9175"/>
    <cellStyle name="Input cel 3 2 6 6 2" xfId="17877"/>
    <cellStyle name="Input cel 3 2 6 6 3" xfId="23746"/>
    <cellStyle name="Input cel 3 2 6 6 4" xfId="30053"/>
    <cellStyle name="Input cel 3 2 6 6 5" xfId="49096"/>
    <cellStyle name="Input cel 3 2 6 7" xfId="9887"/>
    <cellStyle name="Input cel 3 2 6 7 2" xfId="18589"/>
    <cellStyle name="Input cel 3 2 6 7 3" xfId="12721"/>
    <cellStyle name="Input cel 3 2 6 7 4" xfId="30765"/>
    <cellStyle name="Input cel 3 2 6 7 5" xfId="49808"/>
    <cellStyle name="Input cel 3 2 6 8" xfId="12347"/>
    <cellStyle name="Input cel 3 2 6 9" xfId="23495"/>
    <cellStyle name="Input cel 3 2 7" xfId="6556"/>
    <cellStyle name="Input cel 3 2 7 2" xfId="15258"/>
    <cellStyle name="Input cel 3 2 7 2 2" xfId="47283"/>
    <cellStyle name="Input cel 3 2 7 3" xfId="23999"/>
    <cellStyle name="Input cel 3 2 7 4" xfId="27434"/>
    <cellStyle name="Input cel 3 2 7 5" xfId="40947"/>
    <cellStyle name="Input cel 3 2 8" xfId="6201"/>
    <cellStyle name="Input cel 3 2 8 2" xfId="14903"/>
    <cellStyle name="Input cel 3 2 8 2 2" xfId="46967"/>
    <cellStyle name="Input cel 3 2 8 3" xfId="23877"/>
    <cellStyle name="Input cel 3 2 8 4" xfId="27080"/>
    <cellStyle name="Input cel 3 2 8 5" xfId="40593"/>
    <cellStyle name="Input cel 3 2 9" xfId="6324"/>
    <cellStyle name="Input cel 3 2 9 2" xfId="15026"/>
    <cellStyle name="Input cel 3 2 9 2 2" xfId="47081"/>
    <cellStyle name="Input cel 3 2 9 3" xfId="24285"/>
    <cellStyle name="Input cel 3 2 9 4" xfId="27203"/>
    <cellStyle name="Input cel 3 2 9 5" xfId="40716"/>
    <cellStyle name="Input cel 3 3" xfId="483"/>
    <cellStyle name="Input cel 3 3 10" xfId="6113"/>
    <cellStyle name="Input cel 3 3 10 2" xfId="14815"/>
    <cellStyle name="Input cel 3 3 10 3" xfId="23332"/>
    <cellStyle name="Input cel 3 3 10 4" xfId="26992"/>
    <cellStyle name="Input cel 3 3 10 5" xfId="40505"/>
    <cellStyle name="Input cel 3 3 11" xfId="7449"/>
    <cellStyle name="Input cel 3 3 11 2" xfId="16151"/>
    <cellStyle name="Input cel 3 3 11 3" xfId="21477"/>
    <cellStyle name="Input cel 3 3 11 4" xfId="28327"/>
    <cellStyle name="Input cel 3 3 11 5" xfId="48058"/>
    <cellStyle name="Input cel 3 3 12" xfId="3947"/>
    <cellStyle name="Input cel 3 3 12 2" xfId="12714"/>
    <cellStyle name="Input cel 3 3 12 3" xfId="21813"/>
    <cellStyle name="Input cel 3 3 12 4" xfId="24994"/>
    <cellStyle name="Input cel 3 3 12 5" xfId="45380"/>
    <cellStyle name="Input cel 3 3 13" xfId="2889"/>
    <cellStyle name="Input cel 3 3 13 2" xfId="11722"/>
    <cellStyle name="Input cel 3 3 13 3" xfId="25208"/>
    <cellStyle name="Input cel 3 3 13 4" xfId="24396"/>
    <cellStyle name="Input cel 3 3 13 5" xfId="44433"/>
    <cellStyle name="Input cel 3 3 14" xfId="8225"/>
    <cellStyle name="Input cel 3 3 14 2" xfId="16927"/>
    <cellStyle name="Input cel 3 3 14 3" xfId="21381"/>
    <cellStyle name="Input cel 3 3 14 4" xfId="29103"/>
    <cellStyle name="Input cel 3 3 14 5" xfId="48739"/>
    <cellStyle name="Input cel 3 3 15" xfId="2501"/>
    <cellStyle name="Input cel 3 3 16" xfId="23476"/>
    <cellStyle name="Input cel 3 3 17" xfId="20754"/>
    <cellStyle name="Input cel 3 3 18" xfId="32003"/>
    <cellStyle name="Input cel 3 3 19" xfId="34071"/>
    <cellStyle name="Input cel 3 3 2" xfId="731"/>
    <cellStyle name="Input cel 3 3 2 10" xfId="7470"/>
    <cellStyle name="Input cel 3 3 2 10 2" xfId="16172"/>
    <cellStyle name="Input cel 3 3 2 10 3" xfId="21603"/>
    <cellStyle name="Input cel 3 3 2 10 4" xfId="28348"/>
    <cellStyle name="Input cel 3 3 2 10 5" xfId="48079"/>
    <cellStyle name="Input cel 3 3 2 11" xfId="2906"/>
    <cellStyle name="Input cel 3 3 2 11 2" xfId="11739"/>
    <cellStyle name="Input cel 3 3 2 11 3" xfId="13323"/>
    <cellStyle name="Input cel 3 3 2 11 4" xfId="21617"/>
    <cellStyle name="Input cel 3 3 2 11 5" xfId="44450"/>
    <cellStyle name="Input cel 3 3 2 12" xfId="7408"/>
    <cellStyle name="Input cel 3 3 2 12 2" xfId="16110"/>
    <cellStyle name="Input cel 3 3 2 12 3" xfId="22864"/>
    <cellStyle name="Input cel 3 3 2 12 4" xfId="28286"/>
    <cellStyle name="Input cel 3 3 2 12 5" xfId="48017"/>
    <cellStyle name="Input cel 3 3 2 13" xfId="11279"/>
    <cellStyle name="Input cel 3 3 2 14" xfId="13247"/>
    <cellStyle name="Input cel 3 3 2 15" xfId="24065"/>
    <cellStyle name="Input cel 3 3 2 16" xfId="32078"/>
    <cellStyle name="Input cel 3 3 2 17" xfId="34109"/>
    <cellStyle name="Input cel 3 3 2 18" xfId="35125"/>
    <cellStyle name="Input cel 3 3 2 19" xfId="37372"/>
    <cellStyle name="Input cel 3 3 2 2" xfId="1500"/>
    <cellStyle name="Input cel 3 3 2 2 10" xfId="13197"/>
    <cellStyle name="Input cel 3 3 2 2 11" xfId="24079"/>
    <cellStyle name="Input cel 3 3 2 2 12" xfId="25536"/>
    <cellStyle name="Input cel 3 3 2 2 13" xfId="33293"/>
    <cellStyle name="Input cel 3 3 2 2 14" xfId="34411"/>
    <cellStyle name="Input cel 3 3 2 2 15" xfId="36340"/>
    <cellStyle name="Input cel 3 3 2 2 16" xfId="38867"/>
    <cellStyle name="Input cel 3 3 2 2 2" xfId="3599"/>
    <cellStyle name="Input cel 3 3 2 2 2 10" xfId="1849"/>
    <cellStyle name="Input cel 3 3 2 2 2 11" xfId="32314"/>
    <cellStyle name="Input cel 3 3 2 2 2 12" xfId="34217"/>
    <cellStyle name="Input cel 3 3 2 2 2 13" xfId="35361"/>
    <cellStyle name="Input cel 3 3 2 2 2 14" xfId="37897"/>
    <cellStyle name="Input cel 3 3 2 2 2 2" xfId="6378"/>
    <cellStyle name="Input cel 3 3 2 2 2 2 2" xfId="15080"/>
    <cellStyle name="Input cel 3 3 2 2 2 2 2 2" xfId="47131"/>
    <cellStyle name="Input cel 3 3 2 2 2 2 3" xfId="22730"/>
    <cellStyle name="Input cel 3 3 2 2 2 2 4" xfId="27257"/>
    <cellStyle name="Input cel 3 3 2 2 2 2 5" xfId="40770"/>
    <cellStyle name="Input cel 3 3 2 2 2 3" xfId="6294"/>
    <cellStyle name="Input cel 3 3 2 2 2 3 2" xfId="14996"/>
    <cellStyle name="Input cel 3 3 2 2 2 3 2 2" xfId="47054"/>
    <cellStyle name="Input cel 3 3 2 2 2 3 3" xfId="22900"/>
    <cellStyle name="Input cel 3 3 2 2 2 3 4" xfId="27173"/>
    <cellStyle name="Input cel 3 3 2 2 2 3 5" xfId="40686"/>
    <cellStyle name="Input cel 3 3 2 2 2 4" xfId="7686"/>
    <cellStyle name="Input cel 3 3 2 2 2 4 2" xfId="16388"/>
    <cellStyle name="Input cel 3 3 2 2 2 4 3" xfId="24254"/>
    <cellStyle name="Input cel 3 3 2 2 2 4 4" xfId="28564"/>
    <cellStyle name="Input cel 3 3 2 2 2 4 5" xfId="42055"/>
    <cellStyle name="Input cel 3 3 2 2 2 5" xfId="4229"/>
    <cellStyle name="Input cel 3 3 2 2 2 5 2" xfId="12964"/>
    <cellStyle name="Input cel 3 3 2 2 2 5 3" xfId="1726"/>
    <cellStyle name="Input cel 3 3 2 2 2 5 4" xfId="25501"/>
    <cellStyle name="Input cel 3 3 2 2 2 5 5" xfId="45662"/>
    <cellStyle name="Input cel 3 3 2 2 2 6" xfId="7938"/>
    <cellStyle name="Input cel 3 3 2 2 2 6 2" xfId="16640"/>
    <cellStyle name="Input cel 3 3 2 2 2 6 3" xfId="22110"/>
    <cellStyle name="Input cel 3 3 2 2 2 6 4" xfId="28816"/>
    <cellStyle name="Input cel 3 3 2 2 2 6 5" xfId="48456"/>
    <cellStyle name="Input cel 3 3 2 2 2 7" xfId="8230"/>
    <cellStyle name="Input cel 3 3 2 2 2 7 2" xfId="16932"/>
    <cellStyle name="Input cel 3 3 2 2 2 7 3" xfId="23785"/>
    <cellStyle name="Input cel 3 3 2 2 2 7 4" xfId="29108"/>
    <cellStyle name="Input cel 3 3 2 2 2 7 5" xfId="48744"/>
    <cellStyle name="Input cel 3 3 2 2 2 8" xfId="12396"/>
    <cellStyle name="Input cel 3 3 2 2 2 9" xfId="22469"/>
    <cellStyle name="Input cel 3 3 2 2 3" xfId="5194"/>
    <cellStyle name="Input cel 3 3 2 2 3 10" xfId="26073"/>
    <cellStyle name="Input cel 3 3 2 2 3 11" xfId="34012"/>
    <cellStyle name="Input cel 3 3 2 2 3 12" xfId="34948"/>
    <cellStyle name="Input cel 3 3 2 2 3 13" xfId="37059"/>
    <cellStyle name="Input cel 3 3 2 2 3 14" xfId="39586"/>
    <cellStyle name="Input cel 3 3 2 2 3 2" xfId="5308"/>
    <cellStyle name="Input cel 3 3 2 2 3 2 2" xfId="14010"/>
    <cellStyle name="Input cel 3 3 2 2 3 2 2 2" xfId="46148"/>
    <cellStyle name="Input cel 3 3 2 2 3 2 3" xfId="21421"/>
    <cellStyle name="Input cel 3 3 2 2 3 2 4" xfId="26187"/>
    <cellStyle name="Input cel 3 3 2 2 3 2 5" xfId="39700"/>
    <cellStyle name="Input cel 3 3 2 2 3 3" xfId="7285"/>
    <cellStyle name="Input cel 3 3 2 2 3 3 2" xfId="15987"/>
    <cellStyle name="Input cel 3 3 2 2 3 3 2 2" xfId="47963"/>
    <cellStyle name="Input cel 3 3 2 2 3 3 3" xfId="11126"/>
    <cellStyle name="Input cel 3 3 2 2 3 3 4" xfId="28163"/>
    <cellStyle name="Input cel 3 3 2 2 3 3 5" xfId="41676"/>
    <cellStyle name="Input cel 3 3 2 2 3 4" xfId="8950"/>
    <cellStyle name="Input cel 3 3 2 2 3 4 2" xfId="17652"/>
    <cellStyle name="Input cel 3 3 2 2 3 4 3" xfId="23512"/>
    <cellStyle name="Input cel 3 3 2 2 3 4 4" xfId="29828"/>
    <cellStyle name="Input cel 3 3 2 2 3 4 5" xfId="43602"/>
    <cellStyle name="Input cel 3 3 2 2 3 5" xfId="9705"/>
    <cellStyle name="Input cel 3 3 2 2 3 5 2" xfId="18407"/>
    <cellStyle name="Input cel 3 3 2 2 3 5 3" xfId="12120"/>
    <cellStyle name="Input cel 3 3 2 2 3 5 4" xfId="30583"/>
    <cellStyle name="Input cel 3 3 2 2 3 5 5" xfId="49626"/>
    <cellStyle name="Input cel 3 3 2 2 3 6" xfId="10399"/>
    <cellStyle name="Input cel 3 3 2 2 3 6 2" xfId="19101"/>
    <cellStyle name="Input cel 3 3 2 2 3 6 3" xfId="11857"/>
    <cellStyle name="Input cel 3 3 2 2 3 6 4" xfId="31277"/>
    <cellStyle name="Input cel 3 3 2 2 3 6 5" xfId="50320"/>
    <cellStyle name="Input cel 3 3 2 2 3 7" xfId="11017"/>
    <cellStyle name="Input cel 3 3 2 2 3 7 2" xfId="19719"/>
    <cellStyle name="Input cel 3 3 2 2 3 7 3" xfId="11663"/>
    <cellStyle name="Input cel 3 3 2 2 3 7 4" xfId="31895"/>
    <cellStyle name="Input cel 3 3 2 2 3 7 5" xfId="50938"/>
    <cellStyle name="Input cel 3 3 2 2 3 8" xfId="13896"/>
    <cellStyle name="Input cel 3 3 2 2 3 9" xfId="23717"/>
    <cellStyle name="Input cel 3 3 2 2 4" xfId="6062"/>
    <cellStyle name="Input cel 3 3 2 2 4 2" xfId="14764"/>
    <cellStyle name="Input cel 3 3 2 2 4 2 2" xfId="46842"/>
    <cellStyle name="Input cel 3 3 2 2 4 3" xfId="22337"/>
    <cellStyle name="Input cel 3 3 2 2 4 4" xfId="26941"/>
    <cellStyle name="Input cel 3 3 2 2 4 5" xfId="40454"/>
    <cellStyle name="Input cel 3 3 2 2 5" xfId="6682"/>
    <cellStyle name="Input cel 3 3 2 2 5 2" xfId="15384"/>
    <cellStyle name="Input cel 3 3 2 2 5 2 2" xfId="47387"/>
    <cellStyle name="Input cel 3 3 2 2 5 3" xfId="24971"/>
    <cellStyle name="Input cel 3 3 2 2 5 4" xfId="27560"/>
    <cellStyle name="Input cel 3 3 2 2 5 5" xfId="41073"/>
    <cellStyle name="Input cel 3 3 2 2 6" xfId="8318"/>
    <cellStyle name="Input cel 3 3 2 2 6 2" xfId="17020"/>
    <cellStyle name="Input cel 3 3 2 2 6 3" xfId="21454"/>
    <cellStyle name="Input cel 3 3 2 2 6 4" xfId="29196"/>
    <cellStyle name="Input cel 3 3 2 2 6 5" xfId="42883"/>
    <cellStyle name="Input cel 3 3 2 2 7" xfId="9093"/>
    <cellStyle name="Input cel 3 3 2 2 7 2" xfId="17795"/>
    <cellStyle name="Input cel 3 3 2 2 7 3" xfId="25015"/>
    <cellStyle name="Input cel 3 3 2 2 7 4" xfId="29971"/>
    <cellStyle name="Input cel 3 3 2 2 7 5" xfId="49014"/>
    <cellStyle name="Input cel 3 3 2 2 8" xfId="9821"/>
    <cellStyle name="Input cel 3 3 2 2 8 2" xfId="18523"/>
    <cellStyle name="Input cel 3 3 2 2 8 3" xfId="12526"/>
    <cellStyle name="Input cel 3 3 2 2 8 4" xfId="30699"/>
    <cellStyle name="Input cel 3 3 2 2 8 5" xfId="49742"/>
    <cellStyle name="Input cel 3 3 2 2 9" xfId="10480"/>
    <cellStyle name="Input cel 3 3 2 2 9 2" xfId="19182"/>
    <cellStyle name="Input cel 3 3 2 2 9 3" xfId="4495"/>
    <cellStyle name="Input cel 3 3 2 2 9 4" xfId="31358"/>
    <cellStyle name="Input cel 3 3 2 2 9 5" xfId="50401"/>
    <cellStyle name="Input cel 3 3 2 3" xfId="4871"/>
    <cellStyle name="Input cel 3 3 2 3 10" xfId="25750"/>
    <cellStyle name="Input cel 3 3 2 3 11" xfId="33689"/>
    <cellStyle name="Input cel 3 3 2 3 12" xfId="34625"/>
    <cellStyle name="Input cel 3 3 2 3 13" xfId="36736"/>
    <cellStyle name="Input cel 3 3 2 3 14" xfId="39263"/>
    <cellStyle name="Input cel 3 3 2 3 2" xfId="5964"/>
    <cellStyle name="Input cel 3 3 2 3 2 2" xfId="14666"/>
    <cellStyle name="Input cel 3 3 2 3 2 2 2" xfId="46753"/>
    <cellStyle name="Input cel 3 3 2 3 2 3" xfId="21875"/>
    <cellStyle name="Input cel 3 3 2 3 2 4" xfId="26843"/>
    <cellStyle name="Input cel 3 3 2 3 2 5" xfId="40356"/>
    <cellStyle name="Input cel 3 3 2 3 3" xfId="6962"/>
    <cellStyle name="Input cel 3 3 2 3 3 2" xfId="15664"/>
    <cellStyle name="Input cel 3 3 2 3 3 2 2" xfId="47640"/>
    <cellStyle name="Input cel 3 3 2 3 3 3" xfId="12336"/>
    <cellStyle name="Input cel 3 3 2 3 3 4" xfId="27840"/>
    <cellStyle name="Input cel 3 3 2 3 3 5" xfId="41353"/>
    <cellStyle name="Input cel 3 3 2 3 4" xfId="8627"/>
    <cellStyle name="Input cel 3 3 2 3 4 2" xfId="17329"/>
    <cellStyle name="Input cel 3 3 2 3 4 3" xfId="21359"/>
    <cellStyle name="Input cel 3 3 2 3 4 4" xfId="29505"/>
    <cellStyle name="Input cel 3 3 2 3 4 5" xfId="43279"/>
    <cellStyle name="Input cel 3 3 2 3 5" xfId="9382"/>
    <cellStyle name="Input cel 3 3 2 3 5 2" xfId="18084"/>
    <cellStyle name="Input cel 3 3 2 3 5 3" xfId="21524"/>
    <cellStyle name="Input cel 3 3 2 3 5 4" xfId="30260"/>
    <cellStyle name="Input cel 3 3 2 3 5 5" xfId="49303"/>
    <cellStyle name="Input cel 3 3 2 3 6" xfId="10076"/>
    <cellStyle name="Input cel 3 3 2 3 6 2" xfId="18778"/>
    <cellStyle name="Input cel 3 3 2 3 6 3" xfId="20440"/>
    <cellStyle name="Input cel 3 3 2 3 6 4" xfId="30954"/>
    <cellStyle name="Input cel 3 3 2 3 6 5" xfId="49997"/>
    <cellStyle name="Input cel 3 3 2 3 7" xfId="10694"/>
    <cellStyle name="Input cel 3 3 2 3 7 2" xfId="19396"/>
    <cellStyle name="Input cel 3 3 2 3 7 3" xfId="20333"/>
    <cellStyle name="Input cel 3 3 2 3 7 4" xfId="31572"/>
    <cellStyle name="Input cel 3 3 2 3 7 5" xfId="50615"/>
    <cellStyle name="Input cel 3 3 2 3 8" xfId="13573"/>
    <cellStyle name="Input cel 3 3 2 3 9" xfId="12480"/>
    <cellStyle name="Input cel 3 3 2 4" xfId="4731"/>
    <cellStyle name="Input cel 3 3 2 4 10" xfId="25610"/>
    <cellStyle name="Input cel 3 3 2 4 11" xfId="33549"/>
    <cellStyle name="Input cel 3 3 2 4 12" xfId="34485"/>
    <cellStyle name="Input cel 3 3 2 4 13" xfId="36596"/>
    <cellStyle name="Input cel 3 3 2 4 14" xfId="39123"/>
    <cellStyle name="Input cel 3 3 2 4 2" xfId="6236"/>
    <cellStyle name="Input cel 3 3 2 4 2 2" xfId="14938"/>
    <cellStyle name="Input cel 3 3 2 4 2 2 2" xfId="47001"/>
    <cellStyle name="Input cel 3 3 2 4 2 3" xfId="25160"/>
    <cellStyle name="Input cel 3 3 2 4 2 4" xfId="27115"/>
    <cellStyle name="Input cel 3 3 2 4 2 5" xfId="40628"/>
    <cellStyle name="Input cel 3 3 2 4 3" xfId="6822"/>
    <cellStyle name="Input cel 3 3 2 4 3 2" xfId="15524"/>
    <cellStyle name="Input cel 3 3 2 4 3 2 2" xfId="47500"/>
    <cellStyle name="Input cel 3 3 2 4 3 3" xfId="11832"/>
    <cellStyle name="Input cel 3 3 2 4 3 4" xfId="27700"/>
    <cellStyle name="Input cel 3 3 2 4 3 5" xfId="41213"/>
    <cellStyle name="Input cel 3 3 2 4 4" xfId="8487"/>
    <cellStyle name="Input cel 3 3 2 4 4 2" xfId="17189"/>
    <cellStyle name="Input cel 3 3 2 4 4 3" xfId="22044"/>
    <cellStyle name="Input cel 3 3 2 4 4 4" xfId="29365"/>
    <cellStyle name="Input cel 3 3 2 4 4 5" xfId="43139"/>
    <cellStyle name="Input cel 3 3 2 4 5" xfId="9242"/>
    <cellStyle name="Input cel 3 3 2 4 5 2" xfId="17944"/>
    <cellStyle name="Input cel 3 3 2 4 5 3" xfId="21234"/>
    <cellStyle name="Input cel 3 3 2 4 5 4" xfId="30120"/>
    <cellStyle name="Input cel 3 3 2 4 5 5" xfId="49163"/>
    <cellStyle name="Input cel 3 3 2 4 6" xfId="9936"/>
    <cellStyle name="Input cel 3 3 2 4 6 2" xfId="18638"/>
    <cellStyle name="Input cel 3 3 2 4 6 3" xfId="12646"/>
    <cellStyle name="Input cel 3 3 2 4 6 4" xfId="30814"/>
    <cellStyle name="Input cel 3 3 2 4 6 5" xfId="49857"/>
    <cellStyle name="Input cel 3 3 2 4 7" xfId="10554"/>
    <cellStyle name="Input cel 3 3 2 4 7 2" xfId="19256"/>
    <cellStyle name="Input cel 3 3 2 4 7 3" xfId="19794"/>
    <cellStyle name="Input cel 3 3 2 4 7 4" xfId="31432"/>
    <cellStyle name="Input cel 3 3 2 4 7 5" xfId="50475"/>
    <cellStyle name="Input cel 3 3 2 4 8" xfId="13433"/>
    <cellStyle name="Input cel 3 3 2 4 9" xfId="23309"/>
    <cellStyle name="Input cel 3 3 2 5" xfId="3382"/>
    <cellStyle name="Input cel 3 3 2 5 2" xfId="12189"/>
    <cellStyle name="Input cel 3 3 2 5 2 2" xfId="44909"/>
    <cellStyle name="Input cel 3 3 2 5 3" xfId="21272"/>
    <cellStyle name="Input cel 3 3 2 5 4" xfId="12776"/>
    <cellStyle name="Input cel 3 3 2 5 5" xfId="37680"/>
    <cellStyle name="Input cel 3 3 2 6" xfId="3166"/>
    <cellStyle name="Input cel 3 3 2 6 2" xfId="11981"/>
    <cellStyle name="Input cel 3 3 2 6 2 2" xfId="44706"/>
    <cellStyle name="Input cel 3 3 2 6 3" xfId="23568"/>
    <cellStyle name="Input cel 3 3 2 6 4" xfId="23584"/>
    <cellStyle name="Input cel 3 3 2 6 5" xfId="37464"/>
    <cellStyle name="Input cel 3 3 2 7" xfId="5245"/>
    <cellStyle name="Input cel 3 3 2 7 2" xfId="13947"/>
    <cellStyle name="Input cel 3 3 2 7 2 2" xfId="46089"/>
    <cellStyle name="Input cel 3 3 2 7 3" xfId="22358"/>
    <cellStyle name="Input cel 3 3 2 7 4" xfId="26124"/>
    <cellStyle name="Input cel 3 3 2 7 5" xfId="39637"/>
    <cellStyle name="Input cel 3 3 2 8" xfId="5398"/>
    <cellStyle name="Input cel 3 3 2 8 2" xfId="14100"/>
    <cellStyle name="Input cel 3 3 2 8 3" xfId="22909"/>
    <cellStyle name="Input cel 3 3 2 8 4" xfId="26277"/>
    <cellStyle name="Input cel 3 3 2 8 5" xfId="39790"/>
    <cellStyle name="Input cel 3 3 2 9" xfId="7506"/>
    <cellStyle name="Input cel 3 3 2 9 2" xfId="16208"/>
    <cellStyle name="Input cel 3 3 2 9 3" xfId="20772"/>
    <cellStyle name="Input cel 3 3 2 9 4" xfId="28384"/>
    <cellStyle name="Input cel 3 3 2 9 5" xfId="48115"/>
    <cellStyle name="Input cel 3 3 20" xfId="35050"/>
    <cellStyle name="Input cel 3 3 21" xfId="37161"/>
    <cellStyle name="Input cel 3 3 3" xfId="834"/>
    <cellStyle name="Input cel 3 3 3 10" xfId="7536"/>
    <cellStyle name="Input cel 3 3 3 10 2" xfId="16238"/>
    <cellStyle name="Input cel 3 3 3 10 3" xfId="23183"/>
    <cellStyle name="Input cel 3 3 3 10 4" xfId="28414"/>
    <cellStyle name="Input cel 3 3 3 10 5" xfId="48145"/>
    <cellStyle name="Input cel 3 3 3 11" xfId="8410"/>
    <cellStyle name="Input cel 3 3 3 11 2" xfId="17112"/>
    <cellStyle name="Input cel 3 3 3 11 3" xfId="21595"/>
    <cellStyle name="Input cel 3 3 3 11 4" xfId="29288"/>
    <cellStyle name="Input cel 3 3 3 11 5" xfId="48868"/>
    <cellStyle name="Input cel 3 3 3 12" xfId="11377"/>
    <cellStyle name="Input cel 3 3 3 13" xfId="11513"/>
    <cellStyle name="Input cel 3 3 3 14" xfId="20570"/>
    <cellStyle name="Input cel 3 3 3 15" xfId="32627"/>
    <cellStyle name="Input cel 3 3 3 16" xfId="34292"/>
    <cellStyle name="Input cel 3 3 3 17" xfId="35674"/>
    <cellStyle name="Input cel 3 3 3 18" xfId="38201"/>
    <cellStyle name="Input cel 3 3 3 2" xfId="5011"/>
    <cellStyle name="Input cel 3 3 3 2 10" xfId="25890"/>
    <cellStyle name="Input cel 3 3 3 2 11" xfId="33829"/>
    <cellStyle name="Input cel 3 3 3 2 12" xfId="34765"/>
    <cellStyle name="Input cel 3 3 3 2 13" xfId="36876"/>
    <cellStyle name="Input cel 3 3 3 2 14" xfId="39403"/>
    <cellStyle name="Input cel 3 3 3 2 2" xfId="3289"/>
    <cellStyle name="Input cel 3 3 3 2 2 2" xfId="12104"/>
    <cellStyle name="Input cel 3 3 3 2 2 2 2" xfId="44818"/>
    <cellStyle name="Input cel 3 3 3 2 2 3" xfId="20474"/>
    <cellStyle name="Input cel 3 3 3 2 2 4" xfId="25339"/>
    <cellStyle name="Input cel 3 3 3 2 2 5" xfId="37587"/>
    <cellStyle name="Input cel 3 3 3 2 3" xfId="7102"/>
    <cellStyle name="Input cel 3 3 3 2 3 2" xfId="15804"/>
    <cellStyle name="Input cel 3 3 3 2 3 2 2" xfId="47780"/>
    <cellStyle name="Input cel 3 3 3 2 3 3" xfId="12280"/>
    <cellStyle name="Input cel 3 3 3 2 3 4" xfId="27980"/>
    <cellStyle name="Input cel 3 3 3 2 3 5" xfId="41493"/>
    <cellStyle name="Input cel 3 3 3 2 4" xfId="8767"/>
    <cellStyle name="Input cel 3 3 3 2 4 2" xfId="17469"/>
    <cellStyle name="Input cel 3 3 3 2 4 3" xfId="21091"/>
    <cellStyle name="Input cel 3 3 3 2 4 4" xfId="29645"/>
    <cellStyle name="Input cel 3 3 3 2 4 5" xfId="43419"/>
    <cellStyle name="Input cel 3 3 3 2 5" xfId="9522"/>
    <cellStyle name="Input cel 3 3 3 2 5 2" xfId="18224"/>
    <cellStyle name="Input cel 3 3 3 2 5 3" xfId="11219"/>
    <cellStyle name="Input cel 3 3 3 2 5 4" xfId="30400"/>
    <cellStyle name="Input cel 3 3 3 2 5 5" xfId="49443"/>
    <cellStyle name="Input cel 3 3 3 2 6" xfId="10216"/>
    <cellStyle name="Input cel 3 3 3 2 6 2" xfId="18918"/>
    <cellStyle name="Input cel 3 3 3 2 6 3" xfId="13319"/>
    <cellStyle name="Input cel 3 3 3 2 6 4" xfId="31094"/>
    <cellStyle name="Input cel 3 3 3 2 6 5" xfId="50137"/>
    <cellStyle name="Input cel 3 3 3 2 7" xfId="10834"/>
    <cellStyle name="Input cel 3 3 3 2 7 2" xfId="19536"/>
    <cellStyle name="Input cel 3 3 3 2 7 3" xfId="11806"/>
    <cellStyle name="Input cel 3 3 3 2 7 4" xfId="31712"/>
    <cellStyle name="Input cel 3 3 3 2 7 5" xfId="50755"/>
    <cellStyle name="Input cel 3 3 3 2 8" xfId="13713"/>
    <cellStyle name="Input cel 3 3 3 2 9" xfId="23482"/>
    <cellStyle name="Input cel 3 3 3 3" xfId="5089"/>
    <cellStyle name="Input cel 3 3 3 3 10" xfId="25968"/>
    <cellStyle name="Input cel 3 3 3 3 11" xfId="33907"/>
    <cellStyle name="Input cel 3 3 3 3 12" xfId="34843"/>
    <cellStyle name="Input cel 3 3 3 3 13" xfId="36954"/>
    <cellStyle name="Input cel 3 3 3 3 14" xfId="39481"/>
    <cellStyle name="Input cel 3 3 3 3 2" xfId="5844"/>
    <cellStyle name="Input cel 3 3 3 3 2 2" xfId="14546"/>
    <cellStyle name="Input cel 3 3 3 3 2 2 2" xfId="46642"/>
    <cellStyle name="Input cel 3 3 3 3 2 3" xfId="21712"/>
    <cellStyle name="Input cel 3 3 3 3 2 4" xfId="26723"/>
    <cellStyle name="Input cel 3 3 3 3 2 5" xfId="40236"/>
    <cellStyle name="Input cel 3 3 3 3 3" xfId="7180"/>
    <cellStyle name="Input cel 3 3 3 3 3 2" xfId="15882"/>
    <cellStyle name="Input cel 3 3 3 3 3 2 2" xfId="47858"/>
    <cellStyle name="Input cel 3 3 3 3 3 3" xfId="21194"/>
    <cellStyle name="Input cel 3 3 3 3 3 4" xfId="28058"/>
    <cellStyle name="Input cel 3 3 3 3 3 5" xfId="41571"/>
    <cellStyle name="Input cel 3 3 3 3 4" xfId="8845"/>
    <cellStyle name="Input cel 3 3 3 3 4 2" xfId="17547"/>
    <cellStyle name="Input cel 3 3 3 3 4 3" xfId="2008"/>
    <cellStyle name="Input cel 3 3 3 3 4 4" xfId="29723"/>
    <cellStyle name="Input cel 3 3 3 3 4 5" xfId="43497"/>
    <cellStyle name="Input cel 3 3 3 3 5" xfId="9600"/>
    <cellStyle name="Input cel 3 3 3 3 5 2" xfId="18302"/>
    <cellStyle name="Input cel 3 3 3 3 5 3" xfId="2406"/>
    <cellStyle name="Input cel 3 3 3 3 5 4" xfId="30478"/>
    <cellStyle name="Input cel 3 3 3 3 5 5" xfId="49521"/>
    <cellStyle name="Input cel 3 3 3 3 6" xfId="10294"/>
    <cellStyle name="Input cel 3 3 3 3 6 2" xfId="18996"/>
    <cellStyle name="Input cel 3 3 3 3 6 3" xfId="12808"/>
    <cellStyle name="Input cel 3 3 3 3 6 4" xfId="31172"/>
    <cellStyle name="Input cel 3 3 3 3 6 5" xfId="50215"/>
    <cellStyle name="Input cel 3 3 3 3 7" xfId="10912"/>
    <cellStyle name="Input cel 3 3 3 3 7 2" xfId="19614"/>
    <cellStyle name="Input cel 3 3 3 3 7 3" xfId="20187"/>
    <cellStyle name="Input cel 3 3 3 3 7 4" xfId="31790"/>
    <cellStyle name="Input cel 3 3 3 3 7 5" xfId="50833"/>
    <cellStyle name="Input cel 3 3 3 3 8" xfId="13791"/>
    <cellStyle name="Input cel 3 3 3 3 9" xfId="22121"/>
    <cellStyle name="Input cel 3 3 3 4" xfId="5908"/>
    <cellStyle name="Input cel 3 3 3 4 2" xfId="14610"/>
    <cellStyle name="Input cel 3 3 3 4 2 2" xfId="46705"/>
    <cellStyle name="Input cel 3 3 3 4 3" xfId="22069"/>
    <cellStyle name="Input cel 3 3 3 4 4" xfId="26787"/>
    <cellStyle name="Input cel 3 3 3 4 5" xfId="40300"/>
    <cellStyle name="Input cel 3 3 3 5" xfId="5483"/>
    <cellStyle name="Input cel 3 3 3 5 2" xfId="14185"/>
    <cellStyle name="Input cel 3 3 3 5 2 2" xfId="46310"/>
    <cellStyle name="Input cel 3 3 3 5 3" xfId="24429"/>
    <cellStyle name="Input cel 3 3 3 5 4" xfId="26362"/>
    <cellStyle name="Input cel 3 3 3 5 5" xfId="39875"/>
    <cellStyle name="Input cel 3 3 3 6" xfId="6251"/>
    <cellStyle name="Input cel 3 3 3 6 2" xfId="14953"/>
    <cellStyle name="Input cel 3 3 3 6 2 2" xfId="47016"/>
    <cellStyle name="Input cel 3 3 3 6 3" xfId="22717"/>
    <cellStyle name="Input cel 3 3 3 6 4" xfId="27130"/>
    <cellStyle name="Input cel 3 3 3 6 5" xfId="40643"/>
    <cellStyle name="Input cel 3 3 3 7" xfId="7369"/>
    <cellStyle name="Input cel 3 3 3 7 2" xfId="16071"/>
    <cellStyle name="Input cel 3 3 3 7 3" xfId="23008"/>
    <cellStyle name="Input cel 3 3 3 7 4" xfId="28247"/>
    <cellStyle name="Input cel 3 3 3 7 5" xfId="41760"/>
    <cellStyle name="Input cel 3 3 3 8" xfId="7895"/>
    <cellStyle name="Input cel 3 3 3 8 2" xfId="16597"/>
    <cellStyle name="Input cel 3 3 3 8 3" xfId="23685"/>
    <cellStyle name="Input cel 3 3 3 8 4" xfId="28773"/>
    <cellStyle name="Input cel 3 3 3 8 5" xfId="48413"/>
    <cellStyle name="Input cel 3 3 3 9" xfId="8041"/>
    <cellStyle name="Input cel 3 3 3 9 2" xfId="16743"/>
    <cellStyle name="Input cel 3 3 3 9 3" xfId="24336"/>
    <cellStyle name="Input cel 3 3 3 9 4" xfId="28919"/>
    <cellStyle name="Input cel 3 3 3 9 5" xfId="48559"/>
    <cellStyle name="Input cel 3 3 4" xfId="1263"/>
    <cellStyle name="Input cel 3 3 4 10" xfId="8413"/>
    <cellStyle name="Input cel 3 3 4 10 2" xfId="17115"/>
    <cellStyle name="Input cel 3 3 4 10 3" xfId="23267"/>
    <cellStyle name="Input cel 3 3 4 10 4" xfId="29291"/>
    <cellStyle name="Input cel 3 3 4 10 5" xfId="48871"/>
    <cellStyle name="Input cel 3 3 4 11" xfId="9177"/>
    <cellStyle name="Input cel 3 3 4 11 2" xfId="17879"/>
    <cellStyle name="Input cel 3 3 4 11 3" xfId="21057"/>
    <cellStyle name="Input cel 3 3 4 11 4" xfId="30055"/>
    <cellStyle name="Input cel 3 3 4 11 5" xfId="49098"/>
    <cellStyle name="Input cel 3 3 4 12" xfId="1752"/>
    <cellStyle name="Input cel 3 3 4 13" xfId="22596"/>
    <cellStyle name="Input cel 3 3 4 14" xfId="23938"/>
    <cellStyle name="Input cel 3 3 4 15" xfId="33056"/>
    <cellStyle name="Input cel 3 3 4 16" xfId="34357"/>
    <cellStyle name="Input cel 3 3 4 17" xfId="36103"/>
    <cellStyle name="Input cel 3 3 4 18" xfId="38630"/>
    <cellStyle name="Input cel 3 3 4 2" xfId="4937"/>
    <cellStyle name="Input cel 3 3 4 2 10" xfId="25816"/>
    <cellStyle name="Input cel 3 3 4 2 11" xfId="33755"/>
    <cellStyle name="Input cel 3 3 4 2 12" xfId="34691"/>
    <cellStyle name="Input cel 3 3 4 2 13" xfId="36802"/>
    <cellStyle name="Input cel 3 3 4 2 14" xfId="39329"/>
    <cellStyle name="Input cel 3 3 4 2 2" xfId="5805"/>
    <cellStyle name="Input cel 3 3 4 2 2 2" xfId="14507"/>
    <cellStyle name="Input cel 3 3 4 2 2 2 2" xfId="46607"/>
    <cellStyle name="Input cel 3 3 4 2 2 3" xfId="20725"/>
    <cellStyle name="Input cel 3 3 4 2 2 4" xfId="26684"/>
    <cellStyle name="Input cel 3 3 4 2 2 5" xfId="40197"/>
    <cellStyle name="Input cel 3 3 4 2 3" xfId="7028"/>
    <cellStyle name="Input cel 3 3 4 2 3 2" xfId="15730"/>
    <cellStyle name="Input cel 3 3 4 2 3 2 2" xfId="47706"/>
    <cellStyle name="Input cel 3 3 4 2 3 3" xfId="11770"/>
    <cellStyle name="Input cel 3 3 4 2 3 4" xfId="27906"/>
    <cellStyle name="Input cel 3 3 4 2 3 5" xfId="41419"/>
    <cellStyle name="Input cel 3 3 4 2 4" xfId="8693"/>
    <cellStyle name="Input cel 3 3 4 2 4 2" xfId="17395"/>
    <cellStyle name="Input cel 3 3 4 2 4 3" xfId="11809"/>
    <cellStyle name="Input cel 3 3 4 2 4 4" xfId="29571"/>
    <cellStyle name="Input cel 3 3 4 2 4 5" xfId="43345"/>
    <cellStyle name="Input cel 3 3 4 2 5" xfId="9448"/>
    <cellStyle name="Input cel 3 3 4 2 5 2" xfId="18150"/>
    <cellStyle name="Input cel 3 3 4 2 5 3" xfId="25225"/>
    <cellStyle name="Input cel 3 3 4 2 5 4" xfId="30326"/>
    <cellStyle name="Input cel 3 3 4 2 5 5" xfId="49369"/>
    <cellStyle name="Input cel 3 3 4 2 6" xfId="10142"/>
    <cellStyle name="Input cel 3 3 4 2 6 2" xfId="18844"/>
    <cellStyle name="Input cel 3 3 4 2 6 3" xfId="11762"/>
    <cellStyle name="Input cel 3 3 4 2 6 4" xfId="31020"/>
    <cellStyle name="Input cel 3 3 4 2 6 5" xfId="50063"/>
    <cellStyle name="Input cel 3 3 4 2 7" xfId="10760"/>
    <cellStyle name="Input cel 3 3 4 2 7 2" xfId="19462"/>
    <cellStyle name="Input cel 3 3 4 2 7 3" xfId="13152"/>
    <cellStyle name="Input cel 3 3 4 2 7 4" xfId="31638"/>
    <cellStyle name="Input cel 3 3 4 2 7 5" xfId="50681"/>
    <cellStyle name="Input cel 3 3 4 2 8" xfId="13639"/>
    <cellStyle name="Input cel 3 3 4 2 9" xfId="21110"/>
    <cellStyle name="Input cel 3 3 4 3" xfId="4830"/>
    <cellStyle name="Input cel 3 3 4 3 10" xfId="25709"/>
    <cellStyle name="Input cel 3 3 4 3 11" xfId="33648"/>
    <cellStyle name="Input cel 3 3 4 3 12" xfId="34584"/>
    <cellStyle name="Input cel 3 3 4 3 13" xfId="36695"/>
    <cellStyle name="Input cel 3 3 4 3 14" xfId="39222"/>
    <cellStyle name="Input cel 3 3 4 3 2" xfId="6219"/>
    <cellStyle name="Input cel 3 3 4 3 2 2" xfId="14921"/>
    <cellStyle name="Input cel 3 3 4 3 2 2 2" xfId="46984"/>
    <cellStyle name="Input cel 3 3 4 3 2 3" xfId="23730"/>
    <cellStyle name="Input cel 3 3 4 3 2 4" xfId="27098"/>
    <cellStyle name="Input cel 3 3 4 3 2 5" xfId="40611"/>
    <cellStyle name="Input cel 3 3 4 3 3" xfId="6921"/>
    <cellStyle name="Input cel 3 3 4 3 3 2" xfId="15623"/>
    <cellStyle name="Input cel 3 3 4 3 3 2 2" xfId="47599"/>
    <cellStyle name="Input cel 3 3 4 3 3 3" xfId="12467"/>
    <cellStyle name="Input cel 3 3 4 3 3 4" xfId="27799"/>
    <cellStyle name="Input cel 3 3 4 3 3 5" xfId="41312"/>
    <cellStyle name="Input cel 3 3 4 3 4" xfId="8586"/>
    <cellStyle name="Input cel 3 3 4 3 4 2" xfId="17288"/>
    <cellStyle name="Input cel 3 3 4 3 4 3" xfId="21783"/>
    <cellStyle name="Input cel 3 3 4 3 4 4" xfId="29464"/>
    <cellStyle name="Input cel 3 3 4 3 4 5" xfId="43238"/>
    <cellStyle name="Input cel 3 3 4 3 5" xfId="9341"/>
    <cellStyle name="Input cel 3 3 4 3 5 2" xfId="18043"/>
    <cellStyle name="Input cel 3 3 4 3 5 3" xfId="20789"/>
    <cellStyle name="Input cel 3 3 4 3 5 4" xfId="30219"/>
    <cellStyle name="Input cel 3 3 4 3 5 5" xfId="49262"/>
    <cellStyle name="Input cel 3 3 4 3 6" xfId="10035"/>
    <cellStyle name="Input cel 3 3 4 3 6 2" xfId="18737"/>
    <cellStyle name="Input cel 3 3 4 3 6 3" xfId="13053"/>
    <cellStyle name="Input cel 3 3 4 3 6 4" xfId="30913"/>
    <cellStyle name="Input cel 3 3 4 3 6 5" xfId="49956"/>
    <cellStyle name="Input cel 3 3 4 3 7" xfId="10653"/>
    <cellStyle name="Input cel 3 3 4 3 7 2" xfId="19355"/>
    <cellStyle name="Input cel 3 3 4 3 7 3" xfId="12956"/>
    <cellStyle name="Input cel 3 3 4 3 7 4" xfId="31531"/>
    <cellStyle name="Input cel 3 3 4 3 7 5" xfId="50574"/>
    <cellStyle name="Input cel 3 3 4 3 8" xfId="13532"/>
    <cellStyle name="Input cel 3 3 4 3 9" xfId="22809"/>
    <cellStyle name="Input cel 3 3 4 4" xfId="6428"/>
    <cellStyle name="Input cel 3 3 4 4 2" xfId="15130"/>
    <cellStyle name="Input cel 3 3 4 4 2 2" xfId="47175"/>
    <cellStyle name="Input cel 3 3 4 4 3" xfId="23047"/>
    <cellStyle name="Input cel 3 3 4 4 4" xfId="27307"/>
    <cellStyle name="Input cel 3 3 4 4 5" xfId="40820"/>
    <cellStyle name="Input cel 3 3 4 5" xfId="6500"/>
    <cellStyle name="Input cel 3 3 4 5 2" xfId="15202"/>
    <cellStyle name="Input cel 3 3 4 5 2 2" xfId="47236"/>
    <cellStyle name="Input cel 3 3 4 5 3" xfId="21832"/>
    <cellStyle name="Input cel 3 3 4 5 4" xfId="27379"/>
    <cellStyle name="Input cel 3 3 4 5 5" xfId="40892"/>
    <cellStyle name="Input cel 3 3 4 6" xfId="6221"/>
    <cellStyle name="Input cel 3 3 4 6 2" xfId="14923"/>
    <cellStyle name="Input cel 3 3 4 6 2 2" xfId="46986"/>
    <cellStyle name="Input cel 3 3 4 6 3" xfId="21103"/>
    <cellStyle name="Input cel 3 3 4 6 4" xfId="27100"/>
    <cellStyle name="Input cel 3 3 4 6 5" xfId="40613"/>
    <cellStyle name="Input cel 3 3 4 7" xfId="3123"/>
    <cellStyle name="Input cel 3 3 4 7 2" xfId="11942"/>
    <cellStyle name="Input cel 3 3 4 7 3" xfId="24539"/>
    <cellStyle name="Input cel 3 3 4 7 4" xfId="25451"/>
    <cellStyle name="Input cel 3 3 4 7 5" xfId="37421"/>
    <cellStyle name="Input cel 3 3 4 8" xfId="8158"/>
    <cellStyle name="Input cel 3 3 4 8 2" xfId="16860"/>
    <cellStyle name="Input cel 3 3 4 8 3" xfId="20597"/>
    <cellStyle name="Input cel 3 3 4 8 4" xfId="29036"/>
    <cellStyle name="Input cel 3 3 4 8 5" xfId="48676"/>
    <cellStyle name="Input cel 3 3 4 9" xfId="8106"/>
    <cellStyle name="Input cel 3 3 4 9 2" xfId="16808"/>
    <cellStyle name="Input cel 3 3 4 9 3" xfId="21707"/>
    <cellStyle name="Input cel 3 3 4 9 4" xfId="28984"/>
    <cellStyle name="Input cel 3 3 4 9 5" xfId="48624"/>
    <cellStyle name="Input cel 3 3 5" xfId="5012"/>
    <cellStyle name="Input cel 3 3 5 10" xfId="25891"/>
    <cellStyle name="Input cel 3 3 5 11" xfId="33830"/>
    <cellStyle name="Input cel 3 3 5 12" xfId="34766"/>
    <cellStyle name="Input cel 3 3 5 13" xfId="36877"/>
    <cellStyle name="Input cel 3 3 5 14" xfId="39404"/>
    <cellStyle name="Input cel 3 3 5 2" xfId="5899"/>
    <cellStyle name="Input cel 3 3 5 2 2" xfId="14601"/>
    <cellStyle name="Input cel 3 3 5 2 2 2" xfId="46696"/>
    <cellStyle name="Input cel 3 3 5 2 3" xfId="24335"/>
    <cellStyle name="Input cel 3 3 5 2 4" xfId="26778"/>
    <cellStyle name="Input cel 3 3 5 2 5" xfId="40291"/>
    <cellStyle name="Input cel 3 3 5 3" xfId="7103"/>
    <cellStyle name="Input cel 3 3 5 3 2" xfId="15805"/>
    <cellStyle name="Input cel 3 3 5 3 2 2" xfId="47781"/>
    <cellStyle name="Input cel 3 3 5 3 3" xfId="11891"/>
    <cellStyle name="Input cel 3 3 5 3 4" xfId="27981"/>
    <cellStyle name="Input cel 3 3 5 3 5" xfId="41494"/>
    <cellStyle name="Input cel 3 3 5 4" xfId="8768"/>
    <cellStyle name="Input cel 3 3 5 4 2" xfId="17470"/>
    <cellStyle name="Input cel 3 3 5 4 3" xfId="20785"/>
    <cellStyle name="Input cel 3 3 5 4 4" xfId="29646"/>
    <cellStyle name="Input cel 3 3 5 4 5" xfId="43420"/>
    <cellStyle name="Input cel 3 3 5 5" xfId="9523"/>
    <cellStyle name="Input cel 3 3 5 5 2" xfId="18225"/>
    <cellStyle name="Input cel 3 3 5 5 3" xfId="12303"/>
    <cellStyle name="Input cel 3 3 5 5 4" xfId="30401"/>
    <cellStyle name="Input cel 3 3 5 5 5" xfId="49444"/>
    <cellStyle name="Input cel 3 3 5 6" xfId="10217"/>
    <cellStyle name="Input cel 3 3 5 6 2" xfId="18919"/>
    <cellStyle name="Input cel 3 3 5 6 3" xfId="13097"/>
    <cellStyle name="Input cel 3 3 5 6 4" xfId="31095"/>
    <cellStyle name="Input cel 3 3 5 6 5" xfId="50138"/>
    <cellStyle name="Input cel 3 3 5 7" xfId="10835"/>
    <cellStyle name="Input cel 3 3 5 7 2" xfId="19537"/>
    <cellStyle name="Input cel 3 3 5 7 3" xfId="20093"/>
    <cellStyle name="Input cel 3 3 5 7 4" xfId="31713"/>
    <cellStyle name="Input cel 3 3 5 7 5" xfId="50756"/>
    <cellStyle name="Input cel 3 3 5 8" xfId="13714"/>
    <cellStyle name="Input cel 3 3 5 9" xfId="22177"/>
    <cellStyle name="Input cel 3 3 6" xfId="5074"/>
    <cellStyle name="Input cel 3 3 6 10" xfId="25953"/>
    <cellStyle name="Input cel 3 3 6 11" xfId="33892"/>
    <cellStyle name="Input cel 3 3 6 12" xfId="34828"/>
    <cellStyle name="Input cel 3 3 6 13" xfId="36939"/>
    <cellStyle name="Input cel 3 3 6 14" xfId="39466"/>
    <cellStyle name="Input cel 3 3 6 2" xfId="5360"/>
    <cellStyle name="Input cel 3 3 6 2 2" xfId="14062"/>
    <cellStyle name="Input cel 3 3 6 2 2 2" xfId="46200"/>
    <cellStyle name="Input cel 3 3 6 2 3" xfId="20534"/>
    <cellStyle name="Input cel 3 3 6 2 4" xfId="26239"/>
    <cellStyle name="Input cel 3 3 6 2 5" xfId="39752"/>
    <cellStyle name="Input cel 3 3 6 3" xfId="7165"/>
    <cellStyle name="Input cel 3 3 6 3 2" xfId="15867"/>
    <cellStyle name="Input cel 3 3 6 3 2 2" xfId="47843"/>
    <cellStyle name="Input cel 3 3 6 3 3" xfId="25284"/>
    <cellStyle name="Input cel 3 3 6 3 4" xfId="28043"/>
    <cellStyle name="Input cel 3 3 6 3 5" xfId="41556"/>
    <cellStyle name="Input cel 3 3 6 4" xfId="8830"/>
    <cellStyle name="Input cel 3 3 6 4 2" xfId="17532"/>
    <cellStyle name="Input cel 3 3 6 4 3" xfId="23810"/>
    <cellStyle name="Input cel 3 3 6 4 4" xfId="29708"/>
    <cellStyle name="Input cel 3 3 6 4 5" xfId="43482"/>
    <cellStyle name="Input cel 3 3 6 5" xfId="9585"/>
    <cellStyle name="Input cel 3 3 6 5 2" xfId="18287"/>
    <cellStyle name="Input cel 3 3 6 5 3" xfId="11793"/>
    <cellStyle name="Input cel 3 3 6 5 4" xfId="30463"/>
    <cellStyle name="Input cel 3 3 6 5 5" xfId="49506"/>
    <cellStyle name="Input cel 3 3 6 6" xfId="10279"/>
    <cellStyle name="Input cel 3 3 6 6 2" xfId="18981"/>
    <cellStyle name="Input cel 3 3 6 6 3" xfId="12787"/>
    <cellStyle name="Input cel 3 3 6 6 4" xfId="31157"/>
    <cellStyle name="Input cel 3 3 6 6 5" xfId="50200"/>
    <cellStyle name="Input cel 3 3 6 7" xfId="10897"/>
    <cellStyle name="Input cel 3 3 6 7 2" xfId="19599"/>
    <cellStyle name="Input cel 3 3 6 7 3" xfId="13137"/>
    <cellStyle name="Input cel 3 3 6 7 4" xfId="31775"/>
    <cellStyle name="Input cel 3 3 6 7 5" xfId="50818"/>
    <cellStyle name="Input cel 3 3 6 8" xfId="13776"/>
    <cellStyle name="Input cel 3 3 6 9" xfId="1798"/>
    <cellStyle name="Input cel 3 3 7" xfId="6512"/>
    <cellStyle name="Input cel 3 3 7 2" xfId="15214"/>
    <cellStyle name="Input cel 3 3 7 2 2" xfId="47246"/>
    <cellStyle name="Input cel 3 3 7 3" xfId="24352"/>
    <cellStyle name="Input cel 3 3 7 4" xfId="27391"/>
    <cellStyle name="Input cel 3 3 7 5" xfId="40904"/>
    <cellStyle name="Input cel 3 3 8" xfId="5828"/>
    <cellStyle name="Input cel 3 3 8 2" xfId="14530"/>
    <cellStyle name="Input cel 3 3 8 2 2" xfId="46628"/>
    <cellStyle name="Input cel 3 3 8 3" xfId="24325"/>
    <cellStyle name="Input cel 3 3 8 4" xfId="26707"/>
    <cellStyle name="Input cel 3 3 8 5" xfId="40220"/>
    <cellStyle name="Input cel 3 3 9" xfId="5674"/>
    <cellStyle name="Input cel 3 3 9 2" xfId="14376"/>
    <cellStyle name="Input cel 3 3 9 2 2" xfId="46491"/>
    <cellStyle name="Input cel 3 3 9 3" xfId="23787"/>
    <cellStyle name="Input cel 3 3 9 4" xfId="26553"/>
    <cellStyle name="Input cel 3 3 9 5" xfId="40066"/>
    <cellStyle name="Input cel 3 4" xfId="484"/>
    <cellStyle name="Input cel 3 4 10" xfId="6030"/>
    <cellStyle name="Input cel 3 4 10 2" xfId="14732"/>
    <cellStyle name="Input cel 3 4 10 3" xfId="13033"/>
    <cellStyle name="Input cel 3 4 10 4" xfId="26909"/>
    <cellStyle name="Input cel 3 4 10 5" xfId="40422"/>
    <cellStyle name="Input cel 3 4 11" xfId="7450"/>
    <cellStyle name="Input cel 3 4 11 2" xfId="16152"/>
    <cellStyle name="Input cel 3 4 11 3" xfId="21545"/>
    <cellStyle name="Input cel 3 4 11 4" xfId="28328"/>
    <cellStyle name="Input cel 3 4 11 5" xfId="48059"/>
    <cellStyle name="Input cel 3 4 12" xfId="4409"/>
    <cellStyle name="Input cel 3 4 12 2" xfId="13131"/>
    <cellStyle name="Input cel 3 4 12 3" xfId="20855"/>
    <cellStyle name="Input cel 3 4 12 4" xfId="25519"/>
    <cellStyle name="Input cel 3 4 12 5" xfId="45839"/>
    <cellStyle name="Input cel 3 4 13" xfId="2887"/>
    <cellStyle name="Input cel 3 4 13 2" xfId="11720"/>
    <cellStyle name="Input cel 3 4 13 3" xfId="21940"/>
    <cellStyle name="Input cel 3 4 13 4" xfId="23088"/>
    <cellStyle name="Input cel 3 4 13 5" xfId="44431"/>
    <cellStyle name="Input cel 3 4 14" xfId="7755"/>
    <cellStyle name="Input cel 3 4 14 2" xfId="16457"/>
    <cellStyle name="Input cel 3 4 14 3" xfId="23865"/>
    <cellStyle name="Input cel 3 4 14 4" xfId="28633"/>
    <cellStyle name="Input cel 3 4 14 5" xfId="48284"/>
    <cellStyle name="Input cel 3 4 15" xfId="4481"/>
    <cellStyle name="Input cel 3 4 16" xfId="22171"/>
    <cellStyle name="Input cel 3 4 17" xfId="21041"/>
    <cellStyle name="Input cel 3 4 18" xfId="32004"/>
    <cellStyle name="Input cel 3 4 19" xfId="34072"/>
    <cellStyle name="Input cel 3 4 2" xfId="732"/>
    <cellStyle name="Input cel 3 4 2 10" xfId="7805"/>
    <cellStyle name="Input cel 3 4 2 10 2" xfId="16507"/>
    <cellStyle name="Input cel 3 4 2 10 3" xfId="22728"/>
    <cellStyle name="Input cel 3 4 2 10 4" xfId="28683"/>
    <cellStyle name="Input cel 3 4 2 10 5" xfId="48329"/>
    <cellStyle name="Input cel 3 4 2 11" xfId="8221"/>
    <cellStyle name="Input cel 3 4 2 11 2" xfId="16923"/>
    <cellStyle name="Input cel 3 4 2 11 3" xfId="24852"/>
    <cellStyle name="Input cel 3 4 2 11 4" xfId="29099"/>
    <cellStyle name="Input cel 3 4 2 11 5" xfId="48735"/>
    <cellStyle name="Input cel 3 4 2 12" xfId="9013"/>
    <cellStyle name="Input cel 3 4 2 12 2" xfId="17715"/>
    <cellStyle name="Input cel 3 4 2 12 3" xfId="24756"/>
    <cellStyle name="Input cel 3 4 2 12 4" xfId="29891"/>
    <cellStyle name="Input cel 3 4 2 12 5" xfId="48934"/>
    <cellStyle name="Input cel 3 4 2 13" xfId="11280"/>
    <cellStyle name="Input cel 3 4 2 14" xfId="12916"/>
    <cellStyle name="Input cel 3 4 2 15" xfId="20944"/>
    <cellStyle name="Input cel 3 4 2 16" xfId="32079"/>
    <cellStyle name="Input cel 3 4 2 17" xfId="34110"/>
    <cellStyle name="Input cel 3 4 2 18" xfId="35126"/>
    <cellStyle name="Input cel 3 4 2 19" xfId="37373"/>
    <cellStyle name="Input cel 3 4 2 2" xfId="1501"/>
    <cellStyle name="Input cel 3 4 2 2 10" xfId="13198"/>
    <cellStyle name="Input cel 3 4 2 2 11" xfId="23469"/>
    <cellStyle name="Input cel 3 4 2 2 12" xfId="25537"/>
    <cellStyle name="Input cel 3 4 2 2 13" xfId="33294"/>
    <cellStyle name="Input cel 3 4 2 2 14" xfId="34412"/>
    <cellStyle name="Input cel 3 4 2 2 15" xfId="36341"/>
    <cellStyle name="Input cel 3 4 2 2 16" xfId="38868"/>
    <cellStyle name="Input cel 3 4 2 2 2" xfId="3600"/>
    <cellStyle name="Input cel 3 4 2 2 2 10" xfId="20922"/>
    <cellStyle name="Input cel 3 4 2 2 2 11" xfId="32315"/>
    <cellStyle name="Input cel 3 4 2 2 2 12" xfId="34218"/>
    <cellStyle name="Input cel 3 4 2 2 2 13" xfId="35362"/>
    <cellStyle name="Input cel 3 4 2 2 2 14" xfId="37898"/>
    <cellStyle name="Input cel 3 4 2 2 2 2" xfId="5374"/>
    <cellStyle name="Input cel 3 4 2 2 2 2 2" xfId="14076"/>
    <cellStyle name="Input cel 3 4 2 2 2 2 2 2" xfId="46213"/>
    <cellStyle name="Input cel 3 4 2 2 2 2 3" xfId="21046"/>
    <cellStyle name="Input cel 3 4 2 2 2 2 4" xfId="26253"/>
    <cellStyle name="Input cel 3 4 2 2 2 2 5" xfId="39766"/>
    <cellStyle name="Input cel 3 4 2 2 2 3" xfId="6475"/>
    <cellStyle name="Input cel 3 4 2 2 2 3 2" xfId="15177"/>
    <cellStyle name="Input cel 3 4 2 2 2 3 2 2" xfId="47217"/>
    <cellStyle name="Input cel 3 4 2 2 2 3 3" xfId="11637"/>
    <cellStyle name="Input cel 3 4 2 2 2 3 4" xfId="27354"/>
    <cellStyle name="Input cel 3 4 2 2 2 3 5" xfId="40867"/>
    <cellStyle name="Input cel 3 4 2 2 2 4" xfId="7687"/>
    <cellStyle name="Input cel 3 4 2 2 2 4 2" xfId="16389"/>
    <cellStyle name="Input cel 3 4 2 2 2 4 3" xfId="23653"/>
    <cellStyle name="Input cel 3 4 2 2 2 4 4" xfId="28565"/>
    <cellStyle name="Input cel 3 4 2 2 2 4 5" xfId="42056"/>
    <cellStyle name="Input cel 3 4 2 2 2 5" xfId="2944"/>
    <cellStyle name="Input cel 3 4 2 2 2 5 2" xfId="11776"/>
    <cellStyle name="Input cel 3 4 2 2 2 5 3" xfId="24458"/>
    <cellStyle name="Input cel 3 4 2 2 2 5 4" xfId="23863"/>
    <cellStyle name="Input cel 3 4 2 2 2 5 5" xfId="44488"/>
    <cellStyle name="Input cel 3 4 2 2 2 6" xfId="8400"/>
    <cellStyle name="Input cel 3 4 2 2 2 6 2" xfId="17102"/>
    <cellStyle name="Input cel 3 4 2 2 2 6 3" xfId="24398"/>
    <cellStyle name="Input cel 3 4 2 2 2 6 4" xfId="29278"/>
    <cellStyle name="Input cel 3 4 2 2 2 6 5" xfId="48858"/>
    <cellStyle name="Input cel 3 4 2 2 2 7" xfId="9169"/>
    <cellStyle name="Input cel 3 4 2 2 2 7 2" xfId="17871"/>
    <cellStyle name="Input cel 3 4 2 2 2 7 3" xfId="21816"/>
    <cellStyle name="Input cel 3 4 2 2 2 7 4" xfId="30047"/>
    <cellStyle name="Input cel 3 4 2 2 2 7 5" xfId="49090"/>
    <cellStyle name="Input cel 3 4 2 2 2 8" xfId="12397"/>
    <cellStyle name="Input cel 3 4 2 2 2 9" xfId="21533"/>
    <cellStyle name="Input cel 3 4 2 2 3" xfId="5195"/>
    <cellStyle name="Input cel 3 4 2 2 3 10" xfId="26074"/>
    <cellStyle name="Input cel 3 4 2 2 3 11" xfId="34013"/>
    <cellStyle name="Input cel 3 4 2 2 3 12" xfId="34949"/>
    <cellStyle name="Input cel 3 4 2 2 3 13" xfId="37060"/>
    <cellStyle name="Input cel 3 4 2 2 3 14" xfId="39587"/>
    <cellStyle name="Input cel 3 4 2 2 3 2" xfId="5438"/>
    <cellStyle name="Input cel 3 4 2 2 3 2 2" xfId="14140"/>
    <cellStyle name="Input cel 3 4 2 2 3 2 2 2" xfId="46266"/>
    <cellStyle name="Input cel 3 4 2 2 3 2 3" xfId="21331"/>
    <cellStyle name="Input cel 3 4 2 2 3 2 4" xfId="26317"/>
    <cellStyle name="Input cel 3 4 2 2 3 2 5" xfId="39830"/>
    <cellStyle name="Input cel 3 4 2 2 3 3" xfId="7286"/>
    <cellStyle name="Input cel 3 4 2 2 3 3 2" xfId="15988"/>
    <cellStyle name="Input cel 3 4 2 2 3 3 2 2" xfId="47964"/>
    <cellStyle name="Input cel 3 4 2 2 3 3 3" xfId="24485"/>
    <cellStyle name="Input cel 3 4 2 2 3 3 4" xfId="28164"/>
    <cellStyle name="Input cel 3 4 2 2 3 3 5" xfId="41677"/>
    <cellStyle name="Input cel 3 4 2 2 3 4" xfId="8951"/>
    <cellStyle name="Input cel 3 4 2 2 3 4 2" xfId="17653"/>
    <cellStyle name="Input cel 3 4 2 2 3 4 3" xfId="22208"/>
    <cellStyle name="Input cel 3 4 2 2 3 4 4" xfId="29829"/>
    <cellStyle name="Input cel 3 4 2 2 3 4 5" xfId="43603"/>
    <cellStyle name="Input cel 3 4 2 2 3 5" xfId="9706"/>
    <cellStyle name="Input cel 3 4 2 2 3 5 2" xfId="18408"/>
    <cellStyle name="Input cel 3 4 2 2 3 5 3" xfId="20141"/>
    <cellStyle name="Input cel 3 4 2 2 3 5 4" xfId="30584"/>
    <cellStyle name="Input cel 3 4 2 2 3 5 5" xfId="49627"/>
    <cellStyle name="Input cel 3 4 2 2 3 6" xfId="10400"/>
    <cellStyle name="Input cel 3 4 2 2 3 6 2" xfId="19102"/>
    <cellStyle name="Input cel 3 4 2 2 3 6 3" xfId="20064"/>
    <cellStyle name="Input cel 3 4 2 2 3 6 4" xfId="31278"/>
    <cellStyle name="Input cel 3 4 2 2 3 6 5" xfId="50321"/>
    <cellStyle name="Input cel 3 4 2 2 3 7" xfId="11018"/>
    <cellStyle name="Input cel 3 4 2 2 3 7 2" xfId="19720"/>
    <cellStyle name="Input cel 3 4 2 2 3 7 3" xfId="20220"/>
    <cellStyle name="Input cel 3 4 2 2 3 7 4" xfId="31896"/>
    <cellStyle name="Input cel 3 4 2 2 3 7 5" xfId="50939"/>
    <cellStyle name="Input cel 3 4 2 2 3 8" xfId="13897"/>
    <cellStyle name="Input cel 3 4 2 2 3 9" xfId="22405"/>
    <cellStyle name="Input cel 3 4 2 2 4" xfId="5840"/>
    <cellStyle name="Input cel 3 4 2 2 4 2" xfId="14542"/>
    <cellStyle name="Input cel 3 4 2 2 4 2 2" xfId="46639"/>
    <cellStyle name="Input cel 3 4 2 2 4 3" xfId="23340"/>
    <cellStyle name="Input cel 3 4 2 2 4 4" xfId="26719"/>
    <cellStyle name="Input cel 3 4 2 2 4 5" xfId="40232"/>
    <cellStyle name="Input cel 3 4 2 2 5" xfId="6683"/>
    <cellStyle name="Input cel 3 4 2 2 5 2" xfId="15385"/>
    <cellStyle name="Input cel 3 4 2 2 5 2 2" xfId="47388"/>
    <cellStyle name="Input cel 3 4 2 2 5 3" xfId="24408"/>
    <cellStyle name="Input cel 3 4 2 2 5 4" xfId="27561"/>
    <cellStyle name="Input cel 3 4 2 2 5 5" xfId="41074"/>
    <cellStyle name="Input cel 3 4 2 2 6" xfId="8319"/>
    <cellStyle name="Input cel 3 4 2 2 6 2" xfId="17021"/>
    <cellStyle name="Input cel 3 4 2 2 6 3" xfId="20806"/>
    <cellStyle name="Input cel 3 4 2 2 6 4" xfId="29197"/>
    <cellStyle name="Input cel 3 4 2 2 6 5" xfId="42884"/>
    <cellStyle name="Input cel 3 4 2 2 7" xfId="9094"/>
    <cellStyle name="Input cel 3 4 2 2 7 2" xfId="17796"/>
    <cellStyle name="Input cel 3 4 2 2 7 3" xfId="24468"/>
    <cellStyle name="Input cel 3 4 2 2 7 4" xfId="29972"/>
    <cellStyle name="Input cel 3 4 2 2 7 5" xfId="49015"/>
    <cellStyle name="Input cel 3 4 2 2 8" xfId="9822"/>
    <cellStyle name="Input cel 3 4 2 2 8 2" xfId="18524"/>
    <cellStyle name="Input cel 3 4 2 2 8 3" xfId="11760"/>
    <cellStyle name="Input cel 3 4 2 2 8 4" xfId="30700"/>
    <cellStyle name="Input cel 3 4 2 2 8 5" xfId="49743"/>
    <cellStyle name="Input cel 3 4 2 2 9" xfId="10481"/>
    <cellStyle name="Input cel 3 4 2 2 9 2" xfId="19183"/>
    <cellStyle name="Input cel 3 4 2 2 9 3" xfId="11591"/>
    <cellStyle name="Input cel 3 4 2 2 9 4" xfId="31359"/>
    <cellStyle name="Input cel 3 4 2 2 9 5" xfId="50402"/>
    <cellStyle name="Input cel 3 4 2 3" xfId="4703"/>
    <cellStyle name="Input cel 3 4 2 3 10" xfId="25582"/>
    <cellStyle name="Input cel 3 4 2 3 11" xfId="33521"/>
    <cellStyle name="Input cel 3 4 2 3 12" xfId="34457"/>
    <cellStyle name="Input cel 3 4 2 3 13" xfId="36568"/>
    <cellStyle name="Input cel 3 4 2 3 14" xfId="39095"/>
    <cellStyle name="Input cel 3 4 2 3 2" xfId="5509"/>
    <cellStyle name="Input cel 3 4 2 3 2 2" xfId="14211"/>
    <cellStyle name="Input cel 3 4 2 3 2 2 2" xfId="46336"/>
    <cellStyle name="Input cel 3 4 2 3 2 3" xfId="24573"/>
    <cellStyle name="Input cel 3 4 2 3 2 4" xfId="26388"/>
    <cellStyle name="Input cel 3 4 2 3 2 5" xfId="39901"/>
    <cellStyle name="Input cel 3 4 2 3 3" xfId="6794"/>
    <cellStyle name="Input cel 3 4 2 3 3 2" xfId="15496"/>
    <cellStyle name="Input cel 3 4 2 3 3 2 2" xfId="47472"/>
    <cellStyle name="Input cel 3 4 2 3 3 3" xfId="20074"/>
    <cellStyle name="Input cel 3 4 2 3 3 4" xfId="27672"/>
    <cellStyle name="Input cel 3 4 2 3 3 5" xfId="41185"/>
    <cellStyle name="Input cel 3 4 2 3 4" xfId="8459"/>
    <cellStyle name="Input cel 3 4 2 3 4 2" xfId="17161"/>
    <cellStyle name="Input cel 3 4 2 3 4 3" xfId="21484"/>
    <cellStyle name="Input cel 3 4 2 3 4 4" xfId="29337"/>
    <cellStyle name="Input cel 3 4 2 3 4 5" xfId="43111"/>
    <cellStyle name="Input cel 3 4 2 3 5" xfId="9214"/>
    <cellStyle name="Input cel 3 4 2 3 5 2" xfId="17916"/>
    <cellStyle name="Input cel 3 4 2 3 5 3" xfId="12634"/>
    <cellStyle name="Input cel 3 4 2 3 5 4" xfId="30092"/>
    <cellStyle name="Input cel 3 4 2 3 5 5" xfId="49135"/>
    <cellStyle name="Input cel 3 4 2 3 6" xfId="9908"/>
    <cellStyle name="Input cel 3 4 2 3 6 2" xfId="18610"/>
    <cellStyle name="Input cel 3 4 2 3 6 3" xfId="4493"/>
    <cellStyle name="Input cel 3 4 2 3 6 4" xfId="30786"/>
    <cellStyle name="Input cel 3 4 2 3 6 5" xfId="49829"/>
    <cellStyle name="Input cel 3 4 2 3 7" xfId="10526"/>
    <cellStyle name="Input cel 3 4 2 3 7 2" xfId="19228"/>
    <cellStyle name="Input cel 3 4 2 3 7 3" xfId="12896"/>
    <cellStyle name="Input cel 3 4 2 3 7 4" xfId="31404"/>
    <cellStyle name="Input cel 3 4 2 3 7 5" xfId="50447"/>
    <cellStyle name="Input cel 3 4 2 3 8" xfId="13405"/>
    <cellStyle name="Input cel 3 4 2 3 9" xfId="22230"/>
    <cellStyle name="Input cel 3 4 2 4" xfId="5119"/>
    <cellStyle name="Input cel 3 4 2 4 10" xfId="25998"/>
    <cellStyle name="Input cel 3 4 2 4 11" xfId="33937"/>
    <cellStyle name="Input cel 3 4 2 4 12" xfId="34873"/>
    <cellStyle name="Input cel 3 4 2 4 13" xfId="36984"/>
    <cellStyle name="Input cel 3 4 2 4 14" xfId="39511"/>
    <cellStyle name="Input cel 3 4 2 4 2" xfId="6087"/>
    <cellStyle name="Input cel 3 4 2 4 2 2" xfId="14789"/>
    <cellStyle name="Input cel 3 4 2 4 2 2 2" xfId="46863"/>
    <cellStyle name="Input cel 3 4 2 4 2 3" xfId="20505"/>
    <cellStyle name="Input cel 3 4 2 4 2 4" xfId="26966"/>
    <cellStyle name="Input cel 3 4 2 4 2 5" xfId="40479"/>
    <cellStyle name="Input cel 3 4 2 4 3" xfId="7210"/>
    <cellStyle name="Input cel 3 4 2 4 3 2" xfId="15912"/>
    <cellStyle name="Input cel 3 4 2 4 3 2 2" xfId="47888"/>
    <cellStyle name="Input cel 3 4 2 4 3 3" xfId="24906"/>
    <cellStyle name="Input cel 3 4 2 4 3 4" xfId="28088"/>
    <cellStyle name="Input cel 3 4 2 4 3 5" xfId="41601"/>
    <cellStyle name="Input cel 3 4 2 4 4" xfId="8875"/>
    <cellStyle name="Input cel 3 4 2 4 4 2" xfId="17577"/>
    <cellStyle name="Input cel 3 4 2 4 4 3" xfId="25312"/>
    <cellStyle name="Input cel 3 4 2 4 4 4" xfId="29753"/>
    <cellStyle name="Input cel 3 4 2 4 4 5" xfId="43527"/>
    <cellStyle name="Input cel 3 4 2 4 5" xfId="9630"/>
    <cellStyle name="Input cel 3 4 2 4 5 2" xfId="18332"/>
    <cellStyle name="Input cel 3 4 2 4 5 3" xfId="11554"/>
    <cellStyle name="Input cel 3 4 2 4 5 4" xfId="30508"/>
    <cellStyle name="Input cel 3 4 2 4 5 5" xfId="49551"/>
    <cellStyle name="Input cel 3 4 2 4 6" xfId="10324"/>
    <cellStyle name="Input cel 3 4 2 4 6 2" xfId="19026"/>
    <cellStyle name="Input cel 3 4 2 4 6 3" xfId="12540"/>
    <cellStyle name="Input cel 3 4 2 4 6 4" xfId="31202"/>
    <cellStyle name="Input cel 3 4 2 4 6 5" xfId="50245"/>
    <cellStyle name="Input cel 3 4 2 4 7" xfId="10942"/>
    <cellStyle name="Input cel 3 4 2 4 7 2" xfId="19644"/>
    <cellStyle name="Input cel 3 4 2 4 7 3" xfId="20016"/>
    <cellStyle name="Input cel 3 4 2 4 7 4" xfId="31820"/>
    <cellStyle name="Input cel 3 4 2 4 7 5" xfId="50863"/>
    <cellStyle name="Input cel 3 4 2 4 8" xfId="13821"/>
    <cellStyle name="Input cel 3 4 2 4 9" xfId="21227"/>
    <cellStyle name="Input cel 3 4 2 5" xfId="3429"/>
    <cellStyle name="Input cel 3 4 2 5 2" xfId="12232"/>
    <cellStyle name="Input cel 3 4 2 5 2 2" xfId="44955"/>
    <cellStyle name="Input cel 3 4 2 5 3" xfId="24439"/>
    <cellStyle name="Input cel 3 4 2 5 4" xfId="12890"/>
    <cellStyle name="Input cel 3 4 2 5 5" xfId="37727"/>
    <cellStyle name="Input cel 3 4 2 6" xfId="5739"/>
    <cellStyle name="Input cel 3 4 2 6 2" xfId="14441"/>
    <cellStyle name="Input cel 3 4 2 6 2 2" xfId="46548"/>
    <cellStyle name="Input cel 3 4 2 6 3" xfId="21538"/>
    <cellStyle name="Input cel 3 4 2 6 4" xfId="26618"/>
    <cellStyle name="Input cel 3 4 2 6 5" xfId="40131"/>
    <cellStyle name="Input cel 3 4 2 7" xfId="3132"/>
    <cellStyle name="Input cel 3 4 2 7 2" xfId="11950"/>
    <cellStyle name="Input cel 3 4 2 7 2 2" xfId="44672"/>
    <cellStyle name="Input cel 3 4 2 7 3" xfId="1884"/>
    <cellStyle name="Input cel 3 4 2 7 4" xfId="22920"/>
    <cellStyle name="Input cel 3 4 2 7 5" xfId="37430"/>
    <cellStyle name="Input cel 3 4 2 8" xfId="6771"/>
    <cellStyle name="Input cel 3 4 2 8 2" xfId="15473"/>
    <cellStyle name="Input cel 3 4 2 8 3" xfId="11254"/>
    <cellStyle name="Input cel 3 4 2 8 4" xfId="27649"/>
    <cellStyle name="Input cel 3 4 2 8 5" xfId="41162"/>
    <cellStyle name="Input cel 3 4 2 9" xfId="7507"/>
    <cellStyle name="Input cel 3 4 2 9 2" xfId="16209"/>
    <cellStyle name="Input cel 3 4 2 9 3" xfId="20264"/>
    <cellStyle name="Input cel 3 4 2 9 4" xfId="28385"/>
    <cellStyle name="Input cel 3 4 2 9 5" xfId="48116"/>
    <cellStyle name="Input cel 3 4 20" xfId="35051"/>
    <cellStyle name="Input cel 3 4 21" xfId="37162"/>
    <cellStyle name="Input cel 3 4 3" xfId="835"/>
    <cellStyle name="Input cel 3 4 3 10" xfId="9148"/>
    <cellStyle name="Input cel 3 4 3 10 2" xfId="17850"/>
    <cellStyle name="Input cel 3 4 3 10 3" xfId="22528"/>
    <cellStyle name="Input cel 3 4 3 10 4" xfId="30026"/>
    <cellStyle name="Input cel 3 4 3 10 5" xfId="49069"/>
    <cellStyle name="Input cel 3 4 3 11" xfId="9871"/>
    <cellStyle name="Input cel 3 4 3 11 2" xfId="18573"/>
    <cellStyle name="Input cel 3 4 3 11 3" xfId="11625"/>
    <cellStyle name="Input cel 3 4 3 11 4" xfId="30749"/>
    <cellStyle name="Input cel 3 4 3 11 5" xfId="49792"/>
    <cellStyle name="Input cel 3 4 3 12" xfId="11378"/>
    <cellStyle name="Input cel 3 4 3 13" xfId="13370"/>
    <cellStyle name="Input cel 3 4 3 14" xfId="11468"/>
    <cellStyle name="Input cel 3 4 3 15" xfId="32628"/>
    <cellStyle name="Input cel 3 4 3 16" xfId="34293"/>
    <cellStyle name="Input cel 3 4 3 17" xfId="35675"/>
    <cellStyle name="Input cel 3 4 3 18" xfId="38202"/>
    <cellStyle name="Input cel 3 4 3 2" xfId="4954"/>
    <cellStyle name="Input cel 3 4 3 2 10" xfId="25833"/>
    <cellStyle name="Input cel 3 4 3 2 11" xfId="33772"/>
    <cellStyle name="Input cel 3 4 3 2 12" xfId="34708"/>
    <cellStyle name="Input cel 3 4 3 2 13" xfId="36819"/>
    <cellStyle name="Input cel 3 4 3 2 14" xfId="39346"/>
    <cellStyle name="Input cel 3 4 3 2 2" xfId="6245"/>
    <cellStyle name="Input cel 3 4 3 2 2 2" xfId="14947"/>
    <cellStyle name="Input cel 3 4 3 2 2 2 2" xfId="47010"/>
    <cellStyle name="Input cel 3 4 3 2 2 3" xfId="23992"/>
    <cellStyle name="Input cel 3 4 3 2 2 4" xfId="27124"/>
    <cellStyle name="Input cel 3 4 3 2 2 5" xfId="40637"/>
    <cellStyle name="Input cel 3 4 3 2 3" xfId="7045"/>
    <cellStyle name="Input cel 3 4 3 2 3 2" xfId="15747"/>
    <cellStyle name="Input cel 3 4 3 2 3 2 2" xfId="47723"/>
    <cellStyle name="Input cel 3 4 3 2 3 3" xfId="12769"/>
    <cellStyle name="Input cel 3 4 3 2 3 4" xfId="27923"/>
    <cellStyle name="Input cel 3 4 3 2 3 5" xfId="41436"/>
    <cellStyle name="Input cel 3 4 3 2 4" xfId="8710"/>
    <cellStyle name="Input cel 3 4 3 2 4 2" xfId="17412"/>
    <cellStyle name="Input cel 3 4 3 2 4 3" xfId="23934"/>
    <cellStyle name="Input cel 3 4 3 2 4 4" xfId="29588"/>
    <cellStyle name="Input cel 3 4 3 2 4 5" xfId="43362"/>
    <cellStyle name="Input cel 3 4 3 2 5" xfId="9465"/>
    <cellStyle name="Input cel 3 4 3 2 5 2" xfId="18167"/>
    <cellStyle name="Input cel 3 4 3 2 5 3" xfId="24246"/>
    <cellStyle name="Input cel 3 4 3 2 5 4" xfId="30343"/>
    <cellStyle name="Input cel 3 4 3 2 5 5" xfId="49386"/>
    <cellStyle name="Input cel 3 4 3 2 6" xfId="10159"/>
    <cellStyle name="Input cel 3 4 3 2 6 2" xfId="18861"/>
    <cellStyle name="Input cel 3 4 3 2 6 3" xfId="11462"/>
    <cellStyle name="Input cel 3 4 3 2 6 4" xfId="31037"/>
    <cellStyle name="Input cel 3 4 3 2 6 5" xfId="50080"/>
    <cellStyle name="Input cel 3 4 3 2 7" xfId="10777"/>
    <cellStyle name="Input cel 3 4 3 2 7 2" xfId="19479"/>
    <cellStyle name="Input cel 3 4 3 2 7 3" xfId="19826"/>
    <cellStyle name="Input cel 3 4 3 2 7 4" xfId="31655"/>
    <cellStyle name="Input cel 3 4 3 2 7 5" xfId="50698"/>
    <cellStyle name="Input cel 3 4 3 2 8" xfId="13656"/>
    <cellStyle name="Input cel 3 4 3 2 9" xfId="23102"/>
    <cellStyle name="Input cel 3 4 3 3" xfId="4961"/>
    <cellStyle name="Input cel 3 4 3 3 10" xfId="25840"/>
    <cellStyle name="Input cel 3 4 3 3 11" xfId="33779"/>
    <cellStyle name="Input cel 3 4 3 3 12" xfId="34715"/>
    <cellStyle name="Input cel 3 4 3 3 13" xfId="36826"/>
    <cellStyle name="Input cel 3 4 3 3 14" xfId="39353"/>
    <cellStyle name="Input cel 3 4 3 3 2" xfId="5697"/>
    <cellStyle name="Input cel 3 4 3 3 2 2" xfId="14399"/>
    <cellStyle name="Input cel 3 4 3 3 2 2 2" xfId="46512"/>
    <cellStyle name="Input cel 3 4 3 3 2 3" xfId="22386"/>
    <cellStyle name="Input cel 3 4 3 3 2 4" xfId="26576"/>
    <cellStyle name="Input cel 3 4 3 3 2 5" xfId="40089"/>
    <cellStyle name="Input cel 3 4 3 3 3" xfId="7052"/>
    <cellStyle name="Input cel 3 4 3 3 3 2" xfId="15754"/>
    <cellStyle name="Input cel 3 4 3 3 3 2 2" xfId="47730"/>
    <cellStyle name="Input cel 3 4 3 3 3 3" xfId="13177"/>
    <cellStyle name="Input cel 3 4 3 3 3 4" xfId="27930"/>
    <cellStyle name="Input cel 3 4 3 3 3 5" xfId="41443"/>
    <cellStyle name="Input cel 3 4 3 3 4" xfId="8717"/>
    <cellStyle name="Input cel 3 4 3 3 4 2" xfId="17419"/>
    <cellStyle name="Input cel 3 4 3 3 4 3" xfId="23819"/>
    <cellStyle name="Input cel 3 4 3 3 4 4" xfId="29595"/>
    <cellStyle name="Input cel 3 4 3 3 4 5" xfId="43369"/>
    <cellStyle name="Input cel 3 4 3 3 5" xfId="9472"/>
    <cellStyle name="Input cel 3 4 3 3 5 2" xfId="18174"/>
    <cellStyle name="Input cel 3 4 3 3 5 3" xfId="11791"/>
    <cellStyle name="Input cel 3 4 3 3 5 4" xfId="30350"/>
    <cellStyle name="Input cel 3 4 3 3 5 5" xfId="49393"/>
    <cellStyle name="Input cel 3 4 3 3 6" xfId="10166"/>
    <cellStyle name="Input cel 3 4 3 3 6 2" xfId="18868"/>
    <cellStyle name="Input cel 3 4 3 3 6 3" xfId="20066"/>
    <cellStyle name="Input cel 3 4 3 3 6 4" xfId="31044"/>
    <cellStyle name="Input cel 3 4 3 3 6 5" xfId="50087"/>
    <cellStyle name="Input cel 3 4 3 3 7" xfId="10784"/>
    <cellStyle name="Input cel 3 4 3 3 7 2" xfId="19486"/>
    <cellStyle name="Input cel 3 4 3 3 7 3" xfId="20222"/>
    <cellStyle name="Input cel 3 4 3 3 7 4" xfId="31662"/>
    <cellStyle name="Input cel 3 4 3 3 7 5" xfId="50705"/>
    <cellStyle name="Input cel 3 4 3 3 8" xfId="13663"/>
    <cellStyle name="Input cel 3 4 3 3 9" xfId="11873"/>
    <cellStyle name="Input cel 3 4 3 4" xfId="5769"/>
    <cellStyle name="Input cel 3 4 3 4 2" xfId="14471"/>
    <cellStyle name="Input cel 3 4 3 4 2 2" xfId="46575"/>
    <cellStyle name="Input cel 3 4 3 4 3" xfId="23990"/>
    <cellStyle name="Input cel 3 4 3 4 4" xfId="26648"/>
    <cellStyle name="Input cel 3 4 3 4 5" xfId="40161"/>
    <cellStyle name="Input cel 3 4 3 5" xfId="5693"/>
    <cellStyle name="Input cel 3 4 3 5 2" xfId="14395"/>
    <cellStyle name="Input cel 3 4 3 5 2 2" xfId="46508"/>
    <cellStyle name="Input cel 3 4 3 5 3" xfId="25347"/>
    <cellStyle name="Input cel 3 4 3 5 4" xfId="26572"/>
    <cellStyle name="Input cel 3 4 3 5 5" xfId="40085"/>
    <cellStyle name="Input cel 3 4 3 6" xfId="5621"/>
    <cellStyle name="Input cel 3 4 3 6 2" xfId="14323"/>
    <cellStyle name="Input cel 3 4 3 6 2 2" xfId="46441"/>
    <cellStyle name="Input cel 3 4 3 6 3" xfId="25096"/>
    <cellStyle name="Input cel 3 4 3 6 4" xfId="26500"/>
    <cellStyle name="Input cel 3 4 3 6 5" xfId="40013"/>
    <cellStyle name="Input cel 3 4 3 7" xfId="5420"/>
    <cellStyle name="Input cel 3 4 3 7 2" xfId="14122"/>
    <cellStyle name="Input cel 3 4 3 7 3" xfId="23190"/>
    <cellStyle name="Input cel 3 4 3 7 4" xfId="26299"/>
    <cellStyle name="Input cel 3 4 3 7 5" xfId="39812"/>
    <cellStyle name="Input cel 3 4 3 8" xfId="7896"/>
    <cellStyle name="Input cel 3 4 3 8 2" xfId="16598"/>
    <cellStyle name="Input cel 3 4 3 8 3" xfId="22378"/>
    <cellStyle name="Input cel 3 4 3 8 4" xfId="28774"/>
    <cellStyle name="Input cel 3 4 3 8 5" xfId="48414"/>
    <cellStyle name="Input cel 3 4 3 9" xfId="8376"/>
    <cellStyle name="Input cel 3 4 3 9 2" xfId="17078"/>
    <cellStyle name="Input cel 3 4 3 9 3" xfId="21639"/>
    <cellStyle name="Input cel 3 4 3 9 4" xfId="29254"/>
    <cellStyle name="Input cel 3 4 3 9 5" xfId="48834"/>
    <cellStyle name="Input cel 3 4 4" xfId="1264"/>
    <cellStyle name="Input cel 3 4 4 10" xfId="9196"/>
    <cellStyle name="Input cel 3 4 4 10 2" xfId="17898"/>
    <cellStyle name="Input cel 3 4 4 10 3" xfId="13248"/>
    <cellStyle name="Input cel 3 4 4 10 4" xfId="30074"/>
    <cellStyle name="Input cel 3 4 4 10 5" xfId="49117"/>
    <cellStyle name="Input cel 3 4 4 11" xfId="9898"/>
    <cellStyle name="Input cel 3 4 4 11 2" xfId="18600"/>
    <cellStyle name="Input cel 3 4 4 11 3" xfId="13390"/>
    <cellStyle name="Input cel 3 4 4 11 4" xfId="30776"/>
    <cellStyle name="Input cel 3 4 4 11 5" xfId="49819"/>
    <cellStyle name="Input cel 3 4 4 12" xfId="1750"/>
    <cellStyle name="Input cel 3 4 4 13" xfId="12922"/>
    <cellStyle name="Input cel 3 4 4 14" xfId="22848"/>
    <cellStyle name="Input cel 3 4 4 15" xfId="33057"/>
    <cellStyle name="Input cel 3 4 4 16" xfId="34358"/>
    <cellStyle name="Input cel 3 4 4 17" xfId="36104"/>
    <cellStyle name="Input cel 3 4 4 18" xfId="38631"/>
    <cellStyle name="Input cel 3 4 4 2" xfId="5141"/>
    <cellStyle name="Input cel 3 4 4 2 10" xfId="26020"/>
    <cellStyle name="Input cel 3 4 4 2 11" xfId="33959"/>
    <cellStyle name="Input cel 3 4 4 2 12" xfId="34895"/>
    <cellStyle name="Input cel 3 4 4 2 13" xfId="37006"/>
    <cellStyle name="Input cel 3 4 4 2 14" xfId="39533"/>
    <cellStyle name="Input cel 3 4 4 2 2" xfId="3293"/>
    <cellStyle name="Input cel 3 4 4 2 2 2" xfId="12108"/>
    <cellStyle name="Input cel 3 4 4 2 2 2 2" xfId="44822"/>
    <cellStyle name="Input cel 3 4 4 2 2 3" xfId="22646"/>
    <cellStyle name="Input cel 3 4 4 2 2 4" xfId="21240"/>
    <cellStyle name="Input cel 3 4 4 2 2 5" xfId="37591"/>
    <cellStyle name="Input cel 3 4 4 2 3" xfId="7232"/>
    <cellStyle name="Input cel 3 4 4 2 3 2" xfId="15934"/>
    <cellStyle name="Input cel 3 4 4 2 3 2 2" xfId="47910"/>
    <cellStyle name="Input cel 3 4 4 2 3 3" xfId="25287"/>
    <cellStyle name="Input cel 3 4 4 2 3 4" xfId="28110"/>
    <cellStyle name="Input cel 3 4 4 2 3 5" xfId="41623"/>
    <cellStyle name="Input cel 3 4 4 2 4" xfId="8897"/>
    <cellStyle name="Input cel 3 4 4 2 4 2" xfId="17599"/>
    <cellStyle name="Input cel 3 4 4 2 4 3" xfId="11120"/>
    <cellStyle name="Input cel 3 4 4 2 4 4" xfId="29775"/>
    <cellStyle name="Input cel 3 4 4 2 4 5" xfId="43549"/>
    <cellStyle name="Input cel 3 4 4 2 5" xfId="9652"/>
    <cellStyle name="Input cel 3 4 4 2 5 2" xfId="18354"/>
    <cellStyle name="Input cel 3 4 4 2 5 3" xfId="12216"/>
    <cellStyle name="Input cel 3 4 4 2 5 4" xfId="30530"/>
    <cellStyle name="Input cel 3 4 4 2 5 5" xfId="49573"/>
    <cellStyle name="Input cel 3 4 4 2 6" xfId="10346"/>
    <cellStyle name="Input cel 3 4 4 2 6 2" xfId="19048"/>
    <cellStyle name="Input cel 3 4 4 2 6 3" xfId="20153"/>
    <cellStyle name="Input cel 3 4 4 2 6 4" xfId="31224"/>
    <cellStyle name="Input cel 3 4 4 2 6 5" xfId="50267"/>
    <cellStyle name="Input cel 3 4 4 2 7" xfId="10964"/>
    <cellStyle name="Input cel 3 4 4 2 7 2" xfId="19666"/>
    <cellStyle name="Input cel 3 4 4 2 7 3" xfId="11364"/>
    <cellStyle name="Input cel 3 4 4 2 7 4" xfId="31842"/>
    <cellStyle name="Input cel 3 4 4 2 7 5" xfId="50885"/>
    <cellStyle name="Input cel 3 4 4 2 8" xfId="13843"/>
    <cellStyle name="Input cel 3 4 4 2 9" xfId="21261"/>
    <cellStyle name="Input cel 3 4 4 3" xfId="3631"/>
    <cellStyle name="Input cel 3 4 4 3 10" xfId="24589"/>
    <cellStyle name="Input cel 3 4 4 3 11" xfId="32346"/>
    <cellStyle name="Input cel 3 4 4 3 12" xfId="34231"/>
    <cellStyle name="Input cel 3 4 4 3 13" xfId="35393"/>
    <cellStyle name="Input cel 3 4 4 3 14" xfId="37929"/>
    <cellStyle name="Input cel 3 4 4 3 2" xfId="5895"/>
    <cellStyle name="Input cel 3 4 4 3 2 2" xfId="14597"/>
    <cellStyle name="Input cel 3 4 4 3 2 2 2" xfId="46692"/>
    <cellStyle name="Input cel 3 4 4 3 2 3" xfId="21582"/>
    <cellStyle name="Input cel 3 4 4 3 2 4" xfId="26774"/>
    <cellStyle name="Input cel 3 4 4 3 2 5" xfId="40287"/>
    <cellStyle name="Input cel 3 4 4 3 3" xfId="5930"/>
    <cellStyle name="Input cel 3 4 4 3 3 2" xfId="14632"/>
    <cellStyle name="Input cel 3 4 4 3 3 2 2" xfId="46723"/>
    <cellStyle name="Input cel 3 4 4 3 3 3" xfId="22016"/>
    <cellStyle name="Input cel 3 4 4 3 3 4" xfId="26809"/>
    <cellStyle name="Input cel 3 4 4 3 3 5" xfId="40322"/>
    <cellStyle name="Input cel 3 4 4 3 4" xfId="7709"/>
    <cellStyle name="Input cel 3 4 4 3 4 2" xfId="16411"/>
    <cellStyle name="Input cel 3 4 4 3 4 3" xfId="23504"/>
    <cellStyle name="Input cel 3 4 4 3 4 4" xfId="28587"/>
    <cellStyle name="Input cel 3 4 4 3 4 5" xfId="42087"/>
    <cellStyle name="Input cel 3 4 4 3 5" xfId="8289"/>
    <cellStyle name="Input cel 3 4 4 3 5 2" xfId="16991"/>
    <cellStyle name="Input cel 3 4 4 3 5 3" xfId="22493"/>
    <cellStyle name="Input cel 3 4 4 3 5 4" xfId="29167"/>
    <cellStyle name="Input cel 3 4 4 3 5 5" xfId="48803"/>
    <cellStyle name="Input cel 3 4 4 3 6" xfId="9067"/>
    <cellStyle name="Input cel 3 4 4 3 6 2" xfId="17769"/>
    <cellStyle name="Input cel 3 4 4 3 6 3" xfId="24681"/>
    <cellStyle name="Input cel 3 4 4 3 6 4" xfId="29945"/>
    <cellStyle name="Input cel 3 4 4 3 6 5" xfId="48988"/>
    <cellStyle name="Input cel 3 4 4 3 7" xfId="9797"/>
    <cellStyle name="Input cel 3 4 4 3 7 2" xfId="18499"/>
    <cellStyle name="Input cel 3 4 4 3 7 3" xfId="19783"/>
    <cellStyle name="Input cel 3 4 4 3 7 4" xfId="30675"/>
    <cellStyle name="Input cel 3 4 4 3 7 5" xfId="49718"/>
    <cellStyle name="Input cel 3 4 4 3 8" xfId="12426"/>
    <cellStyle name="Input cel 3 4 4 3 9" xfId="21748"/>
    <cellStyle name="Input cel 3 4 4 4" xfId="6534"/>
    <cellStyle name="Input cel 3 4 4 4 2" xfId="15236"/>
    <cellStyle name="Input cel 3 4 4 4 2 2" xfId="47265"/>
    <cellStyle name="Input cel 3 4 4 4 3" xfId="24649"/>
    <cellStyle name="Input cel 3 4 4 4 4" xfId="27413"/>
    <cellStyle name="Input cel 3 4 4 4 5" xfId="40926"/>
    <cellStyle name="Input cel 3 4 4 5" xfId="6115"/>
    <cellStyle name="Input cel 3 4 4 5 2" xfId="14817"/>
    <cellStyle name="Input cel 3 4 4 5 2 2" xfId="46888"/>
    <cellStyle name="Input cel 3 4 4 5 3" xfId="21436"/>
    <cellStyle name="Input cel 3 4 4 5 4" xfId="26994"/>
    <cellStyle name="Input cel 3 4 4 5 5" xfId="40507"/>
    <cellStyle name="Input cel 3 4 4 6" xfId="6605"/>
    <cellStyle name="Input cel 3 4 4 6 2" xfId="15307"/>
    <cellStyle name="Input cel 3 4 4 6 2 2" xfId="47328"/>
    <cellStyle name="Input cel 3 4 4 6 3" xfId="23092"/>
    <cellStyle name="Input cel 3 4 4 6 4" xfId="27483"/>
    <cellStyle name="Input cel 3 4 4 6 5" xfId="40996"/>
    <cellStyle name="Input cel 3 4 4 7" xfId="7365"/>
    <cellStyle name="Input cel 3 4 4 7 2" xfId="16067"/>
    <cellStyle name="Input cel 3 4 4 7 3" xfId="21023"/>
    <cellStyle name="Input cel 3 4 4 7 4" xfId="28243"/>
    <cellStyle name="Input cel 3 4 4 7 5" xfId="41756"/>
    <cellStyle name="Input cel 3 4 4 8" xfId="8159"/>
    <cellStyle name="Input cel 3 4 4 8 2" xfId="16861"/>
    <cellStyle name="Input cel 3 4 4 8 3" xfId="25329"/>
    <cellStyle name="Input cel 3 4 4 8 4" xfId="29037"/>
    <cellStyle name="Input cel 3 4 4 8 5" xfId="48677"/>
    <cellStyle name="Input cel 3 4 4 9" xfId="8436"/>
    <cellStyle name="Input cel 3 4 4 9 2" xfId="17138"/>
    <cellStyle name="Input cel 3 4 4 9 3" xfId="24070"/>
    <cellStyle name="Input cel 3 4 4 9 4" xfId="29314"/>
    <cellStyle name="Input cel 3 4 4 9 5" xfId="48894"/>
    <cellStyle name="Input cel 3 4 5" xfId="4720"/>
    <cellStyle name="Input cel 3 4 5 10" xfId="25599"/>
    <cellStyle name="Input cel 3 4 5 11" xfId="33538"/>
    <cellStyle name="Input cel 3 4 5 12" xfId="34474"/>
    <cellStyle name="Input cel 3 4 5 13" xfId="36585"/>
    <cellStyle name="Input cel 3 4 5 14" xfId="39112"/>
    <cellStyle name="Input cel 3 4 5 2" xfId="6153"/>
    <cellStyle name="Input cel 3 4 5 2 2" xfId="14855"/>
    <cellStyle name="Input cel 3 4 5 2 2 2" xfId="46923"/>
    <cellStyle name="Input cel 3 4 5 2 3" xfId="24026"/>
    <cellStyle name="Input cel 3 4 5 2 4" xfId="27032"/>
    <cellStyle name="Input cel 3 4 5 2 5" xfId="40545"/>
    <cellStyle name="Input cel 3 4 5 3" xfId="6811"/>
    <cellStyle name="Input cel 3 4 5 3 2" xfId="15513"/>
    <cellStyle name="Input cel 3 4 5 3 2 2" xfId="47489"/>
    <cellStyle name="Input cel 3 4 5 3 3" xfId="19839"/>
    <cellStyle name="Input cel 3 4 5 3 4" xfId="27689"/>
    <cellStyle name="Input cel 3 4 5 3 5" xfId="41202"/>
    <cellStyle name="Input cel 3 4 5 4" xfId="8476"/>
    <cellStyle name="Input cel 3 4 5 4 2" xfId="17178"/>
    <cellStyle name="Input cel 3 4 5 4 3" xfId="25206"/>
    <cellStyle name="Input cel 3 4 5 4 4" xfId="29354"/>
    <cellStyle name="Input cel 3 4 5 4 5" xfId="43128"/>
    <cellStyle name="Input cel 3 4 5 5" xfId="9231"/>
    <cellStyle name="Input cel 3 4 5 5 2" xfId="17933"/>
    <cellStyle name="Input cel 3 4 5 5 3" xfId="11816"/>
    <cellStyle name="Input cel 3 4 5 5 4" xfId="30109"/>
    <cellStyle name="Input cel 3 4 5 5 5" xfId="49152"/>
    <cellStyle name="Input cel 3 4 5 6" xfId="9925"/>
    <cellStyle name="Input cel 3 4 5 6 2" xfId="18627"/>
    <cellStyle name="Input cel 3 4 5 6 3" xfId="11839"/>
    <cellStyle name="Input cel 3 4 5 6 4" xfId="30803"/>
    <cellStyle name="Input cel 3 4 5 6 5" xfId="49846"/>
    <cellStyle name="Input cel 3 4 5 7" xfId="10543"/>
    <cellStyle name="Input cel 3 4 5 7 2" xfId="19245"/>
    <cellStyle name="Input cel 3 4 5 7 3" xfId="19828"/>
    <cellStyle name="Input cel 3 4 5 7 4" xfId="31421"/>
    <cellStyle name="Input cel 3 4 5 7 5" xfId="50464"/>
    <cellStyle name="Input cel 3 4 5 8" xfId="13422"/>
    <cellStyle name="Input cel 3 4 5 9" xfId="20514"/>
    <cellStyle name="Input cel 3 4 6" xfId="4976"/>
    <cellStyle name="Input cel 3 4 6 10" xfId="25855"/>
    <cellStyle name="Input cel 3 4 6 11" xfId="33794"/>
    <cellStyle name="Input cel 3 4 6 12" xfId="34730"/>
    <cellStyle name="Input cel 3 4 6 13" xfId="36841"/>
    <cellStyle name="Input cel 3 4 6 14" xfId="39368"/>
    <cellStyle name="Input cel 3 4 6 2" xfId="5256"/>
    <cellStyle name="Input cel 3 4 6 2 2" xfId="13958"/>
    <cellStyle name="Input cel 3 4 6 2 2 2" xfId="46100"/>
    <cellStyle name="Input cel 3 4 6 2 3" xfId="25091"/>
    <cellStyle name="Input cel 3 4 6 2 4" xfId="26135"/>
    <cellStyle name="Input cel 3 4 6 2 5" xfId="39648"/>
    <cellStyle name="Input cel 3 4 6 3" xfId="7067"/>
    <cellStyle name="Input cel 3 4 6 3 2" xfId="15769"/>
    <cellStyle name="Input cel 3 4 6 3 2 2" xfId="47745"/>
    <cellStyle name="Input cel 3 4 6 3 3" xfId="12832"/>
    <cellStyle name="Input cel 3 4 6 3 4" xfId="27945"/>
    <cellStyle name="Input cel 3 4 6 3 5" xfId="41458"/>
    <cellStyle name="Input cel 3 4 6 4" xfId="8732"/>
    <cellStyle name="Input cel 3 4 6 4 2" xfId="17434"/>
    <cellStyle name="Input cel 3 4 6 4 3" xfId="12006"/>
    <cellStyle name="Input cel 3 4 6 4 4" xfId="29610"/>
    <cellStyle name="Input cel 3 4 6 4 5" xfId="43384"/>
    <cellStyle name="Input cel 3 4 6 5" xfId="9487"/>
    <cellStyle name="Input cel 3 4 6 5 2" xfId="18189"/>
    <cellStyle name="Input cel 3 4 6 5 3" xfId="22156"/>
    <cellStyle name="Input cel 3 4 6 5 4" xfId="30365"/>
    <cellStyle name="Input cel 3 4 6 5 5" xfId="49408"/>
    <cellStyle name="Input cel 3 4 6 6" xfId="10181"/>
    <cellStyle name="Input cel 3 4 6 6 2" xfId="18883"/>
    <cellStyle name="Input cel 3 4 6 6 3" xfId="1745"/>
    <cellStyle name="Input cel 3 4 6 6 4" xfId="31059"/>
    <cellStyle name="Input cel 3 4 6 6 5" xfId="50102"/>
    <cellStyle name="Input cel 3 4 6 7" xfId="10799"/>
    <cellStyle name="Input cel 3 4 6 7 2" xfId="19501"/>
    <cellStyle name="Input cel 3 4 6 7 3" xfId="11708"/>
    <cellStyle name="Input cel 3 4 6 7 4" xfId="31677"/>
    <cellStyle name="Input cel 3 4 6 7 5" xfId="50720"/>
    <cellStyle name="Input cel 3 4 6 8" xfId="13678"/>
    <cellStyle name="Input cel 3 4 6 9" xfId="22235"/>
    <cellStyle name="Input cel 3 4 7" xfId="6122"/>
    <cellStyle name="Input cel 3 4 7 2" xfId="14824"/>
    <cellStyle name="Input cel 3 4 7 2 2" xfId="46894"/>
    <cellStyle name="Input cel 3 4 7 3" xfId="20871"/>
    <cellStyle name="Input cel 3 4 7 4" xfId="27001"/>
    <cellStyle name="Input cel 3 4 7 5" xfId="40514"/>
    <cellStyle name="Input cel 3 4 8" xfId="6053"/>
    <cellStyle name="Input cel 3 4 8 2" xfId="14755"/>
    <cellStyle name="Input cel 3 4 8 2 2" xfId="46833"/>
    <cellStyle name="Input cel 3 4 8 3" xfId="24393"/>
    <cellStyle name="Input cel 3 4 8 4" xfId="26932"/>
    <cellStyle name="Input cel 3 4 8 5" xfId="40445"/>
    <cellStyle name="Input cel 3 4 9" xfId="6293"/>
    <cellStyle name="Input cel 3 4 9 2" xfId="14995"/>
    <cellStyle name="Input cel 3 4 9 2 2" xfId="47053"/>
    <cellStyle name="Input cel 3 4 9 3" xfId="12252"/>
    <cellStyle name="Input cel 3 4 9 4" xfId="27172"/>
    <cellStyle name="Input cel 3 4 9 5" xfId="40685"/>
    <cellStyle name="Input cel 3 5" xfId="647"/>
    <cellStyle name="Input cel 3 5 10" xfId="6158"/>
    <cellStyle name="Input cel 3 5 10 2" xfId="14860"/>
    <cellStyle name="Input cel 3 5 10 3" xfId="23892"/>
    <cellStyle name="Input cel 3 5 10 4" xfId="27037"/>
    <cellStyle name="Input cel 3 5 10 5" xfId="40550"/>
    <cellStyle name="Input cel 3 5 11" xfId="7565"/>
    <cellStyle name="Input cel 3 5 11 2" xfId="16267"/>
    <cellStyle name="Input cel 3 5 11 3" xfId="24665"/>
    <cellStyle name="Input cel 3 5 11 4" xfId="28443"/>
    <cellStyle name="Input cel 3 5 11 5" xfId="48174"/>
    <cellStyle name="Input cel 3 5 12" xfId="7932"/>
    <cellStyle name="Input cel 3 5 12 2" xfId="16634"/>
    <cellStyle name="Input cel 3 5 12 3" xfId="21522"/>
    <cellStyle name="Input cel 3 5 12 4" xfId="28810"/>
    <cellStyle name="Input cel 3 5 12 5" xfId="48450"/>
    <cellStyle name="Input cel 3 5 13" xfId="8405"/>
    <cellStyle name="Input cel 3 5 13 2" xfId="17107"/>
    <cellStyle name="Input cel 3 5 13 3" xfId="25396"/>
    <cellStyle name="Input cel 3 5 13 4" xfId="29283"/>
    <cellStyle name="Input cel 3 5 13 5" xfId="48863"/>
    <cellStyle name="Input cel 3 5 14" xfId="9172"/>
    <cellStyle name="Input cel 3 5 14 2" xfId="17874"/>
    <cellStyle name="Input cel 3 5 14 3" xfId="25393"/>
    <cellStyle name="Input cel 3 5 14 4" xfId="30050"/>
    <cellStyle name="Input cel 3 5 14 5" xfId="49093"/>
    <cellStyle name="Input cel 3 5 15" xfId="1817"/>
    <cellStyle name="Input cel 3 5 16" xfId="20869"/>
    <cellStyle name="Input cel 3 5 17" xfId="11649"/>
    <cellStyle name="Input cel 3 5 18" xfId="32159"/>
    <cellStyle name="Input cel 3 5 19" xfId="34135"/>
    <cellStyle name="Input cel 3 5 2" xfId="757"/>
    <cellStyle name="Input cel 3 5 2 10" xfId="7557"/>
    <cellStyle name="Input cel 3 5 2 10 2" xfId="16259"/>
    <cellStyle name="Input cel 3 5 2 10 3" xfId="11395"/>
    <cellStyle name="Input cel 3 5 2 10 4" xfId="28435"/>
    <cellStyle name="Input cel 3 5 2 10 5" xfId="48166"/>
    <cellStyle name="Input cel 3 5 2 11" xfId="8003"/>
    <cellStyle name="Input cel 3 5 2 11 2" xfId="16705"/>
    <cellStyle name="Input cel 3 5 2 11 3" xfId="24340"/>
    <cellStyle name="Input cel 3 5 2 11 4" xfId="28881"/>
    <cellStyle name="Input cel 3 5 2 11 5" xfId="48521"/>
    <cellStyle name="Input cel 3 5 2 12" xfId="7724"/>
    <cellStyle name="Input cel 3 5 2 12 2" xfId="16426"/>
    <cellStyle name="Input cel 3 5 2 12 3" xfId="21922"/>
    <cellStyle name="Input cel 3 5 2 12 4" xfId="28602"/>
    <cellStyle name="Input cel 3 5 2 12 5" xfId="48254"/>
    <cellStyle name="Input cel 3 5 2 13" xfId="11305"/>
    <cellStyle name="Input cel 3 5 2 14" xfId="19894"/>
    <cellStyle name="Input cel 3 5 2 15" xfId="2436"/>
    <cellStyle name="Input cel 3 5 2 16" xfId="32551"/>
    <cellStyle name="Input cel 3 5 2 17" xfId="34253"/>
    <cellStyle name="Input cel 3 5 2 18" xfId="35598"/>
    <cellStyle name="Input cel 3 5 2 19" xfId="37398"/>
    <cellStyle name="Input cel 3 5 2 2" xfId="1526"/>
    <cellStyle name="Input cel 3 5 2 2 10" xfId="13223"/>
    <cellStyle name="Input cel 3 5 2 2 11" xfId="20628"/>
    <cellStyle name="Input cel 3 5 2 2 12" xfId="25562"/>
    <cellStyle name="Input cel 3 5 2 2 13" xfId="33319"/>
    <cellStyle name="Input cel 3 5 2 2 14" xfId="34437"/>
    <cellStyle name="Input cel 3 5 2 2 15" xfId="36366"/>
    <cellStyle name="Input cel 3 5 2 2 16" xfId="38893"/>
    <cellStyle name="Input cel 3 5 2 2 2" xfId="4723"/>
    <cellStyle name="Input cel 3 5 2 2 2 10" xfId="25602"/>
    <cellStyle name="Input cel 3 5 2 2 2 11" xfId="33541"/>
    <cellStyle name="Input cel 3 5 2 2 2 12" xfId="34477"/>
    <cellStyle name="Input cel 3 5 2 2 2 13" xfId="36588"/>
    <cellStyle name="Input cel 3 5 2 2 2 14" xfId="39115"/>
    <cellStyle name="Input cel 3 5 2 2 2 2" xfId="5996"/>
    <cellStyle name="Input cel 3 5 2 2 2 2 2" xfId="14698"/>
    <cellStyle name="Input cel 3 5 2 2 2 2 2 2" xfId="46784"/>
    <cellStyle name="Input cel 3 5 2 2 2 2 3" xfId="23269"/>
    <cellStyle name="Input cel 3 5 2 2 2 2 4" xfId="26875"/>
    <cellStyle name="Input cel 3 5 2 2 2 2 5" xfId="40388"/>
    <cellStyle name="Input cel 3 5 2 2 2 3" xfId="6814"/>
    <cellStyle name="Input cel 3 5 2 2 2 3 2" xfId="15516"/>
    <cellStyle name="Input cel 3 5 2 2 2 3 2 2" xfId="47492"/>
    <cellStyle name="Input cel 3 5 2 2 2 3 3" xfId="20278"/>
    <cellStyle name="Input cel 3 5 2 2 2 3 4" xfId="27692"/>
    <cellStyle name="Input cel 3 5 2 2 2 3 5" xfId="41205"/>
    <cellStyle name="Input cel 3 5 2 2 2 4" xfId="8479"/>
    <cellStyle name="Input cel 3 5 2 2 2 4 2" xfId="17181"/>
    <cellStyle name="Input cel 3 5 2 2 2 4 3" xfId="23553"/>
    <cellStyle name="Input cel 3 5 2 2 2 4 4" xfId="29357"/>
    <cellStyle name="Input cel 3 5 2 2 2 4 5" xfId="43131"/>
    <cellStyle name="Input cel 3 5 2 2 2 5" xfId="9234"/>
    <cellStyle name="Input cel 3 5 2 2 2 5 2" xfId="17936"/>
    <cellStyle name="Input cel 3 5 2 2 2 5 3" xfId="21882"/>
    <cellStyle name="Input cel 3 5 2 2 2 5 4" xfId="30112"/>
    <cellStyle name="Input cel 3 5 2 2 2 5 5" xfId="49155"/>
    <cellStyle name="Input cel 3 5 2 2 2 6" xfId="9928"/>
    <cellStyle name="Input cel 3 5 2 2 2 6 2" xfId="18630"/>
    <cellStyle name="Input cel 3 5 2 2 2 6 3" xfId="2498"/>
    <cellStyle name="Input cel 3 5 2 2 2 6 4" xfId="30806"/>
    <cellStyle name="Input cel 3 5 2 2 2 6 5" xfId="49849"/>
    <cellStyle name="Input cel 3 5 2 2 2 7" xfId="10546"/>
    <cellStyle name="Input cel 3 5 2 2 2 7 2" xfId="19248"/>
    <cellStyle name="Input cel 3 5 2 2 2 7 3" xfId="11627"/>
    <cellStyle name="Input cel 3 5 2 2 2 7 4" xfId="31424"/>
    <cellStyle name="Input cel 3 5 2 2 2 7 5" xfId="50467"/>
    <cellStyle name="Input cel 3 5 2 2 2 8" xfId="13425"/>
    <cellStyle name="Input cel 3 5 2 2 2 9" xfId="24180"/>
    <cellStyle name="Input cel 3 5 2 2 3" xfId="5220"/>
    <cellStyle name="Input cel 3 5 2 2 3 10" xfId="26099"/>
    <cellStyle name="Input cel 3 5 2 2 3 11" xfId="34038"/>
    <cellStyle name="Input cel 3 5 2 2 3 12" xfId="34974"/>
    <cellStyle name="Input cel 3 5 2 2 3 13" xfId="37085"/>
    <cellStyle name="Input cel 3 5 2 2 3 14" xfId="39612"/>
    <cellStyle name="Input cel 3 5 2 2 3 2" xfId="6575"/>
    <cellStyle name="Input cel 3 5 2 2 3 2 2" xfId="15277"/>
    <cellStyle name="Input cel 3 5 2 2 3 2 2 2" xfId="47302"/>
    <cellStyle name="Input cel 3 5 2 2 3 2 3" xfId="23055"/>
    <cellStyle name="Input cel 3 5 2 2 3 2 4" xfId="27453"/>
    <cellStyle name="Input cel 3 5 2 2 3 2 5" xfId="40966"/>
    <cellStyle name="Input cel 3 5 2 2 3 3" xfId="7311"/>
    <cellStyle name="Input cel 3 5 2 2 3 3 2" xfId="16013"/>
    <cellStyle name="Input cel 3 5 2 2 3 3 2 2" xfId="47989"/>
    <cellStyle name="Input cel 3 5 2 2 3 3 3" xfId="21005"/>
    <cellStyle name="Input cel 3 5 2 2 3 3 4" xfId="28189"/>
    <cellStyle name="Input cel 3 5 2 2 3 3 5" xfId="41702"/>
    <cellStyle name="Input cel 3 5 2 2 3 4" xfId="8976"/>
    <cellStyle name="Input cel 3 5 2 2 3 4 2" xfId="17678"/>
    <cellStyle name="Input cel 3 5 2 2 3 4 3" xfId="20645"/>
    <cellStyle name="Input cel 3 5 2 2 3 4 4" xfId="29854"/>
    <cellStyle name="Input cel 3 5 2 2 3 4 5" xfId="43628"/>
    <cellStyle name="Input cel 3 5 2 2 3 5" xfId="9731"/>
    <cellStyle name="Input cel 3 5 2 2 3 5 2" xfId="18433"/>
    <cellStyle name="Input cel 3 5 2 2 3 5 3" xfId="20231"/>
    <cellStyle name="Input cel 3 5 2 2 3 5 4" xfId="30609"/>
    <cellStyle name="Input cel 3 5 2 2 3 5 5" xfId="49652"/>
    <cellStyle name="Input cel 3 5 2 2 3 6" xfId="10425"/>
    <cellStyle name="Input cel 3 5 2 2 3 6 2" xfId="19127"/>
    <cellStyle name="Input cel 3 5 2 2 3 6 3" xfId="13074"/>
    <cellStyle name="Input cel 3 5 2 2 3 6 4" xfId="31303"/>
    <cellStyle name="Input cel 3 5 2 2 3 6 5" xfId="50346"/>
    <cellStyle name="Input cel 3 5 2 2 3 7" xfId="11043"/>
    <cellStyle name="Input cel 3 5 2 2 3 7 2" xfId="19745"/>
    <cellStyle name="Input cel 3 5 2 2 3 7 3" xfId="12799"/>
    <cellStyle name="Input cel 3 5 2 2 3 7 4" xfId="31921"/>
    <cellStyle name="Input cel 3 5 2 2 3 7 5" xfId="50964"/>
    <cellStyle name="Input cel 3 5 2 2 3 8" xfId="13922"/>
    <cellStyle name="Input cel 3 5 2 2 3 9" xfId="24210"/>
    <cellStyle name="Input cel 3 5 2 2 4" xfId="3172"/>
    <cellStyle name="Input cel 3 5 2 2 4 2" xfId="11987"/>
    <cellStyle name="Input cel 3 5 2 2 4 2 2" xfId="44712"/>
    <cellStyle name="Input cel 3 5 2 2 4 3" xfId="11614"/>
    <cellStyle name="Input cel 3 5 2 2 4 4" xfId="24842"/>
    <cellStyle name="Input cel 3 5 2 2 4 5" xfId="37470"/>
    <cellStyle name="Input cel 3 5 2 2 5" xfId="6708"/>
    <cellStyle name="Input cel 3 5 2 2 5 2" xfId="15410"/>
    <cellStyle name="Input cel 3 5 2 2 5 2 2" xfId="47413"/>
    <cellStyle name="Input cel 3 5 2 2 5 3" xfId="22581"/>
    <cellStyle name="Input cel 3 5 2 2 5 4" xfId="27586"/>
    <cellStyle name="Input cel 3 5 2 2 5 5" xfId="41099"/>
    <cellStyle name="Input cel 3 5 2 2 6" xfId="8344"/>
    <cellStyle name="Input cel 3 5 2 2 6 2" xfId="17046"/>
    <cellStyle name="Input cel 3 5 2 2 6 3" xfId="22357"/>
    <cellStyle name="Input cel 3 5 2 2 6 4" xfId="29222"/>
    <cellStyle name="Input cel 3 5 2 2 6 5" xfId="42909"/>
    <cellStyle name="Input cel 3 5 2 2 7" xfId="9119"/>
    <cellStyle name="Input cel 3 5 2 2 7 2" xfId="17821"/>
    <cellStyle name="Input cel 3 5 2 2 7 3" xfId="22938"/>
    <cellStyle name="Input cel 3 5 2 2 7 4" xfId="29997"/>
    <cellStyle name="Input cel 3 5 2 2 7 5" xfId="49040"/>
    <cellStyle name="Input cel 3 5 2 2 8" xfId="9847"/>
    <cellStyle name="Input cel 3 5 2 2 8 2" xfId="18549"/>
    <cellStyle name="Input cel 3 5 2 2 8 3" xfId="12884"/>
    <cellStyle name="Input cel 3 5 2 2 8 4" xfId="30725"/>
    <cellStyle name="Input cel 3 5 2 2 8 5" xfId="49768"/>
    <cellStyle name="Input cel 3 5 2 2 9" xfId="10506"/>
    <cellStyle name="Input cel 3 5 2 2 9 2" xfId="19208"/>
    <cellStyle name="Input cel 3 5 2 2 9 3" xfId="20167"/>
    <cellStyle name="Input cel 3 5 2 2 9 4" xfId="31384"/>
    <cellStyle name="Input cel 3 5 2 2 9 5" xfId="50427"/>
    <cellStyle name="Input cel 3 5 2 3" xfId="5003"/>
    <cellStyle name="Input cel 3 5 2 3 10" xfId="25882"/>
    <cellStyle name="Input cel 3 5 2 3 11" xfId="33821"/>
    <cellStyle name="Input cel 3 5 2 3 12" xfId="34757"/>
    <cellStyle name="Input cel 3 5 2 3 13" xfId="36868"/>
    <cellStyle name="Input cel 3 5 2 3 14" xfId="39395"/>
    <cellStyle name="Input cel 3 5 2 3 2" xfId="6178"/>
    <cellStyle name="Input cel 3 5 2 3 2 2" xfId="14880"/>
    <cellStyle name="Input cel 3 5 2 3 2 2 2" xfId="46945"/>
    <cellStyle name="Input cel 3 5 2 3 2 3" xfId="25011"/>
    <cellStyle name="Input cel 3 5 2 3 2 4" xfId="27057"/>
    <cellStyle name="Input cel 3 5 2 3 2 5" xfId="40570"/>
    <cellStyle name="Input cel 3 5 2 3 3" xfId="7094"/>
    <cellStyle name="Input cel 3 5 2 3 3 2" xfId="15796"/>
    <cellStyle name="Input cel 3 5 2 3 3 2 2" xfId="47772"/>
    <cellStyle name="Input cel 3 5 2 3 3 3" xfId="11231"/>
    <cellStyle name="Input cel 3 5 2 3 3 4" xfId="27972"/>
    <cellStyle name="Input cel 3 5 2 3 3 5" xfId="41485"/>
    <cellStyle name="Input cel 3 5 2 3 4" xfId="8759"/>
    <cellStyle name="Input cel 3 5 2 3 4 2" xfId="17461"/>
    <cellStyle name="Input cel 3 5 2 3 4 3" xfId="20879"/>
    <cellStyle name="Input cel 3 5 2 3 4 4" xfId="29637"/>
    <cellStyle name="Input cel 3 5 2 3 4 5" xfId="43411"/>
    <cellStyle name="Input cel 3 5 2 3 5" xfId="9514"/>
    <cellStyle name="Input cel 3 5 2 3 5 2" xfId="18216"/>
    <cellStyle name="Input cel 3 5 2 3 5 3" xfId="20028"/>
    <cellStyle name="Input cel 3 5 2 3 5 4" xfId="30392"/>
    <cellStyle name="Input cel 3 5 2 3 5 5" xfId="49435"/>
    <cellStyle name="Input cel 3 5 2 3 6" xfId="10208"/>
    <cellStyle name="Input cel 3 5 2 3 6 2" xfId="18910"/>
    <cellStyle name="Input cel 3 5 2 3 6 3" xfId="12725"/>
    <cellStyle name="Input cel 3 5 2 3 6 4" xfId="31086"/>
    <cellStyle name="Input cel 3 5 2 3 6 5" xfId="50129"/>
    <cellStyle name="Input cel 3 5 2 3 7" xfId="10826"/>
    <cellStyle name="Input cel 3 5 2 3 7 2" xfId="19528"/>
    <cellStyle name="Input cel 3 5 2 3 7 3" xfId="12965"/>
    <cellStyle name="Input cel 3 5 2 3 7 4" xfId="31704"/>
    <cellStyle name="Input cel 3 5 2 3 7 5" xfId="50747"/>
    <cellStyle name="Input cel 3 5 2 3 8" xfId="13705"/>
    <cellStyle name="Input cel 3 5 2 3 9" xfId="23027"/>
    <cellStyle name="Input cel 3 5 2 4" xfId="4836"/>
    <cellStyle name="Input cel 3 5 2 4 10" xfId="25715"/>
    <cellStyle name="Input cel 3 5 2 4 11" xfId="33654"/>
    <cellStyle name="Input cel 3 5 2 4 12" xfId="34590"/>
    <cellStyle name="Input cel 3 5 2 4 13" xfId="36701"/>
    <cellStyle name="Input cel 3 5 2 4 14" xfId="39228"/>
    <cellStyle name="Input cel 3 5 2 4 2" xfId="6192"/>
    <cellStyle name="Input cel 3 5 2 4 2 2" xfId="14894"/>
    <cellStyle name="Input cel 3 5 2 4 2 2 2" xfId="46959"/>
    <cellStyle name="Input cel 3 5 2 4 2 3" xfId="20975"/>
    <cellStyle name="Input cel 3 5 2 4 2 4" xfId="27071"/>
    <cellStyle name="Input cel 3 5 2 4 2 5" xfId="40584"/>
    <cellStyle name="Input cel 3 5 2 4 3" xfId="6927"/>
    <cellStyle name="Input cel 3 5 2 4 3 2" xfId="15629"/>
    <cellStyle name="Input cel 3 5 2 4 3 2 2" xfId="47605"/>
    <cellStyle name="Input cel 3 5 2 4 3 3" xfId="20310"/>
    <cellStyle name="Input cel 3 5 2 4 3 4" xfId="27805"/>
    <cellStyle name="Input cel 3 5 2 4 3 5" xfId="41318"/>
    <cellStyle name="Input cel 3 5 2 4 4" xfId="8592"/>
    <cellStyle name="Input cel 3 5 2 4 4 2" xfId="17294"/>
    <cellStyle name="Input cel 3 5 2 4 4 3" xfId="11121"/>
    <cellStyle name="Input cel 3 5 2 4 4 4" xfId="29470"/>
    <cellStyle name="Input cel 3 5 2 4 4 5" xfId="43244"/>
    <cellStyle name="Input cel 3 5 2 4 5" xfId="9347"/>
    <cellStyle name="Input cel 3 5 2 4 5 2" xfId="18049"/>
    <cellStyle name="Input cel 3 5 2 4 5 3" xfId="21374"/>
    <cellStyle name="Input cel 3 5 2 4 5 4" xfId="30225"/>
    <cellStyle name="Input cel 3 5 2 4 5 5" xfId="49268"/>
    <cellStyle name="Input cel 3 5 2 4 6" xfId="10041"/>
    <cellStyle name="Input cel 3 5 2 4 6 2" xfId="18743"/>
    <cellStyle name="Input cel 3 5 2 4 6 3" xfId="11848"/>
    <cellStyle name="Input cel 3 5 2 4 6 4" xfId="30919"/>
    <cellStyle name="Input cel 3 5 2 4 6 5" xfId="49962"/>
    <cellStyle name="Input cel 3 5 2 4 7" xfId="10659"/>
    <cellStyle name="Input cel 3 5 2 4 7 2" xfId="19361"/>
    <cellStyle name="Input cel 3 5 2 4 7 3" xfId="12175"/>
    <cellStyle name="Input cel 3 5 2 4 7 4" xfId="31537"/>
    <cellStyle name="Input cel 3 5 2 4 7 5" xfId="50580"/>
    <cellStyle name="Input cel 3 5 2 4 8" xfId="13538"/>
    <cellStyle name="Input cel 3 5 2 4 9" xfId="13251"/>
    <cellStyle name="Input cel 3 5 2 5" xfId="6451"/>
    <cellStyle name="Input cel 3 5 2 5 2" xfId="15153"/>
    <cellStyle name="Input cel 3 5 2 5 2 2" xfId="47195"/>
    <cellStyle name="Input cel 3 5 2 5 3" xfId="23931"/>
    <cellStyle name="Input cel 3 5 2 5 4" xfId="27330"/>
    <cellStyle name="Input cel 3 5 2 5 5" xfId="40843"/>
    <cellStyle name="Input cel 3 5 2 6" xfId="6198"/>
    <cellStyle name="Input cel 3 5 2 6 2" xfId="14900"/>
    <cellStyle name="Input cel 3 5 2 6 2 2" xfId="46964"/>
    <cellStyle name="Input cel 3 5 2 6 3" xfId="22332"/>
    <cellStyle name="Input cel 3 5 2 6 4" xfId="27077"/>
    <cellStyle name="Input cel 3 5 2 6 5" xfId="40590"/>
    <cellStyle name="Input cel 3 5 2 7" xfId="6650"/>
    <cellStyle name="Input cel 3 5 2 7 2" xfId="15352"/>
    <cellStyle name="Input cel 3 5 2 7 2 2" xfId="47363"/>
    <cellStyle name="Input cel 3 5 2 7 3" xfId="22120"/>
    <cellStyle name="Input cel 3 5 2 7 4" xfId="27528"/>
    <cellStyle name="Input cel 3 5 2 7 5" xfId="41041"/>
    <cellStyle name="Input cel 3 5 2 8" xfId="3239"/>
    <cellStyle name="Input cel 3 5 2 8 2" xfId="12054"/>
    <cellStyle name="Input cel 3 5 2 8 3" xfId="12696"/>
    <cellStyle name="Input cel 3 5 2 8 4" xfId="21045"/>
    <cellStyle name="Input cel 3 5 2 8 5" xfId="37537"/>
    <cellStyle name="Input cel 3 5 2 9" xfId="7837"/>
    <cellStyle name="Input cel 3 5 2 9 2" xfId="16539"/>
    <cellStyle name="Input cel 3 5 2 9 3" xfId="20899"/>
    <cellStyle name="Input cel 3 5 2 9 4" xfId="28715"/>
    <cellStyle name="Input cel 3 5 2 9 5" xfId="48355"/>
    <cellStyle name="Input cel 3 5 20" xfId="35206"/>
    <cellStyle name="Input cel 3 5 21" xfId="37288"/>
    <cellStyle name="Input cel 3 5 3" xfId="915"/>
    <cellStyle name="Input cel 3 5 3 10" xfId="9056"/>
    <cellStyle name="Input cel 3 5 3 10 2" xfId="17758"/>
    <cellStyle name="Input cel 3 5 3 10 3" xfId="2444"/>
    <cellStyle name="Input cel 3 5 3 10 4" xfId="29934"/>
    <cellStyle name="Input cel 3 5 3 10 5" xfId="48977"/>
    <cellStyle name="Input cel 3 5 3 11" xfId="9788"/>
    <cellStyle name="Input cel 3 5 3 11 2" xfId="18490"/>
    <cellStyle name="Input cel 3 5 3 11 3" xfId="11109"/>
    <cellStyle name="Input cel 3 5 3 11 4" xfId="30666"/>
    <cellStyle name="Input cel 3 5 3 11 5" xfId="49709"/>
    <cellStyle name="Input cel 3 5 3 12" xfId="11446"/>
    <cellStyle name="Input cel 3 5 3 13" xfId="24373"/>
    <cellStyle name="Input cel 3 5 3 14" xfId="13082"/>
    <cellStyle name="Input cel 3 5 3 15" xfId="32708"/>
    <cellStyle name="Input cel 3 5 3 16" xfId="34318"/>
    <cellStyle name="Input cel 3 5 3 17" xfId="35755"/>
    <cellStyle name="Input cel 3 5 3 18" xfId="38282"/>
    <cellStyle name="Input cel 3 5 3 2" xfId="5067"/>
    <cellStyle name="Input cel 3 5 3 2 10" xfId="25946"/>
    <cellStyle name="Input cel 3 5 3 2 11" xfId="33885"/>
    <cellStyle name="Input cel 3 5 3 2 12" xfId="34821"/>
    <cellStyle name="Input cel 3 5 3 2 13" xfId="36932"/>
    <cellStyle name="Input cel 3 5 3 2 14" xfId="39459"/>
    <cellStyle name="Input cel 3 5 3 2 2" xfId="5803"/>
    <cellStyle name="Input cel 3 5 3 2 2 2" xfId="14505"/>
    <cellStyle name="Input cel 3 5 3 2 2 2 2" xfId="46605"/>
    <cellStyle name="Input cel 3 5 3 2 2 3" xfId="22380"/>
    <cellStyle name="Input cel 3 5 3 2 2 4" xfId="26682"/>
    <cellStyle name="Input cel 3 5 3 2 2 5" xfId="40195"/>
    <cellStyle name="Input cel 3 5 3 2 3" xfId="7158"/>
    <cellStyle name="Input cel 3 5 3 2 3 2" xfId="15860"/>
    <cellStyle name="Input cel 3 5 3 2 3 2 2" xfId="47836"/>
    <cellStyle name="Input cel 3 5 3 2 3 3" xfId="25348"/>
    <cellStyle name="Input cel 3 5 3 2 3 4" xfId="28036"/>
    <cellStyle name="Input cel 3 5 3 2 3 5" xfId="41549"/>
    <cellStyle name="Input cel 3 5 3 2 4" xfId="8823"/>
    <cellStyle name="Input cel 3 5 3 2 4 2" xfId="17525"/>
    <cellStyle name="Input cel 3 5 3 2 4 3" xfId="23925"/>
    <cellStyle name="Input cel 3 5 3 2 4 4" xfId="29701"/>
    <cellStyle name="Input cel 3 5 3 2 4 5" xfId="43475"/>
    <cellStyle name="Input cel 3 5 3 2 5" xfId="9578"/>
    <cellStyle name="Input cel 3 5 3 2 5 2" xfId="18280"/>
    <cellStyle name="Input cel 3 5 3 2 5 3" xfId="13328"/>
    <cellStyle name="Input cel 3 5 3 2 5 4" xfId="30456"/>
    <cellStyle name="Input cel 3 5 3 2 5 5" xfId="49499"/>
    <cellStyle name="Input cel 3 5 3 2 6" xfId="10272"/>
    <cellStyle name="Input cel 3 5 3 2 6 2" xfId="18974"/>
    <cellStyle name="Input cel 3 5 3 2 6 3" xfId="20169"/>
    <cellStyle name="Input cel 3 5 3 2 6 4" xfId="31150"/>
    <cellStyle name="Input cel 3 5 3 2 6 5" xfId="50193"/>
    <cellStyle name="Input cel 3 5 3 2 7" xfId="10890"/>
    <cellStyle name="Input cel 3 5 3 2 7 2" xfId="19592"/>
    <cellStyle name="Input cel 3 5 3 2 7 3" xfId="20114"/>
    <cellStyle name="Input cel 3 5 3 2 7 4" xfId="31768"/>
    <cellStyle name="Input cel 3 5 3 2 7 5" xfId="50811"/>
    <cellStyle name="Input cel 3 5 3 2 8" xfId="13769"/>
    <cellStyle name="Input cel 3 5 3 2 9" xfId="22711"/>
    <cellStyle name="Input cel 3 5 3 3" xfId="4790"/>
    <cellStyle name="Input cel 3 5 3 3 10" xfId="25669"/>
    <cellStyle name="Input cel 3 5 3 3 11" xfId="33608"/>
    <cellStyle name="Input cel 3 5 3 3 12" xfId="34544"/>
    <cellStyle name="Input cel 3 5 3 3 13" xfId="36655"/>
    <cellStyle name="Input cel 3 5 3 3 14" xfId="39182"/>
    <cellStyle name="Input cel 3 5 3 3 2" xfId="6262"/>
    <cellStyle name="Input cel 3 5 3 3 2 2" xfId="14964"/>
    <cellStyle name="Input cel 3 5 3 3 2 2 2" xfId="47026"/>
    <cellStyle name="Input cel 3 5 3 3 2 3" xfId="21159"/>
    <cellStyle name="Input cel 3 5 3 3 2 4" xfId="27141"/>
    <cellStyle name="Input cel 3 5 3 3 2 5" xfId="40654"/>
    <cellStyle name="Input cel 3 5 3 3 3" xfId="6881"/>
    <cellStyle name="Input cel 3 5 3 3 3 2" xfId="15583"/>
    <cellStyle name="Input cel 3 5 3 3 3 2 2" xfId="47559"/>
    <cellStyle name="Input cel 3 5 3 3 3 3" xfId="19819"/>
    <cellStyle name="Input cel 3 5 3 3 3 4" xfId="27759"/>
    <cellStyle name="Input cel 3 5 3 3 3 5" xfId="41272"/>
    <cellStyle name="Input cel 3 5 3 3 4" xfId="8546"/>
    <cellStyle name="Input cel 3 5 3 3 4 2" xfId="17248"/>
    <cellStyle name="Input cel 3 5 3 3 4 3" xfId="23657"/>
    <cellStyle name="Input cel 3 5 3 3 4 4" xfId="29424"/>
    <cellStyle name="Input cel 3 5 3 3 4 5" xfId="43198"/>
    <cellStyle name="Input cel 3 5 3 3 5" xfId="9301"/>
    <cellStyle name="Input cel 3 5 3 3 5 2" xfId="18003"/>
    <cellStyle name="Input cel 3 5 3 3 5 3" xfId="21824"/>
    <cellStyle name="Input cel 3 5 3 3 5 4" xfId="30179"/>
    <cellStyle name="Input cel 3 5 3 3 5 5" xfId="49222"/>
    <cellStyle name="Input cel 3 5 3 3 6" xfId="9995"/>
    <cellStyle name="Input cel 3 5 3 3 6 2" xfId="18697"/>
    <cellStyle name="Input cel 3 5 3 3 6 3" xfId="20156"/>
    <cellStyle name="Input cel 3 5 3 3 6 4" xfId="30873"/>
    <cellStyle name="Input cel 3 5 3 3 6 5" xfId="49916"/>
    <cellStyle name="Input cel 3 5 3 3 7" xfId="10613"/>
    <cellStyle name="Input cel 3 5 3 3 7 2" xfId="19315"/>
    <cellStyle name="Input cel 3 5 3 3 7 3" xfId="12493"/>
    <cellStyle name="Input cel 3 5 3 3 7 4" xfId="31491"/>
    <cellStyle name="Input cel 3 5 3 3 7 5" xfId="50534"/>
    <cellStyle name="Input cel 3 5 3 3 8" xfId="13492"/>
    <cellStyle name="Input cel 3 5 3 3 9" xfId="24747"/>
    <cellStyle name="Input cel 3 5 3 4" xfId="5514"/>
    <cellStyle name="Input cel 3 5 3 4 2" xfId="14216"/>
    <cellStyle name="Input cel 3 5 3 4 2 2" xfId="46341"/>
    <cellStyle name="Input cel 3 5 3 4 3" xfId="20459"/>
    <cellStyle name="Input cel 3 5 3 4 4" xfId="26393"/>
    <cellStyle name="Input cel 3 5 3 4 5" xfId="39906"/>
    <cellStyle name="Input cel 3 5 3 5" xfId="5688"/>
    <cellStyle name="Input cel 3 5 3 5 2" xfId="14390"/>
    <cellStyle name="Input cel 3 5 3 5 2 2" xfId="46504"/>
    <cellStyle name="Input cel 3 5 3 5 3" xfId="24361"/>
    <cellStyle name="Input cel 3 5 3 5 4" xfId="26567"/>
    <cellStyle name="Input cel 3 5 3 5 5" xfId="40080"/>
    <cellStyle name="Input cel 3 5 3 6" xfId="5985"/>
    <cellStyle name="Input cel 3 5 3 6 2" xfId="14687"/>
    <cellStyle name="Input cel 3 5 3 6 2 2" xfId="46774"/>
    <cellStyle name="Input cel 3 5 3 6 3" xfId="21580"/>
    <cellStyle name="Input cel 3 5 3 6 4" xfId="26864"/>
    <cellStyle name="Input cel 3 5 3 6 5" xfId="40377"/>
    <cellStyle name="Input cel 3 5 3 7" xfId="6383"/>
    <cellStyle name="Input cel 3 5 3 7 2" xfId="15085"/>
    <cellStyle name="Input cel 3 5 3 7 3" xfId="13360"/>
    <cellStyle name="Input cel 3 5 3 7 4" xfId="27262"/>
    <cellStyle name="Input cel 3 5 3 7 5" xfId="40775"/>
    <cellStyle name="Input cel 3 5 3 8" xfId="7952"/>
    <cellStyle name="Input cel 3 5 3 8 2" xfId="16654"/>
    <cellStyle name="Input cel 3 5 3 8 3" xfId="21937"/>
    <cellStyle name="Input cel 3 5 3 8 4" xfId="28830"/>
    <cellStyle name="Input cel 3 5 3 8 5" xfId="48470"/>
    <cellStyle name="Input cel 3 5 3 9" xfId="8277"/>
    <cellStyle name="Input cel 3 5 3 9 2" xfId="16979"/>
    <cellStyle name="Input cel 3 5 3 9 3" xfId="21265"/>
    <cellStyle name="Input cel 3 5 3 9 4" xfId="29155"/>
    <cellStyle name="Input cel 3 5 3 9 5" xfId="48791"/>
    <cellStyle name="Input cel 3 5 4" xfId="1420"/>
    <cellStyle name="Input cel 3 5 4 10" xfId="9779"/>
    <cellStyle name="Input cel 3 5 4 10 2" xfId="18481"/>
    <cellStyle name="Input cel 3 5 4 10 3" xfId="11156"/>
    <cellStyle name="Input cel 3 5 4 10 4" xfId="30657"/>
    <cellStyle name="Input cel 3 5 4 10 5" xfId="49700"/>
    <cellStyle name="Input cel 3 5 4 11" xfId="10454"/>
    <cellStyle name="Input cel 3 5 4 11 2" xfId="19156"/>
    <cellStyle name="Input cel 3 5 4 11 3" xfId="12671"/>
    <cellStyle name="Input cel 3 5 4 11 4" xfId="31332"/>
    <cellStyle name="Input cel 3 5 4 11 5" xfId="50375"/>
    <cellStyle name="Input cel 3 5 4 12" xfId="11202"/>
    <cellStyle name="Input cel 3 5 4 13" xfId="20770"/>
    <cellStyle name="Input cel 3 5 4 14" xfId="24792"/>
    <cellStyle name="Input cel 3 5 4 15" xfId="33213"/>
    <cellStyle name="Input cel 3 5 4 16" xfId="34385"/>
    <cellStyle name="Input cel 3 5 4 17" xfId="36260"/>
    <cellStyle name="Input cel 3 5 4 18" xfId="38787"/>
    <cellStyle name="Input cel 3 5 4 2" xfId="5092"/>
    <cellStyle name="Input cel 3 5 4 2 10" xfId="25971"/>
    <cellStyle name="Input cel 3 5 4 2 11" xfId="33910"/>
    <cellStyle name="Input cel 3 5 4 2 12" xfId="34846"/>
    <cellStyle name="Input cel 3 5 4 2 13" xfId="36957"/>
    <cellStyle name="Input cel 3 5 4 2 14" xfId="39484"/>
    <cellStyle name="Input cel 3 5 4 2 2" xfId="5324"/>
    <cellStyle name="Input cel 3 5 4 2 2 2" xfId="14026"/>
    <cellStyle name="Input cel 3 5 4 2 2 2 2" xfId="46164"/>
    <cellStyle name="Input cel 3 5 4 2 2 3" xfId="25148"/>
    <cellStyle name="Input cel 3 5 4 2 2 4" xfId="26203"/>
    <cellStyle name="Input cel 3 5 4 2 2 5" xfId="39716"/>
    <cellStyle name="Input cel 3 5 4 2 3" xfId="7183"/>
    <cellStyle name="Input cel 3 5 4 2 3 2" xfId="15885"/>
    <cellStyle name="Input cel 3 5 4 2 3 2 2" xfId="47861"/>
    <cellStyle name="Input cel 3 5 4 2 3 3" xfId="24926"/>
    <cellStyle name="Input cel 3 5 4 2 3 4" xfId="28061"/>
    <cellStyle name="Input cel 3 5 4 2 3 5" xfId="41574"/>
    <cellStyle name="Input cel 3 5 4 2 4" xfId="8848"/>
    <cellStyle name="Input cel 3 5 4 2 4 2" xfId="17550"/>
    <cellStyle name="Input cel 3 5 4 2 4 3" xfId="20055"/>
    <cellStyle name="Input cel 3 5 4 2 4 4" xfId="29726"/>
    <cellStyle name="Input cel 3 5 4 2 4 5" xfId="43500"/>
    <cellStyle name="Input cel 3 5 4 2 5" xfId="9603"/>
    <cellStyle name="Input cel 3 5 4 2 5 2" xfId="18305"/>
    <cellStyle name="Input cel 3 5 4 2 5 3" xfId="19941"/>
    <cellStyle name="Input cel 3 5 4 2 5 4" xfId="30481"/>
    <cellStyle name="Input cel 3 5 4 2 5 5" xfId="49524"/>
    <cellStyle name="Input cel 3 5 4 2 6" xfId="10297"/>
    <cellStyle name="Input cel 3 5 4 2 6 2" xfId="18999"/>
    <cellStyle name="Input cel 3 5 4 2 6 3" xfId="19864"/>
    <cellStyle name="Input cel 3 5 4 2 6 4" xfId="31175"/>
    <cellStyle name="Input cel 3 5 4 2 6 5" xfId="50218"/>
    <cellStyle name="Input cel 3 5 4 2 7" xfId="10915"/>
    <cellStyle name="Input cel 3 5 4 2 7 2" xfId="19617"/>
    <cellStyle name="Input cel 3 5 4 2 7 3" xfId="13109"/>
    <cellStyle name="Input cel 3 5 4 2 7 4" xfId="31793"/>
    <cellStyle name="Input cel 3 5 4 2 7 5" xfId="50836"/>
    <cellStyle name="Input cel 3 5 4 2 8" xfId="13794"/>
    <cellStyle name="Input cel 3 5 4 2 9" xfId="23393"/>
    <cellStyle name="Input cel 3 5 4 3" xfId="5168"/>
    <cellStyle name="Input cel 3 5 4 3 10" xfId="26047"/>
    <cellStyle name="Input cel 3 5 4 3 11" xfId="33986"/>
    <cellStyle name="Input cel 3 5 4 3 12" xfId="34922"/>
    <cellStyle name="Input cel 3 5 4 3 13" xfId="37033"/>
    <cellStyle name="Input cel 3 5 4 3 14" xfId="39560"/>
    <cellStyle name="Input cel 3 5 4 3 2" xfId="5622"/>
    <cellStyle name="Input cel 3 5 4 3 2 2" xfId="14324"/>
    <cellStyle name="Input cel 3 5 4 3 2 2 2" xfId="46442"/>
    <cellStyle name="Input cel 3 5 4 3 2 3" xfId="24593"/>
    <cellStyle name="Input cel 3 5 4 3 2 4" xfId="26501"/>
    <cellStyle name="Input cel 3 5 4 3 2 5" xfId="40014"/>
    <cellStyle name="Input cel 3 5 4 3 3" xfId="7259"/>
    <cellStyle name="Input cel 3 5 4 3 3 2" xfId="15961"/>
    <cellStyle name="Input cel 3 5 4 3 3 2 2" xfId="47937"/>
    <cellStyle name="Input cel 3 5 4 3 3 3" xfId="21177"/>
    <cellStyle name="Input cel 3 5 4 3 3 4" xfId="28137"/>
    <cellStyle name="Input cel 3 5 4 3 3 5" xfId="41650"/>
    <cellStyle name="Input cel 3 5 4 3 4" xfId="8924"/>
    <cellStyle name="Input cel 3 5 4 3 4 2" xfId="17626"/>
    <cellStyle name="Input cel 3 5 4 3 4 3" xfId="22468"/>
    <cellStyle name="Input cel 3 5 4 3 4 4" xfId="29802"/>
    <cellStyle name="Input cel 3 5 4 3 4 5" xfId="43576"/>
    <cellStyle name="Input cel 3 5 4 3 5" xfId="9679"/>
    <cellStyle name="Input cel 3 5 4 3 5 2" xfId="18381"/>
    <cellStyle name="Input cel 3 5 4 3 5 3" xfId="2304"/>
    <cellStyle name="Input cel 3 5 4 3 5 4" xfId="30557"/>
    <cellStyle name="Input cel 3 5 4 3 5 5" xfId="49600"/>
    <cellStyle name="Input cel 3 5 4 3 6" xfId="10373"/>
    <cellStyle name="Input cel 3 5 4 3 6 2" xfId="19075"/>
    <cellStyle name="Input cel 3 5 4 3 6 3" xfId="2438"/>
    <cellStyle name="Input cel 3 5 4 3 6 4" xfId="31251"/>
    <cellStyle name="Input cel 3 5 4 3 6 5" xfId="50294"/>
    <cellStyle name="Input cel 3 5 4 3 7" xfId="10991"/>
    <cellStyle name="Input cel 3 5 4 3 7 2" xfId="19693"/>
    <cellStyle name="Input cel 3 5 4 3 7 3" xfId="11850"/>
    <cellStyle name="Input cel 3 5 4 3 7 4" xfId="31869"/>
    <cellStyle name="Input cel 3 5 4 3 7 5" xfId="50912"/>
    <cellStyle name="Input cel 3 5 4 3 8" xfId="13870"/>
    <cellStyle name="Input cel 3 5 4 3 9" xfId="21031"/>
    <cellStyle name="Input cel 3 5 4 4" xfId="5647"/>
    <cellStyle name="Input cel 3 5 4 4 2" xfId="14349"/>
    <cellStyle name="Input cel 3 5 4 4 2 2" xfId="46465"/>
    <cellStyle name="Input cel 3 5 4 4 3" xfId="20544"/>
    <cellStyle name="Input cel 3 5 4 4 4" xfId="26526"/>
    <cellStyle name="Input cel 3 5 4 4 5" xfId="40039"/>
    <cellStyle name="Input cel 3 5 4 5" xfId="6638"/>
    <cellStyle name="Input cel 3 5 4 5 2" xfId="15340"/>
    <cellStyle name="Input cel 3 5 4 5 2 2" xfId="47352"/>
    <cellStyle name="Input cel 3 5 4 5 3" xfId="21050"/>
    <cellStyle name="Input cel 3 5 4 5 4" xfId="27516"/>
    <cellStyle name="Input cel 3 5 4 5 5" xfId="41029"/>
    <cellStyle name="Input cel 3 5 4 6" xfId="6783"/>
    <cellStyle name="Input cel 3 5 4 6 2" xfId="15485"/>
    <cellStyle name="Input cel 3 5 4 6 2 2" xfId="47464"/>
    <cellStyle name="Input cel 3 5 4 6 3" xfId="20184"/>
    <cellStyle name="Input cel 3 5 4 6 4" xfId="27661"/>
    <cellStyle name="Input cel 3 5 4 6 5" xfId="41174"/>
    <cellStyle name="Input cel 3 5 4 7" xfId="5733"/>
    <cellStyle name="Input cel 3 5 4 7 2" xfId="14435"/>
    <cellStyle name="Input cel 3 5 4 7 3" xfId="21731"/>
    <cellStyle name="Input cel 3 5 4 7 4" xfId="26612"/>
    <cellStyle name="Input cel 3 5 4 7 5" xfId="40125"/>
    <cellStyle name="Input cel 3 5 4 8" xfId="8265"/>
    <cellStyle name="Input cel 3 5 4 8 2" xfId="16967"/>
    <cellStyle name="Input cel 3 5 4 8 3" xfId="25376"/>
    <cellStyle name="Input cel 3 5 4 8 4" xfId="29143"/>
    <cellStyle name="Input cel 3 5 4 8 5" xfId="48779"/>
    <cellStyle name="Input cel 3 5 4 9" xfId="9046"/>
    <cellStyle name="Input cel 3 5 4 9 2" xfId="17748"/>
    <cellStyle name="Input cel 3 5 4 9 3" xfId="20261"/>
    <cellStyle name="Input cel 3 5 4 9 4" xfId="29924"/>
    <cellStyle name="Input cel 3 5 4 9 5" xfId="48967"/>
    <cellStyle name="Input cel 3 5 5" xfId="4859"/>
    <cellStyle name="Input cel 3 5 5 10" xfId="25738"/>
    <cellStyle name="Input cel 3 5 5 11" xfId="33677"/>
    <cellStyle name="Input cel 3 5 5 12" xfId="34613"/>
    <cellStyle name="Input cel 3 5 5 13" xfId="36724"/>
    <cellStyle name="Input cel 3 5 5 14" xfId="39251"/>
    <cellStyle name="Input cel 3 5 5 2" xfId="6091"/>
    <cellStyle name="Input cel 3 5 5 2 2" xfId="14793"/>
    <cellStyle name="Input cel 3 5 5 2 2 2" xfId="46867"/>
    <cellStyle name="Input cel 3 5 5 2 3" xfId="22941"/>
    <cellStyle name="Input cel 3 5 5 2 4" xfId="26970"/>
    <cellStyle name="Input cel 3 5 5 2 5" xfId="40483"/>
    <cellStyle name="Input cel 3 5 5 3" xfId="6950"/>
    <cellStyle name="Input cel 3 5 5 3 2" xfId="15652"/>
    <cellStyle name="Input cel 3 5 5 3 2 2" xfId="47628"/>
    <cellStyle name="Input cel 3 5 5 3 3" xfId="11567"/>
    <cellStyle name="Input cel 3 5 5 3 4" xfId="27828"/>
    <cellStyle name="Input cel 3 5 5 3 5" xfId="41341"/>
    <cellStyle name="Input cel 3 5 5 4" xfId="8615"/>
    <cellStyle name="Input cel 3 5 5 4 2" xfId="17317"/>
    <cellStyle name="Input cel 3 5 5 4 3" xfId="20260"/>
    <cellStyle name="Input cel 3 5 5 4 4" xfId="29493"/>
    <cellStyle name="Input cel 3 5 5 4 5" xfId="43267"/>
    <cellStyle name="Input cel 3 5 5 5" xfId="9370"/>
    <cellStyle name="Input cel 3 5 5 5 2" xfId="18072"/>
    <cellStyle name="Input cel 3 5 5 5 3" xfId="25470"/>
    <cellStyle name="Input cel 3 5 5 5 4" xfId="30248"/>
    <cellStyle name="Input cel 3 5 5 5 5" xfId="49291"/>
    <cellStyle name="Input cel 3 5 5 6" xfId="10064"/>
    <cellStyle name="Input cel 3 5 5 6 2" xfId="18766"/>
    <cellStyle name="Input cel 3 5 5 6 3" xfId="11833"/>
    <cellStyle name="Input cel 3 5 5 6 4" xfId="30942"/>
    <cellStyle name="Input cel 3 5 5 6 5" xfId="49985"/>
    <cellStyle name="Input cel 3 5 5 7" xfId="10682"/>
    <cellStyle name="Input cel 3 5 5 7 2" xfId="19384"/>
    <cellStyle name="Input cel 3 5 5 7 3" xfId="11957"/>
    <cellStyle name="Input cel 3 5 5 7 4" xfId="31560"/>
    <cellStyle name="Input cel 3 5 5 7 5" xfId="50603"/>
    <cellStyle name="Input cel 3 5 5 8" xfId="13561"/>
    <cellStyle name="Input cel 3 5 5 9" xfId="21654"/>
    <cellStyle name="Input cel 3 5 6" xfId="5079"/>
    <cellStyle name="Input cel 3 5 6 10" xfId="25958"/>
    <cellStyle name="Input cel 3 5 6 11" xfId="33897"/>
    <cellStyle name="Input cel 3 5 6 12" xfId="34833"/>
    <cellStyle name="Input cel 3 5 6 13" xfId="36944"/>
    <cellStyle name="Input cel 3 5 6 14" xfId="39471"/>
    <cellStyle name="Input cel 3 5 6 2" xfId="6131"/>
    <cellStyle name="Input cel 3 5 6 2 2" xfId="14833"/>
    <cellStyle name="Input cel 3 5 6 2 2 2" xfId="46903"/>
    <cellStyle name="Input cel 3 5 6 2 3" xfId="23081"/>
    <cellStyle name="Input cel 3 5 6 2 4" xfId="27010"/>
    <cellStyle name="Input cel 3 5 6 2 5" xfId="40523"/>
    <cellStyle name="Input cel 3 5 6 3" xfId="7170"/>
    <cellStyle name="Input cel 3 5 6 3 2" xfId="15872"/>
    <cellStyle name="Input cel 3 5 6 3 2 2" xfId="47848"/>
    <cellStyle name="Input cel 3 5 6 3 3" xfId="21022"/>
    <cellStyle name="Input cel 3 5 6 3 4" xfId="28048"/>
    <cellStyle name="Input cel 3 5 6 3 5" xfId="41561"/>
    <cellStyle name="Input cel 3 5 6 4" xfId="8835"/>
    <cellStyle name="Input cel 3 5 6 4 2" xfId="17537"/>
    <cellStyle name="Input cel 3 5 6 4 3" xfId="24586"/>
    <cellStyle name="Input cel 3 5 6 4 4" xfId="29713"/>
    <cellStyle name="Input cel 3 5 6 4 5" xfId="43487"/>
    <cellStyle name="Input cel 3 5 6 5" xfId="9590"/>
    <cellStyle name="Input cel 3 5 6 5 2" xfId="18292"/>
    <cellStyle name="Input cel 3 5 6 5 3" xfId="20232"/>
    <cellStyle name="Input cel 3 5 6 5 4" xfId="30468"/>
    <cellStyle name="Input cel 3 5 6 5 5" xfId="49511"/>
    <cellStyle name="Input cel 3 5 6 6" xfId="10284"/>
    <cellStyle name="Input cel 3 5 6 6 2" xfId="18986"/>
    <cellStyle name="Input cel 3 5 6 6 3" xfId="11685"/>
    <cellStyle name="Input cel 3 5 6 6 4" xfId="31162"/>
    <cellStyle name="Input cel 3 5 6 6 5" xfId="50205"/>
    <cellStyle name="Input cel 3 5 6 7" xfId="10902"/>
    <cellStyle name="Input cel 3 5 6 7 2" xfId="19604"/>
    <cellStyle name="Input cel 3 5 6 7 3" xfId="12277"/>
    <cellStyle name="Input cel 3 5 6 7 4" xfId="31780"/>
    <cellStyle name="Input cel 3 5 6 7 5" xfId="50823"/>
    <cellStyle name="Input cel 3 5 6 8" xfId="13781"/>
    <cellStyle name="Input cel 3 5 6 9" xfId="24789"/>
    <cellStyle name="Input cel 3 5 7" xfId="3231"/>
    <cellStyle name="Input cel 3 5 7 2" xfId="12046"/>
    <cellStyle name="Input cel 3 5 7 2 2" xfId="44763"/>
    <cellStyle name="Input cel 3 5 7 3" xfId="23449"/>
    <cellStyle name="Input cel 3 5 7 4" xfId="13106"/>
    <cellStyle name="Input cel 3 5 7 5" xfId="37529"/>
    <cellStyle name="Input cel 3 5 8" xfId="5250"/>
    <cellStyle name="Input cel 3 5 8 2" xfId="13952"/>
    <cellStyle name="Input cel 3 5 8 2 2" xfId="46094"/>
    <cellStyle name="Input cel 3 5 8 3" xfId="12313"/>
    <cellStyle name="Input cel 3 5 8 4" xfId="26129"/>
    <cellStyle name="Input cel 3 5 8 5" xfId="39642"/>
    <cellStyle name="Input cel 3 5 9" xfId="5649"/>
    <cellStyle name="Input cel 3 5 9 2" xfId="14351"/>
    <cellStyle name="Input cel 3 5 9 2 2" xfId="46467"/>
    <cellStyle name="Input cel 3 5 9 3" xfId="24698"/>
    <cellStyle name="Input cel 3 5 9 4" xfId="26528"/>
    <cellStyle name="Input cel 3 5 9 5" xfId="40041"/>
    <cellStyle name="Input cel 3 6" xfId="648"/>
    <cellStyle name="Input cel 3 6 10" xfId="7566"/>
    <cellStyle name="Input cel 3 6 10 2" xfId="16268"/>
    <cellStyle name="Input cel 3 6 10 3" xfId="24122"/>
    <cellStyle name="Input cel 3 6 10 4" xfId="28444"/>
    <cellStyle name="Input cel 3 6 10 5" xfId="48175"/>
    <cellStyle name="Input cel 3 6 11" xfId="8246"/>
    <cellStyle name="Input cel 3 6 11 2" xfId="16948"/>
    <cellStyle name="Input cel 3 6 11 3" xfId="22897"/>
    <cellStyle name="Input cel 3 6 11 4" xfId="29124"/>
    <cellStyle name="Input cel 3 6 11 5" xfId="48760"/>
    <cellStyle name="Input cel 3 6 12" xfId="9028"/>
    <cellStyle name="Input cel 3 6 12 2" xfId="17730"/>
    <cellStyle name="Input cel 3 6 12 3" xfId="23946"/>
    <cellStyle name="Input cel 3 6 12 4" xfId="29906"/>
    <cellStyle name="Input cel 3 6 12 5" xfId="48949"/>
    <cellStyle name="Input cel 3 6 13" xfId="9767"/>
    <cellStyle name="Input cel 3 6 13 2" xfId="18469"/>
    <cellStyle name="Input cel 3 6 13 3" xfId="13301"/>
    <cellStyle name="Input cel 3 6 13 4" xfId="30645"/>
    <cellStyle name="Input cel 3 6 13 5" xfId="49688"/>
    <cellStyle name="Input cel 3 6 14" xfId="1816"/>
    <cellStyle name="Input cel 3 6 15" xfId="25257"/>
    <cellStyle name="Input cel 3 6 16" xfId="22010"/>
    <cellStyle name="Input cel 3 6 17" xfId="32160"/>
    <cellStyle name="Input cel 3 6 18" xfId="34136"/>
    <cellStyle name="Input cel 3 6 19" xfId="35207"/>
    <cellStyle name="Input cel 3 6 2" xfId="758"/>
    <cellStyle name="Input cel 3 6 2 10" xfId="7718"/>
    <cellStyle name="Input cel 3 6 2 10 2" xfId="16420"/>
    <cellStyle name="Input cel 3 6 2 10 3" xfId="12744"/>
    <cellStyle name="Input cel 3 6 2 10 4" xfId="28596"/>
    <cellStyle name="Input cel 3 6 2 10 5" xfId="48248"/>
    <cellStyle name="Input cel 3 6 2 11" xfId="8057"/>
    <cellStyle name="Input cel 3 6 2 11 2" xfId="16759"/>
    <cellStyle name="Input cel 3 6 2 11 3" xfId="22036"/>
    <cellStyle name="Input cel 3 6 2 11 4" xfId="28935"/>
    <cellStyle name="Input cel 3 6 2 11 5" xfId="48575"/>
    <cellStyle name="Input cel 3 6 2 12" xfId="8071"/>
    <cellStyle name="Input cel 3 6 2 12 2" xfId="16773"/>
    <cellStyle name="Input cel 3 6 2 12 3" xfId="21471"/>
    <cellStyle name="Input cel 3 6 2 12 4" xfId="28949"/>
    <cellStyle name="Input cel 3 6 2 12 5" xfId="48589"/>
    <cellStyle name="Input cel 3 6 2 13" xfId="11306"/>
    <cellStyle name="Input cel 3 6 2 14" xfId="11700"/>
    <cellStyle name="Input cel 3 6 2 15" xfId="25066"/>
    <cellStyle name="Input cel 3 6 2 16" xfId="32552"/>
    <cellStyle name="Input cel 3 6 2 17" xfId="34254"/>
    <cellStyle name="Input cel 3 6 2 18" xfId="35599"/>
    <cellStyle name="Input cel 3 6 2 19" xfId="37399"/>
    <cellStyle name="Input cel 3 6 2 2" xfId="1527"/>
    <cellStyle name="Input cel 3 6 2 2 10" xfId="13224"/>
    <cellStyle name="Input cel 3 6 2 2 11" xfId="25062"/>
    <cellStyle name="Input cel 3 6 2 2 12" xfId="25563"/>
    <cellStyle name="Input cel 3 6 2 2 13" xfId="33320"/>
    <cellStyle name="Input cel 3 6 2 2 14" xfId="34438"/>
    <cellStyle name="Input cel 3 6 2 2 15" xfId="36367"/>
    <cellStyle name="Input cel 3 6 2 2 16" xfId="38894"/>
    <cellStyle name="Input cel 3 6 2 2 2" xfId="3549"/>
    <cellStyle name="Input cel 3 6 2 2 2 10" xfId="20532"/>
    <cellStyle name="Input cel 3 6 2 2 2 11" xfId="32264"/>
    <cellStyle name="Input cel 3 6 2 2 2 12" xfId="34170"/>
    <cellStyle name="Input cel 3 6 2 2 2 13" xfId="35311"/>
    <cellStyle name="Input cel 3 6 2 2 2 14" xfId="37847"/>
    <cellStyle name="Input cel 3 6 2 2 2 2" xfId="5957"/>
    <cellStyle name="Input cel 3 6 2 2 2 2 2" xfId="14659"/>
    <cellStyle name="Input cel 3 6 2 2 2 2 2 2" xfId="46746"/>
    <cellStyle name="Input cel 3 6 2 2 2 2 3" xfId="13012"/>
    <cellStyle name="Input cel 3 6 2 2 2 2 4" xfId="26836"/>
    <cellStyle name="Input cel 3 6 2 2 2 2 5" xfId="40349"/>
    <cellStyle name="Input cel 3 6 2 2 2 3" xfId="6155"/>
    <cellStyle name="Input cel 3 6 2 2 2 3 2" xfId="14857"/>
    <cellStyle name="Input cel 3 6 2 2 2 3 2 2" xfId="46925"/>
    <cellStyle name="Input cel 3 6 2 2 2 3 3" xfId="22111"/>
    <cellStyle name="Input cel 3 6 2 2 2 3 4" xfId="27034"/>
    <cellStyle name="Input cel 3 6 2 2 2 3 5" xfId="40547"/>
    <cellStyle name="Input cel 3 6 2 2 2 4" xfId="7637"/>
    <cellStyle name="Input cel 3 6 2 2 2 4 2" xfId="16339"/>
    <cellStyle name="Input cel 3 6 2 2 2 4 3" xfId="23490"/>
    <cellStyle name="Input cel 3 6 2 2 2 4 4" xfId="28515"/>
    <cellStyle name="Input cel 3 6 2 2 2 4 5" xfId="42005"/>
    <cellStyle name="Input cel 3 6 2 2 2 5" xfId="8076"/>
    <cellStyle name="Input cel 3 6 2 2 2 5 2" xfId="16778"/>
    <cellStyle name="Input cel 3 6 2 2 2 5 3" xfId="22891"/>
    <cellStyle name="Input cel 3 6 2 2 2 5 4" xfId="28954"/>
    <cellStyle name="Input cel 3 6 2 2 2 5 5" xfId="48594"/>
    <cellStyle name="Input cel 3 6 2 2 2 6" xfId="8063"/>
    <cellStyle name="Input cel 3 6 2 2 2 6 2" xfId="16765"/>
    <cellStyle name="Input cel 3 6 2 2 2 6 3" xfId="22515"/>
    <cellStyle name="Input cel 3 6 2 2 2 6 4" xfId="28941"/>
    <cellStyle name="Input cel 3 6 2 2 2 6 5" xfId="48581"/>
    <cellStyle name="Input cel 3 6 2 2 2 7" xfId="7756"/>
    <cellStyle name="Input cel 3 6 2 2 2 7 2" xfId="16458"/>
    <cellStyle name="Input cel 3 6 2 2 2 7 3" xfId="23227"/>
    <cellStyle name="Input cel 3 6 2 2 2 7 4" xfId="28634"/>
    <cellStyle name="Input cel 3 6 2 2 2 7 5" xfId="48285"/>
    <cellStyle name="Input cel 3 6 2 2 2 8" xfId="12346"/>
    <cellStyle name="Input cel 3 6 2 2 2 9" xfId="24104"/>
    <cellStyle name="Input cel 3 6 2 2 3" xfId="5221"/>
    <cellStyle name="Input cel 3 6 2 2 3 10" xfId="26100"/>
    <cellStyle name="Input cel 3 6 2 2 3 11" xfId="34039"/>
    <cellStyle name="Input cel 3 6 2 2 3 12" xfId="34975"/>
    <cellStyle name="Input cel 3 6 2 2 3 13" xfId="37086"/>
    <cellStyle name="Input cel 3 6 2 2 3 14" xfId="39613"/>
    <cellStyle name="Input cel 3 6 2 2 3 2" xfId="6576"/>
    <cellStyle name="Input cel 3 6 2 2 3 2 2" xfId="15278"/>
    <cellStyle name="Input cel 3 6 2 2 3 2 2 2" xfId="47303"/>
    <cellStyle name="Input cel 3 6 2 2 3 2 3" xfId="23198"/>
    <cellStyle name="Input cel 3 6 2 2 3 2 4" xfId="27454"/>
    <cellStyle name="Input cel 3 6 2 2 3 2 5" xfId="40967"/>
    <cellStyle name="Input cel 3 6 2 2 3 3" xfId="7312"/>
    <cellStyle name="Input cel 3 6 2 2 3 3 2" xfId="16014"/>
    <cellStyle name="Input cel 3 6 2 2 3 3 2 2" xfId="47990"/>
    <cellStyle name="Input cel 3 6 2 2 3 3 3" xfId="21165"/>
    <cellStyle name="Input cel 3 6 2 2 3 3 4" xfId="28190"/>
    <cellStyle name="Input cel 3 6 2 2 3 3 5" xfId="41703"/>
    <cellStyle name="Input cel 3 6 2 2 3 4" xfId="8977"/>
    <cellStyle name="Input cel 3 6 2 2 3 4 2" xfId="17679"/>
    <cellStyle name="Input cel 3 6 2 2 3 4 3" xfId="25172"/>
    <cellStyle name="Input cel 3 6 2 2 3 4 4" xfId="29855"/>
    <cellStyle name="Input cel 3 6 2 2 3 4 5" xfId="43629"/>
    <cellStyle name="Input cel 3 6 2 2 3 5" xfId="9732"/>
    <cellStyle name="Input cel 3 6 2 2 3 5 2" xfId="18434"/>
    <cellStyle name="Input cel 3 6 2 2 3 5 3" xfId="11852"/>
    <cellStyle name="Input cel 3 6 2 2 3 5 4" xfId="30610"/>
    <cellStyle name="Input cel 3 6 2 2 3 5 5" xfId="49653"/>
    <cellStyle name="Input cel 3 6 2 2 3 6" xfId="10426"/>
    <cellStyle name="Input cel 3 6 2 2 3 6 2" xfId="19128"/>
    <cellStyle name="Input cel 3 6 2 2 3 6 3" xfId="19829"/>
    <cellStyle name="Input cel 3 6 2 2 3 6 4" xfId="31304"/>
    <cellStyle name="Input cel 3 6 2 2 3 6 5" xfId="50347"/>
    <cellStyle name="Input cel 3 6 2 2 3 7" xfId="11044"/>
    <cellStyle name="Input cel 3 6 2 2 3 7 2" xfId="19746"/>
    <cellStyle name="Input cel 3 6 2 2 3 7 3" xfId="11690"/>
    <cellStyle name="Input cel 3 6 2 2 3 7 4" xfId="31922"/>
    <cellStyle name="Input cel 3 6 2 2 3 7 5" xfId="50965"/>
    <cellStyle name="Input cel 3 6 2 2 3 8" xfId="13923"/>
    <cellStyle name="Input cel 3 6 2 2 3 9" xfId="23604"/>
    <cellStyle name="Input cel 3 6 2 2 4" xfId="5541"/>
    <cellStyle name="Input cel 3 6 2 2 4 2" xfId="14243"/>
    <cellStyle name="Input cel 3 6 2 2 4 2 2" xfId="46366"/>
    <cellStyle name="Input cel 3 6 2 2 4 3" xfId="20525"/>
    <cellStyle name="Input cel 3 6 2 2 4 4" xfId="26420"/>
    <cellStyle name="Input cel 3 6 2 2 4 5" xfId="39933"/>
    <cellStyle name="Input cel 3 6 2 2 5" xfId="6709"/>
    <cellStyle name="Input cel 3 6 2 2 5 2" xfId="15411"/>
    <cellStyle name="Input cel 3 6 2 2 5 2 2" xfId="47414"/>
    <cellStyle name="Input cel 3 6 2 2 5 3" xfId="11574"/>
    <cellStyle name="Input cel 3 6 2 2 5 4" xfId="27587"/>
    <cellStyle name="Input cel 3 6 2 2 5 5" xfId="41100"/>
    <cellStyle name="Input cel 3 6 2 2 6" xfId="8345"/>
    <cellStyle name="Input cel 3 6 2 2 6 2" xfId="17047"/>
    <cellStyle name="Input cel 3 6 2 2 6 3" xfId="11482"/>
    <cellStyle name="Input cel 3 6 2 2 6 4" xfId="29223"/>
    <cellStyle name="Input cel 3 6 2 2 6 5" xfId="42910"/>
    <cellStyle name="Input cel 3 6 2 2 7" xfId="9120"/>
    <cellStyle name="Input cel 3 6 2 2 7 2" xfId="17822"/>
    <cellStyle name="Input cel 3 6 2 2 7 3" xfId="22564"/>
    <cellStyle name="Input cel 3 6 2 2 7 4" xfId="29998"/>
    <cellStyle name="Input cel 3 6 2 2 7 5" xfId="49041"/>
    <cellStyle name="Input cel 3 6 2 2 8" xfId="9848"/>
    <cellStyle name="Input cel 3 6 2 2 8 2" xfId="18550"/>
    <cellStyle name="Input cel 3 6 2 2 8 3" xfId="20230"/>
    <cellStyle name="Input cel 3 6 2 2 8 4" xfId="30726"/>
    <cellStyle name="Input cel 3 6 2 2 8 5" xfId="49769"/>
    <cellStyle name="Input cel 3 6 2 2 9" xfId="10507"/>
    <cellStyle name="Input cel 3 6 2 2 9 2" xfId="19209"/>
    <cellStyle name="Input cel 3 6 2 2 9 3" xfId="13384"/>
    <cellStyle name="Input cel 3 6 2 2 9 4" xfId="31385"/>
    <cellStyle name="Input cel 3 6 2 2 9 5" xfId="50428"/>
    <cellStyle name="Input cel 3 6 2 3" xfId="4945"/>
    <cellStyle name="Input cel 3 6 2 3 10" xfId="25824"/>
    <cellStyle name="Input cel 3 6 2 3 11" xfId="33763"/>
    <cellStyle name="Input cel 3 6 2 3 12" xfId="34699"/>
    <cellStyle name="Input cel 3 6 2 3 13" xfId="36810"/>
    <cellStyle name="Input cel 3 6 2 3 14" xfId="39337"/>
    <cellStyle name="Input cel 3 6 2 3 2" xfId="3122"/>
    <cellStyle name="Input cel 3 6 2 3 2 2" xfId="11941"/>
    <cellStyle name="Input cel 3 6 2 3 2 2 2" xfId="44664"/>
    <cellStyle name="Input cel 3 6 2 3 2 3" xfId="20258"/>
    <cellStyle name="Input cel 3 6 2 3 2 4" xfId="20546"/>
    <cellStyle name="Input cel 3 6 2 3 2 5" xfId="37420"/>
    <cellStyle name="Input cel 3 6 2 3 3" xfId="7036"/>
    <cellStyle name="Input cel 3 6 2 3 3 2" xfId="15738"/>
    <cellStyle name="Input cel 3 6 2 3 3 2 2" xfId="47714"/>
    <cellStyle name="Input cel 3 6 2 3 3 3" xfId="19872"/>
    <cellStyle name="Input cel 3 6 2 3 3 4" xfId="27914"/>
    <cellStyle name="Input cel 3 6 2 3 3 5" xfId="41427"/>
    <cellStyle name="Input cel 3 6 2 3 4" xfId="8701"/>
    <cellStyle name="Input cel 3 6 2 3 4 2" xfId="17403"/>
    <cellStyle name="Input cel 3 6 2 3 4 3" xfId="25110"/>
    <cellStyle name="Input cel 3 6 2 3 4 4" xfId="29579"/>
    <cellStyle name="Input cel 3 6 2 3 4 5" xfId="43353"/>
    <cellStyle name="Input cel 3 6 2 3 5" xfId="9456"/>
    <cellStyle name="Input cel 3 6 2 3 5 2" xfId="18158"/>
    <cellStyle name="Input cel 3 6 2 3 5 3" xfId="23085"/>
    <cellStyle name="Input cel 3 6 2 3 5 4" xfId="30334"/>
    <cellStyle name="Input cel 3 6 2 3 5 5" xfId="49377"/>
    <cellStyle name="Input cel 3 6 2 3 6" xfId="10150"/>
    <cellStyle name="Input cel 3 6 2 3 6 2" xfId="18852"/>
    <cellStyle name="Input cel 3 6 2 3 6 3" xfId="12994"/>
    <cellStyle name="Input cel 3 6 2 3 6 4" xfId="31028"/>
    <cellStyle name="Input cel 3 6 2 3 6 5" xfId="50071"/>
    <cellStyle name="Input cel 3 6 2 3 7" xfId="10768"/>
    <cellStyle name="Input cel 3 6 2 3 7 2" xfId="19470"/>
    <cellStyle name="Input cel 3 6 2 3 7 3" xfId="20299"/>
    <cellStyle name="Input cel 3 6 2 3 7 4" xfId="31646"/>
    <cellStyle name="Input cel 3 6 2 3 7 5" xfId="50689"/>
    <cellStyle name="Input cel 3 6 2 3 8" xfId="13647"/>
    <cellStyle name="Input cel 3 6 2 3 9" xfId="22866"/>
    <cellStyle name="Input cel 3 6 2 4" xfId="4717"/>
    <cellStyle name="Input cel 3 6 2 4 10" xfId="25596"/>
    <cellStyle name="Input cel 3 6 2 4 11" xfId="33535"/>
    <cellStyle name="Input cel 3 6 2 4 12" xfId="34471"/>
    <cellStyle name="Input cel 3 6 2 4 13" xfId="36582"/>
    <cellStyle name="Input cel 3 6 2 4 14" xfId="39109"/>
    <cellStyle name="Input cel 3 6 2 4 2" xfId="5413"/>
    <cellStyle name="Input cel 3 6 2 4 2 2" xfId="14115"/>
    <cellStyle name="Input cel 3 6 2 4 2 2 2" xfId="46246"/>
    <cellStyle name="Input cel 3 6 2 4 2 3" xfId="1870"/>
    <cellStyle name="Input cel 3 6 2 4 2 4" xfId="26292"/>
    <cellStyle name="Input cel 3 6 2 4 2 5" xfId="39805"/>
    <cellStyle name="Input cel 3 6 2 4 3" xfId="6808"/>
    <cellStyle name="Input cel 3 6 2 4 3 2" xfId="15510"/>
    <cellStyle name="Input cel 3 6 2 4 3 2 2" xfId="47486"/>
    <cellStyle name="Input cel 3 6 2 4 3 3" xfId="12240"/>
    <cellStyle name="Input cel 3 6 2 4 3 4" xfId="27686"/>
    <cellStyle name="Input cel 3 6 2 4 3 5" xfId="41199"/>
    <cellStyle name="Input cel 3 6 2 4 4" xfId="8473"/>
    <cellStyle name="Input cel 3 6 2 4 4 2" xfId="17175"/>
    <cellStyle name="Input cel 3 6 2 4 4 3" xfId="22291"/>
    <cellStyle name="Input cel 3 6 2 4 4 4" xfId="29351"/>
    <cellStyle name="Input cel 3 6 2 4 4 5" xfId="43125"/>
    <cellStyle name="Input cel 3 6 2 4 5" xfId="9228"/>
    <cellStyle name="Input cel 3 6 2 4 5 2" xfId="17930"/>
    <cellStyle name="Input cel 3 6 2 4 5 3" xfId="20479"/>
    <cellStyle name="Input cel 3 6 2 4 5 4" xfId="30106"/>
    <cellStyle name="Input cel 3 6 2 4 5 5" xfId="49149"/>
    <cellStyle name="Input cel 3 6 2 4 6" xfId="9922"/>
    <cellStyle name="Input cel 3 6 2 4 6 2" xfId="18624"/>
    <cellStyle name="Input cel 3 6 2 4 6 3" xfId="12584"/>
    <cellStyle name="Input cel 3 6 2 4 6 4" xfId="30800"/>
    <cellStyle name="Input cel 3 6 2 4 6 5" xfId="49843"/>
    <cellStyle name="Input cel 3 6 2 4 7" xfId="10540"/>
    <cellStyle name="Input cel 3 6 2 4 7 2" xfId="19242"/>
    <cellStyle name="Input cel 3 6 2 4 7 3" xfId="13401"/>
    <cellStyle name="Input cel 3 6 2 4 7 4" xfId="31418"/>
    <cellStyle name="Input cel 3 6 2 4 7 5" xfId="50461"/>
    <cellStyle name="Input cel 3 6 2 4 8" xfId="13419"/>
    <cellStyle name="Input cel 3 6 2 4 9" xfId="23477"/>
    <cellStyle name="Input cel 3 6 2 5" xfId="6318"/>
    <cellStyle name="Input cel 3 6 2 5 2" xfId="15020"/>
    <cellStyle name="Input cel 3 6 2 5 2 2" xfId="47075"/>
    <cellStyle name="Input cel 3 6 2 5 3" xfId="22554"/>
    <cellStyle name="Input cel 3 6 2 5 4" xfId="27197"/>
    <cellStyle name="Input cel 3 6 2 5 5" xfId="40710"/>
    <cellStyle name="Input cel 3 6 2 6" xfId="5349"/>
    <cellStyle name="Input cel 3 6 2 6 2" xfId="14051"/>
    <cellStyle name="Input cel 3 6 2 6 2 2" xfId="46189"/>
    <cellStyle name="Input cel 3 6 2 6 3" xfId="24102"/>
    <cellStyle name="Input cel 3 6 2 6 4" xfId="26228"/>
    <cellStyle name="Input cel 3 6 2 6 5" xfId="39741"/>
    <cellStyle name="Input cel 3 6 2 7" xfId="3841"/>
    <cellStyle name="Input cel 3 6 2 7 2" xfId="12620"/>
    <cellStyle name="Input cel 3 6 2 7 2 2" xfId="45274"/>
    <cellStyle name="Input cel 3 6 2 7 3" xfId="22205"/>
    <cellStyle name="Input cel 3 6 2 7 4" xfId="24558"/>
    <cellStyle name="Input cel 3 6 2 7 5" xfId="38139"/>
    <cellStyle name="Input cel 3 6 2 8" xfId="6739"/>
    <cellStyle name="Input cel 3 6 2 8 2" xfId="15441"/>
    <cellStyle name="Input cel 3 6 2 8 3" xfId="12866"/>
    <cellStyle name="Input cel 3 6 2 8 4" xfId="27617"/>
    <cellStyle name="Input cel 3 6 2 8 5" xfId="41130"/>
    <cellStyle name="Input cel 3 6 2 9" xfId="7838"/>
    <cellStyle name="Input cel 3 6 2 9 2" xfId="16540"/>
    <cellStyle name="Input cel 3 6 2 9 3" xfId="20846"/>
    <cellStyle name="Input cel 3 6 2 9 4" xfId="28716"/>
    <cellStyle name="Input cel 3 6 2 9 5" xfId="48356"/>
    <cellStyle name="Input cel 3 6 20" xfId="37289"/>
    <cellStyle name="Input cel 3 6 3" xfId="916"/>
    <cellStyle name="Input cel 3 6 3 10" xfId="8364"/>
    <cellStyle name="Input cel 3 6 3 10 2" xfId="17066"/>
    <cellStyle name="Input cel 3 6 3 10 3" xfId="24583"/>
    <cellStyle name="Input cel 3 6 3 10 4" xfId="29242"/>
    <cellStyle name="Input cel 3 6 3 10 5" xfId="48822"/>
    <cellStyle name="Input cel 3 6 3 11" xfId="9139"/>
    <cellStyle name="Input cel 3 6 3 11 2" xfId="17841"/>
    <cellStyle name="Input cel 3 6 3 11 3" xfId="24527"/>
    <cellStyle name="Input cel 3 6 3 11 4" xfId="30017"/>
    <cellStyle name="Input cel 3 6 3 11 5" xfId="49060"/>
    <cellStyle name="Input cel 3 6 3 12" xfId="11447"/>
    <cellStyle name="Input cel 3 6 3 13" xfId="23782"/>
    <cellStyle name="Input cel 3 6 3 14" xfId="2097"/>
    <cellStyle name="Input cel 3 6 3 15" xfId="32709"/>
    <cellStyle name="Input cel 3 6 3 16" xfId="34319"/>
    <cellStyle name="Input cel 3 6 3 17" xfId="35756"/>
    <cellStyle name="Input cel 3 6 3 18" xfId="38283"/>
    <cellStyle name="Input cel 3 6 3 2" xfId="4779"/>
    <cellStyle name="Input cel 3 6 3 2 10" xfId="25658"/>
    <cellStyle name="Input cel 3 6 3 2 11" xfId="33597"/>
    <cellStyle name="Input cel 3 6 3 2 12" xfId="34533"/>
    <cellStyle name="Input cel 3 6 3 2 13" xfId="36644"/>
    <cellStyle name="Input cel 3 6 3 2 14" xfId="39171"/>
    <cellStyle name="Input cel 3 6 3 2 2" xfId="6009"/>
    <cellStyle name="Input cel 3 6 3 2 2 2" xfId="14711"/>
    <cellStyle name="Input cel 3 6 3 2 2 2 2" xfId="46796"/>
    <cellStyle name="Input cel 3 6 3 2 2 3" xfId="24248"/>
    <cellStyle name="Input cel 3 6 3 2 2 4" xfId="26888"/>
    <cellStyle name="Input cel 3 6 3 2 2 5" xfId="40401"/>
    <cellStyle name="Input cel 3 6 3 2 3" xfId="6870"/>
    <cellStyle name="Input cel 3 6 3 2 3 2" xfId="15572"/>
    <cellStyle name="Input cel 3 6 3 2 3 2 2" xfId="47548"/>
    <cellStyle name="Input cel 3 6 3 2 3 3" xfId="11487"/>
    <cellStyle name="Input cel 3 6 3 2 3 4" xfId="27748"/>
    <cellStyle name="Input cel 3 6 3 2 3 5" xfId="41261"/>
    <cellStyle name="Input cel 3 6 3 2 4" xfId="8535"/>
    <cellStyle name="Input cel 3 6 3 2 4 2" xfId="17237"/>
    <cellStyle name="Input cel 3 6 3 2 4 3" xfId="21602"/>
    <cellStyle name="Input cel 3 6 3 2 4 4" xfId="29413"/>
    <cellStyle name="Input cel 3 6 3 2 4 5" xfId="43187"/>
    <cellStyle name="Input cel 3 6 3 2 5" xfId="9290"/>
    <cellStyle name="Input cel 3 6 3 2 5 2" xfId="17992"/>
    <cellStyle name="Input cel 3 6 3 2 5 3" xfId="12919"/>
    <cellStyle name="Input cel 3 6 3 2 5 4" xfId="30168"/>
    <cellStyle name="Input cel 3 6 3 2 5 5" xfId="49211"/>
    <cellStyle name="Input cel 3 6 3 2 6" xfId="9984"/>
    <cellStyle name="Input cel 3 6 3 2 6 2" xfId="18686"/>
    <cellStyle name="Input cel 3 6 3 2 6 3" xfId="12124"/>
    <cellStyle name="Input cel 3 6 3 2 6 4" xfId="30862"/>
    <cellStyle name="Input cel 3 6 3 2 6 5" xfId="49905"/>
    <cellStyle name="Input cel 3 6 3 2 7" xfId="10602"/>
    <cellStyle name="Input cel 3 6 3 2 7 2" xfId="19304"/>
    <cellStyle name="Input cel 3 6 3 2 7 3" xfId="12681"/>
    <cellStyle name="Input cel 3 6 3 2 7 4" xfId="31480"/>
    <cellStyle name="Input cel 3 6 3 2 7 5" xfId="50523"/>
    <cellStyle name="Input cel 3 6 3 2 8" xfId="13481"/>
    <cellStyle name="Input cel 3 6 3 2 9" xfId="22103"/>
    <cellStyle name="Input cel 3 6 3 3" xfId="4837"/>
    <cellStyle name="Input cel 3 6 3 3 10" xfId="25716"/>
    <cellStyle name="Input cel 3 6 3 3 11" xfId="33655"/>
    <cellStyle name="Input cel 3 6 3 3 12" xfId="34591"/>
    <cellStyle name="Input cel 3 6 3 3 13" xfId="36702"/>
    <cellStyle name="Input cel 3 6 3 3 14" xfId="39229"/>
    <cellStyle name="Input cel 3 6 3 3 2" xfId="5659"/>
    <cellStyle name="Input cel 3 6 3 3 2 2" xfId="14361"/>
    <cellStyle name="Input cel 3 6 3 3 2 2 2" xfId="46476"/>
    <cellStyle name="Input cel 3 6 3 3 2 3" xfId="22979"/>
    <cellStyle name="Input cel 3 6 3 3 2 4" xfId="26538"/>
    <cellStyle name="Input cel 3 6 3 3 2 5" xfId="40051"/>
    <cellStyle name="Input cel 3 6 3 3 3" xfId="6928"/>
    <cellStyle name="Input cel 3 6 3 3 3 2" xfId="15630"/>
    <cellStyle name="Input cel 3 6 3 3 3 2 2" xfId="47606"/>
    <cellStyle name="Input cel 3 6 3 3 3 3" xfId="13269"/>
    <cellStyle name="Input cel 3 6 3 3 3 4" xfId="27806"/>
    <cellStyle name="Input cel 3 6 3 3 3 5" xfId="41319"/>
    <cellStyle name="Input cel 3 6 3 3 4" xfId="8593"/>
    <cellStyle name="Input cel 3 6 3 3 4 2" xfId="17295"/>
    <cellStyle name="Input cel 3 6 3 3 4 3" xfId="21615"/>
    <cellStyle name="Input cel 3 6 3 3 4 4" xfId="29471"/>
    <cellStyle name="Input cel 3 6 3 3 4 5" xfId="43245"/>
    <cellStyle name="Input cel 3 6 3 3 5" xfId="9348"/>
    <cellStyle name="Input cel 3 6 3 3 5 2" xfId="18050"/>
    <cellStyle name="Input cel 3 6 3 3 5 3" xfId="21355"/>
    <cellStyle name="Input cel 3 6 3 3 5 4" xfId="30226"/>
    <cellStyle name="Input cel 3 6 3 3 5 5" xfId="49269"/>
    <cellStyle name="Input cel 3 6 3 3 6" xfId="10042"/>
    <cellStyle name="Input cel 3 6 3 3 6 2" xfId="18744"/>
    <cellStyle name="Input cel 3 6 3 3 6 3" xfId="1802"/>
    <cellStyle name="Input cel 3 6 3 3 6 4" xfId="30920"/>
    <cellStyle name="Input cel 3 6 3 3 6 5" xfId="49963"/>
    <cellStyle name="Input cel 3 6 3 3 7" xfId="10660"/>
    <cellStyle name="Input cel 3 6 3 3 7 2" xfId="19362"/>
    <cellStyle name="Input cel 3 6 3 3 7 3" xfId="19827"/>
    <cellStyle name="Input cel 3 6 3 3 7 4" xfId="31538"/>
    <cellStyle name="Input cel 3 6 3 3 7 5" xfId="50581"/>
    <cellStyle name="Input cel 3 6 3 3 8" xfId="13539"/>
    <cellStyle name="Input cel 3 6 3 3 9" xfId="22754"/>
    <cellStyle name="Input cel 3 6 3 4" xfId="6043"/>
    <cellStyle name="Input cel 3 6 3 4 2" xfId="14745"/>
    <cellStyle name="Input cel 3 6 3 4 2 2" xfId="46825"/>
    <cellStyle name="Input cel 3 6 3 4 3" xfId="21080"/>
    <cellStyle name="Input cel 3 6 3 4 4" xfId="26922"/>
    <cellStyle name="Input cel 3 6 3 4 5" xfId="40435"/>
    <cellStyle name="Input cel 3 6 3 5" xfId="5604"/>
    <cellStyle name="Input cel 3 6 3 5 2" xfId="14306"/>
    <cellStyle name="Input cel 3 6 3 5 2 2" xfId="46425"/>
    <cellStyle name="Input cel 3 6 3 5 3" xfId="22283"/>
    <cellStyle name="Input cel 3 6 3 5 4" xfId="26483"/>
    <cellStyle name="Input cel 3 6 3 5 5" xfId="39996"/>
    <cellStyle name="Input cel 3 6 3 6" xfId="6655"/>
    <cellStyle name="Input cel 3 6 3 6 2" xfId="15357"/>
    <cellStyle name="Input cel 3 6 3 6 2 2" xfId="47365"/>
    <cellStyle name="Input cel 3 6 3 6 3" xfId="12926"/>
    <cellStyle name="Input cel 3 6 3 6 4" xfId="27533"/>
    <cellStyle name="Input cel 3 6 3 6 5" xfId="41046"/>
    <cellStyle name="Input cel 3 6 3 7" xfId="7375"/>
    <cellStyle name="Input cel 3 6 3 7 2" xfId="16077"/>
    <cellStyle name="Input cel 3 6 3 7 3" xfId="24516"/>
    <cellStyle name="Input cel 3 6 3 7 4" xfId="28253"/>
    <cellStyle name="Input cel 3 6 3 7 5" xfId="41766"/>
    <cellStyle name="Input cel 3 6 3 8" xfId="7953"/>
    <cellStyle name="Input cel 3 6 3 8 2" xfId="16655"/>
    <cellStyle name="Input cel 3 6 3 8 3" xfId="20865"/>
    <cellStyle name="Input cel 3 6 3 8 4" xfId="28831"/>
    <cellStyle name="Input cel 3 6 3 8 5" xfId="48471"/>
    <cellStyle name="Input cel 3 6 3 9" xfId="8079"/>
    <cellStyle name="Input cel 3 6 3 9 2" xfId="16781"/>
    <cellStyle name="Input cel 3 6 3 9 3" xfId="24000"/>
    <cellStyle name="Input cel 3 6 3 9 4" xfId="28957"/>
    <cellStyle name="Input cel 3 6 3 9 5" xfId="48597"/>
    <cellStyle name="Input cel 3 6 4" xfId="5077"/>
    <cellStyle name="Input cel 3 6 4 10" xfId="25956"/>
    <cellStyle name="Input cel 3 6 4 11" xfId="33895"/>
    <cellStyle name="Input cel 3 6 4 12" xfId="34831"/>
    <cellStyle name="Input cel 3 6 4 13" xfId="36942"/>
    <cellStyle name="Input cel 3 6 4 14" xfId="39469"/>
    <cellStyle name="Input cel 3 6 4 2" xfId="5898"/>
    <cellStyle name="Input cel 3 6 4 2 2" xfId="14600"/>
    <cellStyle name="Input cel 3 6 4 2 2 2" xfId="46695"/>
    <cellStyle name="Input cel 3 6 4 2 3" xfId="24893"/>
    <cellStyle name="Input cel 3 6 4 2 4" xfId="26777"/>
    <cellStyle name="Input cel 3 6 4 2 5" xfId="40290"/>
    <cellStyle name="Input cel 3 6 4 3" xfId="7168"/>
    <cellStyle name="Input cel 3 6 4 3 2" xfId="15870"/>
    <cellStyle name="Input cel 3 6 4 3 2 2" xfId="47846"/>
    <cellStyle name="Input cel 3 6 4 3 3" xfId="23630"/>
    <cellStyle name="Input cel 3 6 4 3 4" xfId="28046"/>
    <cellStyle name="Input cel 3 6 4 3 5" xfId="41559"/>
    <cellStyle name="Input cel 3 6 4 4" xfId="8833"/>
    <cellStyle name="Input cel 3 6 4 4 2" xfId="17535"/>
    <cellStyle name="Input cel 3 6 4 4 3" xfId="20835"/>
    <cellStyle name="Input cel 3 6 4 4 4" xfId="29711"/>
    <cellStyle name="Input cel 3 6 4 4 5" xfId="43485"/>
    <cellStyle name="Input cel 3 6 4 5" xfId="9588"/>
    <cellStyle name="Input cel 3 6 4 5 2" xfId="18290"/>
    <cellStyle name="Input cel 3 6 4 5 3" xfId="11894"/>
    <cellStyle name="Input cel 3 6 4 5 4" xfId="30466"/>
    <cellStyle name="Input cel 3 6 4 5 5" xfId="49509"/>
    <cellStyle name="Input cel 3 6 4 6" xfId="10282"/>
    <cellStyle name="Input cel 3 6 4 6 2" xfId="18984"/>
    <cellStyle name="Input cel 3 6 4 6 3" xfId="12239"/>
    <cellStyle name="Input cel 3 6 4 6 4" xfId="31160"/>
    <cellStyle name="Input cel 3 6 4 6 5" xfId="50203"/>
    <cellStyle name="Input cel 3 6 4 7" xfId="10900"/>
    <cellStyle name="Input cel 3 6 4 7 2" xfId="19602"/>
    <cellStyle name="Input cel 3 6 4 7 3" xfId="12759"/>
    <cellStyle name="Input cel 3 6 4 7 4" xfId="31778"/>
    <cellStyle name="Input cel 3 6 4 7 5" xfId="50821"/>
    <cellStyle name="Input cel 3 6 4 8" xfId="13779"/>
    <cellStyle name="Input cel 3 6 4 9" xfId="21576"/>
    <cellStyle name="Input cel 3 6 5" xfId="4797"/>
    <cellStyle name="Input cel 3 6 5 10" xfId="25676"/>
    <cellStyle name="Input cel 3 6 5 11" xfId="33615"/>
    <cellStyle name="Input cel 3 6 5 12" xfId="34551"/>
    <cellStyle name="Input cel 3 6 5 13" xfId="36662"/>
    <cellStyle name="Input cel 3 6 5 14" xfId="39189"/>
    <cellStyle name="Input cel 3 6 5 2" xfId="5717"/>
    <cellStyle name="Input cel 3 6 5 2 2" xfId="14419"/>
    <cellStyle name="Input cel 3 6 5 2 2 2" xfId="46530"/>
    <cellStyle name="Input cel 3 6 5 2 3" xfId="22314"/>
    <cellStyle name="Input cel 3 6 5 2 4" xfId="26596"/>
    <cellStyle name="Input cel 3 6 5 2 5" xfId="40109"/>
    <cellStyle name="Input cel 3 6 5 3" xfId="6888"/>
    <cellStyle name="Input cel 3 6 5 3 2" xfId="15590"/>
    <cellStyle name="Input cel 3 6 5 3 2 2" xfId="47566"/>
    <cellStyle name="Input cel 3 6 5 3 3" xfId="20215"/>
    <cellStyle name="Input cel 3 6 5 3 4" xfId="27766"/>
    <cellStyle name="Input cel 3 6 5 3 5" xfId="41279"/>
    <cellStyle name="Input cel 3 6 5 4" xfId="8553"/>
    <cellStyle name="Input cel 3 6 5 4 2" xfId="17255"/>
    <cellStyle name="Input cel 3 6 5 4 3" xfId="22831"/>
    <cellStyle name="Input cel 3 6 5 4 4" xfId="29431"/>
    <cellStyle name="Input cel 3 6 5 4 5" xfId="43205"/>
    <cellStyle name="Input cel 3 6 5 5" xfId="9308"/>
    <cellStyle name="Input cel 3 6 5 5 2" xfId="18010"/>
    <cellStyle name="Input cel 3 6 5 5 3" xfId="23751"/>
    <cellStyle name="Input cel 3 6 5 5 4" xfId="30186"/>
    <cellStyle name="Input cel 3 6 5 5 5" xfId="49229"/>
    <cellStyle name="Input cel 3 6 5 6" xfId="10002"/>
    <cellStyle name="Input cel 3 6 5 6 2" xfId="18704"/>
    <cellStyle name="Input cel 3 6 5 6 3" xfId="13052"/>
    <cellStyle name="Input cel 3 6 5 6 4" xfId="30880"/>
    <cellStyle name="Input cel 3 6 5 6 5" xfId="49923"/>
    <cellStyle name="Input cel 3 6 5 7" xfId="10620"/>
    <cellStyle name="Input cel 3 6 5 7 2" xfId="19322"/>
    <cellStyle name="Input cel 3 6 5 7 3" xfId="13250"/>
    <cellStyle name="Input cel 3 6 5 7 4" xfId="31498"/>
    <cellStyle name="Input cel 3 6 5 7 5" xfId="50541"/>
    <cellStyle name="Input cel 3 6 5 8" xfId="13499"/>
    <cellStyle name="Input cel 3 6 5 9" xfId="23405"/>
    <cellStyle name="Input cel 3 6 6" xfId="3232"/>
    <cellStyle name="Input cel 3 6 6 2" xfId="12047"/>
    <cellStyle name="Input cel 3 6 6 2 2" xfId="44764"/>
    <cellStyle name="Input cel 3 6 6 3" xfId="22147"/>
    <cellStyle name="Input cel 3 6 6 4" xfId="22893"/>
    <cellStyle name="Input cel 3 6 6 5" xfId="37530"/>
    <cellStyle name="Input cel 3 6 7" xfId="5446"/>
    <cellStyle name="Input cel 3 6 7 2" xfId="14148"/>
    <cellStyle name="Input cel 3 6 7 2 2" xfId="46274"/>
    <cellStyle name="Input cel 3 6 7 3" xfId="22889"/>
    <cellStyle name="Input cel 3 6 7 4" xfId="26325"/>
    <cellStyle name="Input cel 3 6 7 5" xfId="39838"/>
    <cellStyle name="Input cel 3 6 8" xfId="5876"/>
    <cellStyle name="Input cel 3 6 8 2" xfId="14578"/>
    <cellStyle name="Input cel 3 6 8 2 2" xfId="46673"/>
    <cellStyle name="Input cel 3 6 8 3" xfId="24032"/>
    <cellStyle name="Input cel 3 6 8 4" xfId="26755"/>
    <cellStyle name="Input cel 3 6 8 5" xfId="40268"/>
    <cellStyle name="Input cel 3 6 9" xfId="5850"/>
    <cellStyle name="Input cel 3 6 9 2" xfId="14552"/>
    <cellStyle name="Input cel 3 6 9 3" xfId="23658"/>
    <cellStyle name="Input cel 3 6 9 4" xfId="26729"/>
    <cellStyle name="Input cel 3 6 9 5" xfId="40242"/>
    <cellStyle name="Input cel 4" xfId="188"/>
    <cellStyle name="Input cel 4 10" xfId="5794"/>
    <cellStyle name="Input cel 4 10 2" xfId="14496"/>
    <cellStyle name="Input cel 4 10 3" xfId="22635"/>
    <cellStyle name="Input cel 4 10 4" xfId="26673"/>
    <cellStyle name="Input cel 4 10 5" xfId="40186"/>
    <cellStyle name="Input cel 4 11" xfId="2943"/>
    <cellStyle name="Input cel 4 11 2" xfId="11775"/>
    <cellStyle name="Input cel 4 11 3" xfId="20778"/>
    <cellStyle name="Input cel 4 11 4" xfId="22828"/>
    <cellStyle name="Input cel 4 11 5" xfId="44487"/>
    <cellStyle name="Input cel 4 12" xfId="7744"/>
    <cellStyle name="Input cel 4 12 2" xfId="16446"/>
    <cellStyle name="Input cel 4 12 3" xfId="21130"/>
    <cellStyle name="Input cel 4 12 4" xfId="28622"/>
    <cellStyle name="Input cel 4 12 5" xfId="48273"/>
    <cellStyle name="Input cel 4 13" xfId="8112"/>
    <cellStyle name="Input cel 4 13 2" xfId="16814"/>
    <cellStyle name="Input cel 4 13 3" xfId="21495"/>
    <cellStyle name="Input cel 4 13 4" xfId="28990"/>
    <cellStyle name="Input cel 4 13 5" xfId="48630"/>
    <cellStyle name="Input cel 4 14" xfId="7535"/>
    <cellStyle name="Input cel 4 14 2" xfId="16237"/>
    <cellStyle name="Input cel 4 14 3" xfId="23271"/>
    <cellStyle name="Input cel 4 14 4" xfId="28413"/>
    <cellStyle name="Input cel 4 14 5" xfId="48144"/>
    <cellStyle name="Input cel 4 15" xfId="2019"/>
    <cellStyle name="Input cel 4 16" xfId="22647"/>
    <cellStyle name="Input cel 4 17" xfId="22443"/>
    <cellStyle name="Input cel 4 18" xfId="31942"/>
    <cellStyle name="Input cel 4 19" xfId="31967"/>
    <cellStyle name="Input cel 4 2" xfId="562"/>
    <cellStyle name="Input cel 4 2 10" xfId="2904"/>
    <cellStyle name="Input cel 4 2 10 2" xfId="11737"/>
    <cellStyle name="Input cel 4 2 10 3" xfId="22726"/>
    <cellStyle name="Input cel 4 2 10 4" xfId="20881"/>
    <cellStyle name="Input cel 4 2 10 5" xfId="44448"/>
    <cellStyle name="Input cel 4 2 11" xfId="7406"/>
    <cellStyle name="Input cel 4 2 11 2" xfId="16108"/>
    <cellStyle name="Input cel 4 2 11 3" xfId="21303"/>
    <cellStyle name="Input cel 4 2 11 4" xfId="28284"/>
    <cellStyle name="Input cel 4 2 11 5" xfId="48015"/>
    <cellStyle name="Input cel 4 2 12" xfId="2899"/>
    <cellStyle name="Input cel 4 2 12 2" xfId="11732"/>
    <cellStyle name="Input cel 4 2 12 3" xfId="22818"/>
    <cellStyle name="Input cel 4 2 12 4" xfId="21948"/>
    <cellStyle name="Input cel 4 2 12 5" xfId="44443"/>
    <cellStyle name="Input cel 4 2 13" xfId="11130"/>
    <cellStyle name="Input cel 4 2 14" xfId="21565"/>
    <cellStyle name="Input cel 4 2 15" xfId="25128"/>
    <cellStyle name="Input cel 4 2 16" xfId="32023"/>
    <cellStyle name="Input cel 4 2 17" xfId="34090"/>
    <cellStyle name="Input cel 4 2 18" xfId="35070"/>
    <cellStyle name="Input cel 4 2 19" xfId="37203"/>
    <cellStyle name="Input cel 4 2 2" xfId="1337"/>
    <cellStyle name="Input cel 4 2 2 10" xfId="13061"/>
    <cellStyle name="Input cel 4 2 2 11" xfId="13274"/>
    <cellStyle name="Input cel 4 2 2 12" xfId="25514"/>
    <cellStyle name="Input cel 4 2 2 13" xfId="33130"/>
    <cellStyle name="Input cel 4 2 2 14" xfId="34375"/>
    <cellStyle name="Input cel 4 2 2 15" xfId="36177"/>
    <cellStyle name="Input cel 4 2 2 16" xfId="38704"/>
    <cellStyle name="Input cel 4 2 2 2" xfId="4960"/>
    <cellStyle name="Input cel 4 2 2 2 10" xfId="25839"/>
    <cellStyle name="Input cel 4 2 2 2 11" xfId="33778"/>
    <cellStyle name="Input cel 4 2 2 2 12" xfId="34714"/>
    <cellStyle name="Input cel 4 2 2 2 13" xfId="36825"/>
    <cellStyle name="Input cel 4 2 2 2 14" xfId="39352"/>
    <cellStyle name="Input cel 4 2 2 2 2" xfId="6217"/>
    <cellStyle name="Input cel 4 2 2 2 2 2" xfId="14919"/>
    <cellStyle name="Input cel 4 2 2 2 2 2 2" xfId="46982"/>
    <cellStyle name="Input cel 4 2 2 2 2 3" xfId="24883"/>
    <cellStyle name="Input cel 4 2 2 2 2 4" xfId="27096"/>
    <cellStyle name="Input cel 4 2 2 2 2 5" xfId="40609"/>
    <cellStyle name="Input cel 4 2 2 2 3" xfId="7051"/>
    <cellStyle name="Input cel 4 2 2 2 3 2" xfId="15753"/>
    <cellStyle name="Input cel 4 2 2 2 3 2 2" xfId="47729"/>
    <cellStyle name="Input cel 4 2 2 2 3 3" xfId="12850"/>
    <cellStyle name="Input cel 4 2 2 2 3 4" xfId="27929"/>
    <cellStyle name="Input cel 4 2 2 2 3 5" xfId="41442"/>
    <cellStyle name="Input cel 4 2 2 2 4" xfId="8716"/>
    <cellStyle name="Input cel 4 2 2 2 4 2" xfId="17418"/>
    <cellStyle name="Input cel 4 2 2 2 4 3" xfId="24410"/>
    <cellStyle name="Input cel 4 2 2 2 4 4" xfId="29594"/>
    <cellStyle name="Input cel 4 2 2 2 4 5" xfId="43368"/>
    <cellStyle name="Input cel 4 2 2 2 5" xfId="9471"/>
    <cellStyle name="Input cel 4 2 2 2 5 2" xfId="18173"/>
    <cellStyle name="Input cel 4 2 2 2 5 3" xfId="22595"/>
    <cellStyle name="Input cel 4 2 2 2 5 4" xfId="30349"/>
    <cellStyle name="Input cel 4 2 2 2 5 5" xfId="49392"/>
    <cellStyle name="Input cel 4 2 2 2 6" xfId="10165"/>
    <cellStyle name="Input cel 4 2 2 2 6 2" xfId="18867"/>
    <cellStyle name="Input cel 4 2 2 2 6 3" xfId="12535"/>
    <cellStyle name="Input cel 4 2 2 2 6 4" xfId="31043"/>
    <cellStyle name="Input cel 4 2 2 2 6 5" xfId="50086"/>
    <cellStyle name="Input cel 4 2 2 2 7" xfId="10783"/>
    <cellStyle name="Input cel 4 2 2 2 7 2" xfId="19485"/>
    <cellStyle name="Input cel 4 2 2 2 7 3" xfId="13358"/>
    <cellStyle name="Input cel 4 2 2 2 7 4" xfId="31661"/>
    <cellStyle name="Input cel 4 2 2 2 7 5" xfId="50704"/>
    <cellStyle name="Input cel 4 2 2 2 8" xfId="13662"/>
    <cellStyle name="Input cel 4 2 2 2 9" xfId="22720"/>
    <cellStyle name="Input cel 4 2 2 3" xfId="4874"/>
    <cellStyle name="Input cel 4 2 2 3 10" xfId="25753"/>
    <cellStyle name="Input cel 4 2 2 3 11" xfId="33692"/>
    <cellStyle name="Input cel 4 2 2 3 12" xfId="34628"/>
    <cellStyle name="Input cel 4 2 2 3 13" xfId="36739"/>
    <cellStyle name="Input cel 4 2 2 3 14" xfId="39266"/>
    <cellStyle name="Input cel 4 2 2 3 2" xfId="5640"/>
    <cellStyle name="Input cel 4 2 2 3 2 2" xfId="14342"/>
    <cellStyle name="Input cel 4 2 2 3 2 2 2" xfId="46459"/>
    <cellStyle name="Input cel 4 2 2 3 2 3" xfId="21703"/>
    <cellStyle name="Input cel 4 2 2 3 2 4" xfId="26519"/>
    <cellStyle name="Input cel 4 2 2 3 2 5" xfId="40032"/>
    <cellStyle name="Input cel 4 2 2 3 3" xfId="6965"/>
    <cellStyle name="Input cel 4 2 2 3 3 2" xfId="15667"/>
    <cellStyle name="Input cel 4 2 2 3 3 2 2" xfId="47643"/>
    <cellStyle name="Input cel 4 2 2 3 3 3" xfId="20089"/>
    <cellStyle name="Input cel 4 2 2 3 3 4" xfId="27843"/>
    <cellStyle name="Input cel 4 2 2 3 3 5" xfId="41356"/>
    <cellStyle name="Input cel 4 2 2 3 4" xfId="8630"/>
    <cellStyle name="Input cel 4 2 2 3 4 2" xfId="17332"/>
    <cellStyle name="Input cel 4 2 2 3 4 3" xfId="24745"/>
    <cellStyle name="Input cel 4 2 2 3 4 4" xfId="29508"/>
    <cellStyle name="Input cel 4 2 2 3 4 5" xfId="43282"/>
    <cellStyle name="Input cel 4 2 2 3 5" xfId="9385"/>
    <cellStyle name="Input cel 4 2 2 3 5 2" xfId="18087"/>
    <cellStyle name="Input cel 4 2 2 3 5 3" xfId="23020"/>
    <cellStyle name="Input cel 4 2 2 3 5 4" xfId="30263"/>
    <cellStyle name="Input cel 4 2 2 3 5 5" xfId="49306"/>
    <cellStyle name="Input cel 4 2 2 3 6" xfId="10079"/>
    <cellStyle name="Input cel 4 2 2 3 6 2" xfId="18781"/>
    <cellStyle name="Input cel 4 2 2 3 6 3" xfId="13395"/>
    <cellStyle name="Input cel 4 2 2 3 6 4" xfId="30957"/>
    <cellStyle name="Input cel 4 2 2 3 6 5" xfId="50000"/>
    <cellStyle name="Input cel 4 2 2 3 7" xfId="10697"/>
    <cellStyle name="Input cel 4 2 2 3 7 2" xfId="19399"/>
    <cellStyle name="Input cel 4 2 2 3 7 3" xfId="20150"/>
    <cellStyle name="Input cel 4 2 2 3 7 4" xfId="31575"/>
    <cellStyle name="Input cel 4 2 2 3 7 5" xfId="50618"/>
    <cellStyle name="Input cel 4 2 2 3 8" xfId="13576"/>
    <cellStyle name="Input cel 4 2 2 3 9" xfId="21036"/>
    <cellStyle name="Input cel 4 2 2 4" xfId="6544"/>
    <cellStyle name="Input cel 4 2 2 4 2" xfId="15246"/>
    <cellStyle name="Input cel 4 2 2 4 2 2" xfId="47273"/>
    <cellStyle name="Input cel 4 2 2 4 3" xfId="22003"/>
    <cellStyle name="Input cel 4 2 2 4 4" xfId="27423"/>
    <cellStyle name="Input cel 4 2 2 4 5" xfId="40936"/>
    <cellStyle name="Input cel 4 2 2 5" xfId="6609"/>
    <cellStyle name="Input cel 4 2 2 5 2" xfId="15311"/>
    <cellStyle name="Input cel 4 2 2 5 2 2" xfId="47330"/>
    <cellStyle name="Input cel 4 2 2 5 3" xfId="11693"/>
    <cellStyle name="Input cel 4 2 2 5 4" xfId="27487"/>
    <cellStyle name="Input cel 4 2 2 5 5" xfId="41000"/>
    <cellStyle name="Input cel 4 2 2 6" xfId="8210"/>
    <cellStyle name="Input cel 4 2 2 6 2" xfId="16912"/>
    <cellStyle name="Input cel 4 2 2 6 3" xfId="23639"/>
    <cellStyle name="Input cel 4 2 2 6 4" xfId="29088"/>
    <cellStyle name="Input cel 4 2 2 6 5" xfId="42741"/>
    <cellStyle name="Input cel 4 2 2 7" xfId="9003"/>
    <cellStyle name="Input cel 4 2 2 7 2" xfId="17705"/>
    <cellStyle name="Input cel 4 2 2 7 3" xfId="20508"/>
    <cellStyle name="Input cel 4 2 2 7 4" xfId="29881"/>
    <cellStyle name="Input cel 4 2 2 7 5" xfId="48924"/>
    <cellStyle name="Input cel 4 2 2 8" xfId="9753"/>
    <cellStyle name="Input cel 4 2 2 8 2" xfId="18455"/>
    <cellStyle name="Input cel 4 2 2 8 3" xfId="20087"/>
    <cellStyle name="Input cel 4 2 2 8 4" xfId="30631"/>
    <cellStyle name="Input cel 4 2 2 8 5" xfId="49674"/>
    <cellStyle name="Input cel 4 2 2 9" xfId="10444"/>
    <cellStyle name="Input cel 4 2 2 9 2" xfId="19146"/>
    <cellStyle name="Input cel 4 2 2 9 3" xfId="20191"/>
    <cellStyle name="Input cel 4 2 2 9 4" xfId="31322"/>
    <cellStyle name="Input cel 4 2 2 9 5" xfId="50365"/>
    <cellStyle name="Input cel 4 2 3" xfId="3519"/>
    <cellStyle name="Input cel 4 2 3 10" xfId="20926"/>
    <cellStyle name="Input cel 4 2 3 11" xfId="32234"/>
    <cellStyle name="Input cel 4 2 3 12" xfId="34156"/>
    <cellStyle name="Input cel 4 2 3 13" xfId="35281"/>
    <cellStyle name="Input cel 4 2 3 14" xfId="37817"/>
    <cellStyle name="Input cel 4 2 3 2" xfId="5570"/>
    <cellStyle name="Input cel 4 2 3 2 2" xfId="14272"/>
    <cellStyle name="Input cel 4 2 3 2 2 2" xfId="46395"/>
    <cellStyle name="Input cel 4 2 3 2 3" xfId="21763"/>
    <cellStyle name="Input cel 4 2 3 2 4" xfId="26449"/>
    <cellStyle name="Input cel 4 2 3 2 5" xfId="39962"/>
    <cellStyle name="Input cel 4 2 3 3" xfId="5500"/>
    <cellStyle name="Input cel 4 2 3 3 2" xfId="14202"/>
    <cellStyle name="Input cel 4 2 3 3 2 2" xfId="46327"/>
    <cellStyle name="Input cel 4 2 3 3 3" xfId="22890"/>
    <cellStyle name="Input cel 4 2 3 3 4" xfId="26379"/>
    <cellStyle name="Input cel 4 2 3 3 5" xfId="39892"/>
    <cellStyle name="Input cel 4 2 3 4" xfId="7613"/>
    <cellStyle name="Input cel 4 2 3 4 2" xfId="16315"/>
    <cellStyle name="Input cel 4 2 3 4 3" xfId="25140"/>
    <cellStyle name="Input cel 4 2 3 4 4" xfId="28491"/>
    <cellStyle name="Input cel 4 2 3 4 5" xfId="41975"/>
    <cellStyle name="Input cel 4 2 3 5" xfId="2915"/>
    <cellStyle name="Input cel 4 2 3 5 2" xfId="11748"/>
    <cellStyle name="Input cel 4 2 3 5 3" xfId="21469"/>
    <cellStyle name="Input cel 4 2 3 5 4" xfId="21869"/>
    <cellStyle name="Input cel 4 2 3 5 5" xfId="44459"/>
    <cellStyle name="Input cel 4 2 3 6" xfId="7416"/>
    <cellStyle name="Input cel 4 2 3 6 2" xfId="16118"/>
    <cellStyle name="Input cel 4 2 3 6 3" xfId="22594"/>
    <cellStyle name="Input cel 4 2 3 6 4" xfId="28294"/>
    <cellStyle name="Input cel 4 2 3 6 5" xfId="48025"/>
    <cellStyle name="Input cel 4 2 3 7" xfId="7616"/>
    <cellStyle name="Input cel 4 2 3 7 2" xfId="16318"/>
    <cellStyle name="Input cel 4 2 3 7 3" xfId="23486"/>
    <cellStyle name="Input cel 4 2 3 7 4" xfId="28494"/>
    <cellStyle name="Input cel 4 2 3 7 5" xfId="48219"/>
    <cellStyle name="Input cel 4 2 3 8" xfId="12319"/>
    <cellStyle name="Input cel 4 2 3 9" xfId="21124"/>
    <cellStyle name="Input cel 4 2 4" xfId="3598"/>
    <cellStyle name="Input cel 4 2 4 10" xfId="22215"/>
    <cellStyle name="Input cel 4 2 4 11" xfId="32313"/>
    <cellStyle name="Input cel 4 2 4 12" xfId="34216"/>
    <cellStyle name="Input cel 4 2 4 13" xfId="35360"/>
    <cellStyle name="Input cel 4 2 4 14" xfId="37896"/>
    <cellStyle name="Input cel 4 2 4 2" xfId="6344"/>
    <cellStyle name="Input cel 4 2 4 2 2" xfId="15046"/>
    <cellStyle name="Input cel 4 2 4 2 2 2" xfId="47100"/>
    <cellStyle name="Input cel 4 2 4 2 3" xfId="24426"/>
    <cellStyle name="Input cel 4 2 4 2 4" xfId="27223"/>
    <cellStyle name="Input cel 4 2 4 2 5" xfId="40736"/>
    <cellStyle name="Input cel 4 2 4 3" xfId="6094"/>
    <cellStyle name="Input cel 4 2 4 3 2" xfId="14796"/>
    <cellStyle name="Input cel 4 2 4 3 2 2" xfId="46870"/>
    <cellStyle name="Input cel 4 2 4 3 3" xfId="21911"/>
    <cellStyle name="Input cel 4 2 4 3 4" xfId="26973"/>
    <cellStyle name="Input cel 4 2 4 3 5" xfId="40486"/>
    <cellStyle name="Input cel 4 2 4 4" xfId="7685"/>
    <cellStyle name="Input cel 4 2 4 4 2" xfId="16387"/>
    <cellStyle name="Input cel 4 2 4 4 3" xfId="24808"/>
    <cellStyle name="Input cel 4 2 4 4 4" xfId="28563"/>
    <cellStyle name="Input cel 4 2 4 4 5" xfId="42054"/>
    <cellStyle name="Input cel 4 2 4 5" xfId="3847"/>
    <cellStyle name="Input cel 4 2 4 5 2" xfId="12626"/>
    <cellStyle name="Input cel 4 2 4 5 3" xfId="23467"/>
    <cellStyle name="Input cel 4 2 4 5 4" xfId="24294"/>
    <cellStyle name="Input cel 4 2 4 5 5" xfId="45280"/>
    <cellStyle name="Input cel 4 2 4 6" xfId="7549"/>
    <cellStyle name="Input cel 4 2 4 6 2" xfId="16251"/>
    <cellStyle name="Input cel 4 2 4 6 3" xfId="24746"/>
    <cellStyle name="Input cel 4 2 4 6 4" xfId="28427"/>
    <cellStyle name="Input cel 4 2 4 6 5" xfId="48158"/>
    <cellStyle name="Input cel 4 2 4 7" xfId="8223"/>
    <cellStyle name="Input cel 4 2 4 7 2" xfId="16925"/>
    <cellStyle name="Input cel 4 2 4 7 3" xfId="23698"/>
    <cellStyle name="Input cel 4 2 4 7 4" xfId="29101"/>
    <cellStyle name="Input cel 4 2 4 7 5" xfId="48737"/>
    <cellStyle name="Input cel 4 2 4 8" xfId="12395"/>
    <cellStyle name="Input cel 4 2 4 9" xfId="23784"/>
    <cellStyle name="Input cel 4 2 5" xfId="5384"/>
    <cellStyle name="Input cel 4 2 5 2" xfId="14086"/>
    <cellStyle name="Input cel 4 2 5 2 2" xfId="46221"/>
    <cellStyle name="Input cel 4 2 5 3" xfId="24496"/>
    <cellStyle name="Input cel 4 2 5 4" xfId="26263"/>
    <cellStyle name="Input cel 4 2 5 5" xfId="39776"/>
    <cellStyle name="Input cel 4 2 6" xfId="6098"/>
    <cellStyle name="Input cel 4 2 6 2" xfId="14800"/>
    <cellStyle name="Input cel 4 2 6 2 2" xfId="46874"/>
    <cellStyle name="Input cel 4 2 6 3" xfId="24080"/>
    <cellStyle name="Input cel 4 2 6 4" xfId="26977"/>
    <cellStyle name="Input cel 4 2 6 5" xfId="40490"/>
    <cellStyle name="Input cel 4 2 7" xfId="5735"/>
    <cellStyle name="Input cel 4 2 7 2" xfId="14437"/>
    <cellStyle name="Input cel 4 2 7 2 2" xfId="46545"/>
    <cellStyle name="Input cel 4 2 7 3" xfId="24667"/>
    <cellStyle name="Input cel 4 2 7 4" xfId="26614"/>
    <cellStyle name="Input cel 4 2 7 5" xfId="40127"/>
    <cellStyle name="Input cel 4 2 8" xfId="5796"/>
    <cellStyle name="Input cel 4 2 8 2" xfId="14498"/>
    <cellStyle name="Input cel 4 2 8 3" xfId="21757"/>
    <cellStyle name="Input cel 4 2 8 4" xfId="26675"/>
    <cellStyle name="Input cel 4 2 8 5" xfId="40188"/>
    <cellStyle name="Input cel 4 2 9" xfId="7468"/>
    <cellStyle name="Input cel 4 2 9 2" xfId="16170"/>
    <cellStyle name="Input cel 4 2 9 3" xfId="22928"/>
    <cellStyle name="Input cel 4 2 9 4" xfId="28346"/>
    <cellStyle name="Input cel 4 2 9 5" xfId="48077"/>
    <cellStyle name="Input cel 4 20" xfId="34995"/>
    <cellStyle name="Input cel 4 21" xfId="37106"/>
    <cellStyle name="Input cel 4 3" xfId="779"/>
    <cellStyle name="Input cel 4 3 10" xfId="9078"/>
    <cellStyle name="Input cel 4 3 10 2" xfId="17780"/>
    <cellStyle name="Input cel 4 3 10 3" xfId="12574"/>
    <cellStyle name="Input cel 4 3 10 4" xfId="29956"/>
    <cellStyle name="Input cel 4 3 10 5" xfId="48999"/>
    <cellStyle name="Input cel 4 3 11" xfId="9806"/>
    <cellStyle name="Input cel 4 3 11 2" xfId="18508"/>
    <cellStyle name="Input cel 4 3 11 3" xfId="19921"/>
    <cellStyle name="Input cel 4 3 11 4" xfId="30684"/>
    <cellStyle name="Input cel 4 3 11 5" xfId="49727"/>
    <cellStyle name="Input cel 4 3 12" xfId="11326"/>
    <cellStyle name="Input cel 4 3 13" xfId="12910"/>
    <cellStyle name="Input cel 4 3 14" xfId="22366"/>
    <cellStyle name="Input cel 4 3 15" xfId="32572"/>
    <cellStyle name="Input cel 4 3 16" xfId="34273"/>
    <cellStyle name="Input cel 4 3 17" xfId="35619"/>
    <cellStyle name="Input cel 4 3 18" xfId="38146"/>
    <cellStyle name="Input cel 4 3 2" xfId="5096"/>
    <cellStyle name="Input cel 4 3 2 10" xfId="25975"/>
    <cellStyle name="Input cel 4 3 2 11" xfId="33914"/>
    <cellStyle name="Input cel 4 3 2 12" xfId="34850"/>
    <cellStyle name="Input cel 4 3 2 13" xfId="36961"/>
    <cellStyle name="Input cel 4 3 2 14" xfId="39488"/>
    <cellStyle name="Input cel 4 3 2 2" xfId="6188"/>
    <cellStyle name="Input cel 4 3 2 2 2" xfId="14890"/>
    <cellStyle name="Input cel 4 3 2 2 2 2" xfId="46955"/>
    <cellStyle name="Input cel 4 3 2 2 3" xfId="24707"/>
    <cellStyle name="Input cel 4 3 2 2 4" xfId="27067"/>
    <cellStyle name="Input cel 4 3 2 2 5" xfId="40580"/>
    <cellStyle name="Input cel 4 3 2 3" xfId="7187"/>
    <cellStyle name="Input cel 4 3 2 3 2" xfId="15889"/>
    <cellStyle name="Input cel 4 3 2 3 2 2" xfId="47865"/>
    <cellStyle name="Input cel 4 3 2 3 3" xfId="21390"/>
    <cellStyle name="Input cel 4 3 2 3 4" xfId="28065"/>
    <cellStyle name="Input cel 4 3 2 3 5" xfId="41578"/>
    <cellStyle name="Input cel 4 3 2 4" xfId="8852"/>
    <cellStyle name="Input cel 4 3 2 4 2" xfId="17554"/>
    <cellStyle name="Input cel 4 3 2 4 3" xfId="21817"/>
    <cellStyle name="Input cel 4 3 2 4 4" xfId="29730"/>
    <cellStyle name="Input cel 4 3 2 4 5" xfId="43504"/>
    <cellStyle name="Input cel 4 3 2 5" xfId="9607"/>
    <cellStyle name="Input cel 4 3 2 5 2" xfId="18309"/>
    <cellStyle name="Input cel 4 3 2 5 3" xfId="12440"/>
    <cellStyle name="Input cel 4 3 2 5 4" xfId="30485"/>
    <cellStyle name="Input cel 4 3 2 5 5" xfId="49528"/>
    <cellStyle name="Input cel 4 3 2 6" xfId="10301"/>
    <cellStyle name="Input cel 4 3 2 6 2" xfId="19003"/>
    <cellStyle name="Input cel 4 3 2 6 3" xfId="1930"/>
    <cellStyle name="Input cel 4 3 2 6 4" xfId="31179"/>
    <cellStyle name="Input cel 4 3 2 6 5" xfId="50222"/>
    <cellStyle name="Input cel 4 3 2 7" xfId="10919"/>
    <cellStyle name="Input cel 4 3 2 7 2" xfId="19621"/>
    <cellStyle name="Input cel 4 3 2 7 3" xfId="12849"/>
    <cellStyle name="Input cel 4 3 2 7 4" xfId="31797"/>
    <cellStyle name="Input cel 4 3 2 7 5" xfId="50840"/>
    <cellStyle name="Input cel 4 3 2 8" xfId="13798"/>
    <cellStyle name="Input cel 4 3 2 9" xfId="21570"/>
    <cellStyle name="Input cel 4 3 3" xfId="5006"/>
    <cellStyle name="Input cel 4 3 3 10" xfId="25885"/>
    <cellStyle name="Input cel 4 3 3 11" xfId="33824"/>
    <cellStyle name="Input cel 4 3 3 12" xfId="34760"/>
    <cellStyle name="Input cel 4 3 3 13" xfId="36871"/>
    <cellStyle name="Input cel 4 3 3 14" xfId="39398"/>
    <cellStyle name="Input cel 4 3 3 2" xfId="5491"/>
    <cellStyle name="Input cel 4 3 3 2 2" xfId="14193"/>
    <cellStyle name="Input cel 4 3 3 2 2 2" xfId="46318"/>
    <cellStyle name="Input cel 4 3 3 2 3" xfId="23627"/>
    <cellStyle name="Input cel 4 3 3 2 4" xfId="26370"/>
    <cellStyle name="Input cel 4 3 3 2 5" xfId="39883"/>
    <cellStyle name="Input cel 4 3 3 3" xfId="7097"/>
    <cellStyle name="Input cel 4 3 3 3 2" xfId="15799"/>
    <cellStyle name="Input cel 4 3 3 3 2 2" xfId="47775"/>
    <cellStyle name="Input cel 4 3 3 3 3" xfId="13260"/>
    <cellStyle name="Input cel 4 3 3 3 4" xfId="27975"/>
    <cellStyle name="Input cel 4 3 3 3 5" xfId="41488"/>
    <cellStyle name="Input cel 4 3 3 4" xfId="8762"/>
    <cellStyle name="Input cel 4 3 3 4 2" xfId="17464"/>
    <cellStyle name="Input cel 4 3 3 4 3" xfId="25403"/>
    <cellStyle name="Input cel 4 3 3 4 4" xfId="29640"/>
    <cellStyle name="Input cel 4 3 3 4 5" xfId="43414"/>
    <cellStyle name="Input cel 4 3 3 5" xfId="9517"/>
    <cellStyle name="Input cel 4 3 3 5 2" xfId="18219"/>
    <cellStyle name="Input cel 4 3 3 5 3" xfId="13350"/>
    <cellStyle name="Input cel 4 3 3 5 4" xfId="30395"/>
    <cellStyle name="Input cel 4 3 3 5 5" xfId="49438"/>
    <cellStyle name="Input cel 4 3 3 6" xfId="10211"/>
    <cellStyle name="Input cel 4 3 3 6 2" xfId="18913"/>
    <cellStyle name="Input cel 4 3 3 6 3" xfId="12510"/>
    <cellStyle name="Input cel 4 3 3 6 4" xfId="31089"/>
    <cellStyle name="Input cel 4 3 3 6 5" xfId="50132"/>
    <cellStyle name="Input cel 4 3 3 7" xfId="10829"/>
    <cellStyle name="Input cel 4 3 3 7 2" xfId="19531"/>
    <cellStyle name="Input cel 4 3 3 7 3" xfId="11331"/>
    <cellStyle name="Input cel 4 3 3 7 4" xfId="31707"/>
    <cellStyle name="Input cel 4 3 3 7 5" xfId="50750"/>
    <cellStyle name="Input cel 4 3 3 8" xfId="13708"/>
    <cellStyle name="Input cel 4 3 3 9" xfId="21222"/>
    <cellStyle name="Input cel 4 3 4" xfId="3836"/>
    <cellStyle name="Input cel 4 3 4 2" xfId="12615"/>
    <cellStyle name="Input cel 4 3 4 2 2" xfId="45270"/>
    <cellStyle name="Input cel 4 3 4 3" xfId="12904"/>
    <cellStyle name="Input cel 4 3 4 4" xfId="23229"/>
    <cellStyle name="Input cel 4 3 4 5" xfId="38134"/>
    <cellStyle name="Input cel 4 3 5" xfId="5589"/>
    <cellStyle name="Input cel 4 3 5 2" xfId="14291"/>
    <cellStyle name="Input cel 4 3 5 2 2" xfId="46412"/>
    <cellStyle name="Input cel 4 3 5 3" xfId="23944"/>
    <cellStyle name="Input cel 4 3 5 4" xfId="26468"/>
    <cellStyle name="Input cel 4 3 5 5" xfId="39981"/>
    <cellStyle name="Input cel 4 3 6" xfId="5879"/>
    <cellStyle name="Input cel 4 3 6 2" xfId="14581"/>
    <cellStyle name="Input cel 4 3 6 2 2" xfId="46676"/>
    <cellStyle name="Input cel 4 3 6 3" xfId="20892"/>
    <cellStyle name="Input cel 4 3 6 4" xfId="26758"/>
    <cellStyle name="Input cel 4 3 6 5" xfId="40271"/>
    <cellStyle name="Input cel 4 3 7" xfId="6746"/>
    <cellStyle name="Input cel 4 3 7 2" xfId="15448"/>
    <cellStyle name="Input cel 4 3 7 3" xfId="11477"/>
    <cellStyle name="Input cel 4 3 7 4" xfId="27624"/>
    <cellStyle name="Input cel 4 3 7 5" xfId="41137"/>
    <cellStyle name="Input cel 4 3 8" xfId="7857"/>
    <cellStyle name="Input cel 4 3 8 2" xfId="16559"/>
    <cellStyle name="Input cel 4 3 8 3" xfId="23387"/>
    <cellStyle name="Input cel 4 3 8 4" xfId="28735"/>
    <cellStyle name="Input cel 4 3 8 5" xfId="48375"/>
    <cellStyle name="Input cel 4 3 9" xfId="8303"/>
    <cellStyle name="Input cel 4 3 9 2" xfId="17005"/>
    <cellStyle name="Input cel 4 3 9 3" xfId="11179"/>
    <cellStyle name="Input cel 4 3 9 4" xfId="29181"/>
    <cellStyle name="Input cel 4 3 9 5" xfId="48817"/>
    <cellStyle name="Input cel 4 4" xfId="1213"/>
    <cellStyle name="Input cel 4 4 10" xfId="8455"/>
    <cellStyle name="Input cel 4 4 10 2" xfId="17157"/>
    <cellStyle name="Input cel 4 4 10 3" xfId="24787"/>
    <cellStyle name="Input cel 4 4 10 4" xfId="29333"/>
    <cellStyle name="Input cel 4 4 10 5" xfId="48913"/>
    <cellStyle name="Input cel 4 4 11" xfId="9210"/>
    <cellStyle name="Input cel 4 4 11 2" xfId="17912"/>
    <cellStyle name="Input cel 4 4 11 3" xfId="22967"/>
    <cellStyle name="Input cel 4 4 11 4" xfId="30088"/>
    <cellStyle name="Input cel 4 4 11 5" xfId="49131"/>
    <cellStyle name="Input cel 4 4 12" xfId="2183"/>
    <cellStyle name="Input cel 4 4 13" xfId="21597"/>
    <cellStyle name="Input cel 4 4 14" xfId="21993"/>
    <cellStyle name="Input cel 4 4 15" xfId="33006"/>
    <cellStyle name="Input cel 4 4 16" xfId="34343"/>
    <cellStyle name="Input cel 4 4 17" xfId="36053"/>
    <cellStyle name="Input cel 4 4 18" xfId="38580"/>
    <cellStyle name="Input cel 4 4 2" xfId="4925"/>
    <cellStyle name="Input cel 4 4 2 10" xfId="25804"/>
    <cellStyle name="Input cel 4 4 2 11" xfId="33743"/>
    <cellStyle name="Input cel 4 4 2 12" xfId="34679"/>
    <cellStyle name="Input cel 4 4 2 13" xfId="36790"/>
    <cellStyle name="Input cel 4 4 2 14" xfId="39317"/>
    <cellStyle name="Input cel 4 4 2 2" xfId="5861"/>
    <cellStyle name="Input cel 4 4 2 2 2" xfId="14563"/>
    <cellStyle name="Input cel 4 4 2 2 2 2" xfId="46658"/>
    <cellStyle name="Input cel 4 4 2 2 3" xfId="22843"/>
    <cellStyle name="Input cel 4 4 2 2 4" xfId="26740"/>
    <cellStyle name="Input cel 4 4 2 2 5" xfId="40253"/>
    <cellStyle name="Input cel 4 4 2 3" xfId="7016"/>
    <cellStyle name="Input cel 4 4 2 3 2" xfId="15718"/>
    <cellStyle name="Input cel 4 4 2 3 2 2" xfId="47694"/>
    <cellStyle name="Input cel 4 4 2 3 3" xfId="20361"/>
    <cellStyle name="Input cel 4 4 2 3 4" xfId="27894"/>
    <cellStyle name="Input cel 4 4 2 3 5" xfId="41407"/>
    <cellStyle name="Input cel 4 4 2 4" xfId="8681"/>
    <cellStyle name="Input cel 4 4 2 4 2" xfId="17383"/>
    <cellStyle name="Input cel 4 4 2 4 3" xfId="24212"/>
    <cellStyle name="Input cel 4 4 2 4 4" xfId="29559"/>
    <cellStyle name="Input cel 4 4 2 4 5" xfId="43333"/>
    <cellStyle name="Input cel 4 4 2 5" xfId="9436"/>
    <cellStyle name="Input cel 4 4 2 5 2" xfId="18138"/>
    <cellStyle name="Input cel 4 4 2 5 3" xfId="22945"/>
    <cellStyle name="Input cel 4 4 2 5 4" xfId="30314"/>
    <cellStyle name="Input cel 4 4 2 5 5" xfId="49357"/>
    <cellStyle name="Input cel 4 4 2 6" xfId="10130"/>
    <cellStyle name="Input cel 4 4 2 6 2" xfId="18832"/>
    <cellStyle name="Input cel 4 4 2 6 3" xfId="11402"/>
    <cellStyle name="Input cel 4 4 2 6 4" xfId="31008"/>
    <cellStyle name="Input cel 4 4 2 6 5" xfId="50051"/>
    <cellStyle name="Input cel 4 4 2 7" xfId="10748"/>
    <cellStyle name="Input cel 4 4 2 7 2" xfId="19450"/>
    <cellStyle name="Input cel 4 4 2 7 3" xfId="12271"/>
    <cellStyle name="Input cel 4 4 2 7 4" xfId="31626"/>
    <cellStyle name="Input cel 4 4 2 7 5" xfId="50669"/>
    <cellStyle name="Input cel 4 4 2 8" xfId="13627"/>
    <cellStyle name="Input cel 4 4 2 9" xfId="25266"/>
    <cellStyle name="Input cel 4 4 3" xfId="4762"/>
    <cellStyle name="Input cel 4 4 3 10" xfId="25641"/>
    <cellStyle name="Input cel 4 4 3 11" xfId="33580"/>
    <cellStyle name="Input cel 4 4 3 12" xfId="34516"/>
    <cellStyle name="Input cel 4 4 3 13" xfId="36627"/>
    <cellStyle name="Input cel 4 4 3 14" xfId="39154"/>
    <cellStyle name="Input cel 4 4 3 2" xfId="5538"/>
    <cellStyle name="Input cel 4 4 3 2 2" xfId="14240"/>
    <cellStyle name="Input cel 4 4 3 2 2 2" xfId="46363"/>
    <cellStyle name="Input cel 4 4 3 2 3" xfId="23488"/>
    <cellStyle name="Input cel 4 4 3 2 4" xfId="26417"/>
    <cellStyle name="Input cel 4 4 3 2 5" xfId="39930"/>
    <cellStyle name="Input cel 4 4 3 3" xfId="6853"/>
    <cellStyle name="Input cel 4 4 3 3 2" xfId="15555"/>
    <cellStyle name="Input cel 4 4 3 3 2 2" xfId="47531"/>
    <cellStyle name="Input cel 4 4 3 3 3" xfId="13255"/>
    <cellStyle name="Input cel 4 4 3 3 4" xfId="27731"/>
    <cellStyle name="Input cel 4 4 3 3 5" xfId="41244"/>
    <cellStyle name="Input cel 4 4 3 4" xfId="8518"/>
    <cellStyle name="Input cel 4 4 3 4 2" xfId="17220"/>
    <cellStyle name="Input cel 4 4 3 4 3" xfId="24076"/>
    <cellStyle name="Input cel 4 4 3 4 4" xfId="29396"/>
    <cellStyle name="Input cel 4 4 3 4 5" xfId="43170"/>
    <cellStyle name="Input cel 4 4 3 5" xfId="9273"/>
    <cellStyle name="Input cel 4 4 3 5 2" xfId="17975"/>
    <cellStyle name="Input cel 4 4 3 5 3" xfId="23386"/>
    <cellStyle name="Input cel 4 4 3 5 4" xfId="30151"/>
    <cellStyle name="Input cel 4 4 3 5 5" xfId="49194"/>
    <cellStyle name="Input cel 4 4 3 6" xfId="9967"/>
    <cellStyle name="Input cel 4 4 3 6 2" xfId="18669"/>
    <cellStyle name="Input cel 4 4 3 6 3" xfId="19972"/>
    <cellStyle name="Input cel 4 4 3 6 4" xfId="30845"/>
    <cellStyle name="Input cel 4 4 3 6 5" xfId="49888"/>
    <cellStyle name="Input cel 4 4 3 7" xfId="10585"/>
    <cellStyle name="Input cel 4 4 3 7 2" xfId="19287"/>
    <cellStyle name="Input cel 4 4 3 7 3" xfId="13305"/>
    <cellStyle name="Input cel 4 4 3 7 4" xfId="31463"/>
    <cellStyle name="Input cel 4 4 3 7 5" xfId="50506"/>
    <cellStyle name="Input cel 4 4 3 8" xfId="13464"/>
    <cellStyle name="Input cel 4 4 3 9" xfId="25432"/>
    <cellStyle name="Input cel 4 4 4" xfId="6303"/>
    <cellStyle name="Input cel 4 4 4 2" xfId="15005"/>
    <cellStyle name="Input cel 4 4 4 2 2" xfId="47062"/>
    <cellStyle name="Input cel 4 4 4 3" xfId="23443"/>
    <cellStyle name="Input cel 4 4 4 4" xfId="27182"/>
    <cellStyle name="Input cel 4 4 4 5" xfId="40695"/>
    <cellStyle name="Input cel 4 4 5" xfId="5853"/>
    <cellStyle name="Input cel 4 4 5 2" xfId="14555"/>
    <cellStyle name="Input cel 4 4 5 2 2" xfId="46650"/>
    <cellStyle name="Input cel 4 4 5 3" xfId="20695"/>
    <cellStyle name="Input cel 4 4 5 4" xfId="26732"/>
    <cellStyle name="Input cel 4 4 5 5" xfId="40245"/>
    <cellStyle name="Input cel 4 4 6" xfId="6791"/>
    <cellStyle name="Input cel 4 4 6 2" xfId="15493"/>
    <cellStyle name="Input cel 4 4 6 2 2" xfId="47469"/>
    <cellStyle name="Input cel 4 4 6 3" xfId="11106"/>
    <cellStyle name="Input cel 4 4 6 4" xfId="27669"/>
    <cellStyle name="Input cel 4 4 6 5" xfId="41182"/>
    <cellStyle name="Input cel 4 4 7" xfId="5644"/>
    <cellStyle name="Input cel 4 4 7 2" xfId="14346"/>
    <cellStyle name="Input cel 4 4 7 3" xfId="23507"/>
    <cellStyle name="Input cel 4 4 7 4" xfId="26523"/>
    <cellStyle name="Input cel 4 4 7 5" xfId="40036"/>
    <cellStyle name="Input cel 4 4 8" xfId="8125"/>
    <cellStyle name="Input cel 4 4 8 2" xfId="16827"/>
    <cellStyle name="Input cel 4 4 8 3" xfId="22984"/>
    <cellStyle name="Input cel 4 4 8 4" xfId="29003"/>
    <cellStyle name="Input cel 4 4 8 5" xfId="48643"/>
    <cellStyle name="Input cel 4 4 9" xfId="7551"/>
    <cellStyle name="Input cel 4 4 9 2" xfId="16253"/>
    <cellStyle name="Input cel 4 4 9 3" xfId="23593"/>
    <cellStyle name="Input cel 4 4 9 4" xfId="28429"/>
    <cellStyle name="Input cel 4 4 9 5" xfId="48160"/>
    <cellStyle name="Input cel 4 5" xfId="5076"/>
    <cellStyle name="Input cel 4 5 10" xfId="25955"/>
    <cellStyle name="Input cel 4 5 11" xfId="33894"/>
    <cellStyle name="Input cel 4 5 12" xfId="34830"/>
    <cellStyle name="Input cel 4 5 13" xfId="36941"/>
    <cellStyle name="Input cel 4 5 14" xfId="39468"/>
    <cellStyle name="Input cel 4 5 2" xfId="3291"/>
    <cellStyle name="Input cel 4 5 2 2" xfId="12106"/>
    <cellStyle name="Input cel 4 5 2 2 2" xfId="44820"/>
    <cellStyle name="Input cel 4 5 2 3" xfId="23002"/>
    <cellStyle name="Input cel 4 5 2 4" xfId="23220"/>
    <cellStyle name="Input cel 4 5 2 5" xfId="37589"/>
    <cellStyle name="Input cel 4 5 3" xfId="7167"/>
    <cellStyle name="Input cel 4 5 3 2" xfId="15869"/>
    <cellStyle name="Input cel 4 5 3 2 2" xfId="47845"/>
    <cellStyle name="Input cel 4 5 3 3" xfId="24233"/>
    <cellStyle name="Input cel 4 5 3 4" xfId="28045"/>
    <cellStyle name="Input cel 4 5 3 5" xfId="41558"/>
    <cellStyle name="Input cel 4 5 4" xfId="8832"/>
    <cellStyle name="Input cel 4 5 4 2" xfId="17534"/>
    <cellStyle name="Input cel 4 5 4 3" xfId="21333"/>
    <cellStyle name="Input cel 4 5 4 4" xfId="29710"/>
    <cellStyle name="Input cel 4 5 4 5" xfId="43484"/>
    <cellStyle name="Input cel 4 5 5" xfId="9587"/>
    <cellStyle name="Input cel 4 5 5 2" xfId="18289"/>
    <cellStyle name="Input cel 4 5 5 3" xfId="12308"/>
    <cellStyle name="Input cel 4 5 5 4" xfId="30465"/>
    <cellStyle name="Input cel 4 5 5 5" xfId="49508"/>
    <cellStyle name="Input cel 4 5 6" xfId="10281"/>
    <cellStyle name="Input cel 4 5 6 2" xfId="18983"/>
    <cellStyle name="Input cel 4 5 6 3" xfId="11648"/>
    <cellStyle name="Input cel 4 5 6 4" xfId="31159"/>
    <cellStyle name="Input cel 4 5 6 5" xfId="50202"/>
    <cellStyle name="Input cel 4 5 7" xfId="10899"/>
    <cellStyle name="Input cel 4 5 7 2" xfId="19601"/>
    <cellStyle name="Input cel 4 5 7 3" xfId="11786"/>
    <cellStyle name="Input cel 4 5 7 4" xfId="31777"/>
    <cellStyle name="Input cel 4 5 7 5" xfId="50820"/>
    <cellStyle name="Input cel 4 5 8" xfId="13778"/>
    <cellStyle name="Input cel 4 5 9" xfId="21519"/>
    <cellStyle name="Input cel 4 6" xfId="5157"/>
    <cellStyle name="Input cel 4 6 10" xfId="26036"/>
    <cellStyle name="Input cel 4 6 11" xfId="33975"/>
    <cellStyle name="Input cel 4 6 12" xfId="34911"/>
    <cellStyle name="Input cel 4 6 13" xfId="37022"/>
    <cellStyle name="Input cel 4 6 14" xfId="39549"/>
    <cellStyle name="Input cel 4 6 2" xfId="5323"/>
    <cellStyle name="Input cel 4 6 2 2" xfId="14025"/>
    <cellStyle name="Input cel 4 6 2 2 2" xfId="46163"/>
    <cellStyle name="Input cel 4 6 2 3" xfId="20998"/>
    <cellStyle name="Input cel 4 6 2 4" xfId="26202"/>
    <cellStyle name="Input cel 4 6 2 5" xfId="39715"/>
    <cellStyle name="Input cel 4 6 3" xfId="7248"/>
    <cellStyle name="Input cel 4 6 3 2" xfId="15950"/>
    <cellStyle name="Input cel 4 6 3 2 2" xfId="47926"/>
    <cellStyle name="Input cel 4 6 3 3" xfId="24788"/>
    <cellStyle name="Input cel 4 6 3 4" xfId="28126"/>
    <cellStyle name="Input cel 4 6 3 5" xfId="41639"/>
    <cellStyle name="Input cel 4 6 4" xfId="8913"/>
    <cellStyle name="Input cel 4 6 4 2" xfId="17615"/>
    <cellStyle name="Input cel 4 6 4 3" xfId="23867"/>
    <cellStyle name="Input cel 4 6 4 4" xfId="29791"/>
    <cellStyle name="Input cel 4 6 4 5" xfId="43565"/>
    <cellStyle name="Input cel 4 6 5" xfId="9668"/>
    <cellStyle name="Input cel 4 6 5 2" xfId="18370"/>
    <cellStyle name="Input cel 4 6 5 3" xfId="2499"/>
    <cellStyle name="Input cel 4 6 5 4" xfId="30546"/>
    <cellStyle name="Input cel 4 6 5 5" xfId="49589"/>
    <cellStyle name="Input cel 4 6 6" xfId="10362"/>
    <cellStyle name="Input cel 4 6 6 2" xfId="19064"/>
    <cellStyle name="Input cel 4 6 6 3" xfId="20285"/>
    <cellStyle name="Input cel 4 6 6 4" xfId="31240"/>
    <cellStyle name="Input cel 4 6 6 5" xfId="50283"/>
    <cellStyle name="Input cel 4 6 7" xfId="10980"/>
    <cellStyle name="Input cel 4 6 7 2" xfId="19682"/>
    <cellStyle name="Input cel 4 6 7 3" xfId="2469"/>
    <cellStyle name="Input cel 4 6 7 4" xfId="31858"/>
    <cellStyle name="Input cel 4 6 7 5" xfId="50901"/>
    <cellStyle name="Input cel 4 6 8" xfId="13859"/>
    <cellStyle name="Input cel 4 6 9" xfId="25032"/>
    <cellStyle name="Input cel 4 7" xfId="6390"/>
    <cellStyle name="Input cel 4 7 2" xfId="15092"/>
    <cellStyle name="Input cel 4 7 2 2" xfId="47142"/>
    <cellStyle name="Input cel 4 7 3" xfId="25224"/>
    <cellStyle name="Input cel 4 7 4" xfId="27269"/>
    <cellStyle name="Input cel 4 7 5" xfId="40782"/>
    <cellStyle name="Input cel 4 8" xfId="6290"/>
    <cellStyle name="Input cel 4 8 2" xfId="14992"/>
    <cellStyle name="Input cel 4 8 2 2" xfId="47051"/>
    <cellStyle name="Input cel 4 8 3" xfId="20605"/>
    <cellStyle name="Input cel 4 8 4" xfId="27169"/>
    <cellStyle name="Input cel 4 8 5" xfId="40682"/>
    <cellStyle name="Input cel 4 9" xfId="6343"/>
    <cellStyle name="Input cel 4 9 2" xfId="15045"/>
    <cellStyle name="Input cel 4 9 2 2" xfId="47099"/>
    <cellStyle name="Input cel 4 9 3" xfId="24988"/>
    <cellStyle name="Input cel 4 9 4" xfId="27222"/>
    <cellStyle name="Input cel 4 9 5" xfId="40735"/>
    <cellStyle name="Input cel 5" xfId="496"/>
    <cellStyle name="Input cel 5 10" xfId="7342"/>
    <cellStyle name="Input cel 5 10 2" xfId="16044"/>
    <cellStyle name="Input cel 5 10 3" xfId="22296"/>
    <cellStyle name="Input cel 5 10 4" xfId="28220"/>
    <cellStyle name="Input cel 5 10 5" xfId="41733"/>
    <cellStyle name="Input cel 5 11" xfId="7462"/>
    <cellStyle name="Input cel 5 11 2" xfId="16164"/>
    <cellStyle name="Input cel 5 11 3" xfId="22402"/>
    <cellStyle name="Input cel 5 11 4" xfId="28340"/>
    <cellStyle name="Input cel 5 11 5" xfId="48071"/>
    <cellStyle name="Input cel 5 12" xfId="4026"/>
    <cellStyle name="Input cel 5 12 2" xfId="12786"/>
    <cellStyle name="Input cel 5 12 3" xfId="24682"/>
    <cellStyle name="Input cel 5 12 4" xfId="25499"/>
    <cellStyle name="Input cel 5 12 5" xfId="45459"/>
    <cellStyle name="Input cel 5 13" xfId="7401"/>
    <cellStyle name="Input cel 5 13 2" xfId="16103"/>
    <cellStyle name="Input cel 5 13 3" xfId="23041"/>
    <cellStyle name="Input cel 5 13 4" xfId="28279"/>
    <cellStyle name="Input cel 5 13 5" xfId="48010"/>
    <cellStyle name="Input cel 5 14" xfId="3945"/>
    <cellStyle name="Input cel 5 14 2" xfId="12712"/>
    <cellStyle name="Input cel 5 14 3" xfId="22970"/>
    <cellStyle name="Input cel 5 14 4" xfId="22995"/>
    <cellStyle name="Input cel 5 14 5" xfId="45378"/>
    <cellStyle name="Input cel 5 15" xfId="2011"/>
    <cellStyle name="Input cel 5 16" xfId="23801"/>
    <cellStyle name="Input cel 5 17" xfId="23860"/>
    <cellStyle name="Input cel 5 18" xfId="32016"/>
    <cellStyle name="Input cel 5 19" xfId="34084"/>
    <cellStyle name="Input cel 5 2" xfId="744"/>
    <cellStyle name="Input cel 5 2 10" xfId="7710"/>
    <cellStyle name="Input cel 5 2 10 2" xfId="16412"/>
    <cellStyle name="Input cel 5 2 10 3" xfId="22199"/>
    <cellStyle name="Input cel 5 2 10 4" xfId="28588"/>
    <cellStyle name="Input cel 5 2 10 5" xfId="48240"/>
    <cellStyle name="Input cel 5 2 11" xfId="7984"/>
    <cellStyle name="Input cel 5 2 11 2" xfId="16686"/>
    <cellStyle name="Input cel 5 2 11 3" xfId="22884"/>
    <cellStyle name="Input cel 5 2 11 4" xfId="28862"/>
    <cellStyle name="Input cel 5 2 11 5" xfId="48502"/>
    <cellStyle name="Input cel 5 2 12" xfId="7758"/>
    <cellStyle name="Input cel 5 2 12 2" xfId="16460"/>
    <cellStyle name="Input cel 5 2 12 3" xfId="11696"/>
    <cellStyle name="Input cel 5 2 12 4" xfId="28636"/>
    <cellStyle name="Input cel 5 2 12 5" xfId="48287"/>
    <cellStyle name="Input cel 5 2 13" xfId="11292"/>
    <cellStyle name="Input cel 5 2 14" xfId="20185"/>
    <cellStyle name="Input cel 5 2 15" xfId="24063"/>
    <cellStyle name="Input cel 5 2 16" xfId="32091"/>
    <cellStyle name="Input cel 5 2 17" xfId="34122"/>
    <cellStyle name="Input cel 5 2 18" xfId="35138"/>
    <cellStyle name="Input cel 5 2 19" xfId="37385"/>
    <cellStyle name="Input cel 5 2 2" xfId="1513"/>
    <cellStyle name="Input cel 5 2 2 10" xfId="13210"/>
    <cellStyle name="Input cel 5 2 2 11" xfId="25180"/>
    <cellStyle name="Input cel 5 2 2 12" xfId="25549"/>
    <cellStyle name="Input cel 5 2 2 13" xfId="33306"/>
    <cellStyle name="Input cel 5 2 2 14" xfId="34424"/>
    <cellStyle name="Input cel 5 2 2 15" xfId="36353"/>
    <cellStyle name="Input cel 5 2 2 16" xfId="38880"/>
    <cellStyle name="Input cel 5 2 2 2" xfId="5131"/>
    <cellStyle name="Input cel 5 2 2 2 10" xfId="26010"/>
    <cellStyle name="Input cel 5 2 2 2 11" xfId="33949"/>
    <cellStyle name="Input cel 5 2 2 2 12" xfId="34885"/>
    <cellStyle name="Input cel 5 2 2 2 13" xfId="36996"/>
    <cellStyle name="Input cel 5 2 2 2 14" xfId="39523"/>
    <cellStyle name="Input cel 5 2 2 2 2" xfId="5960"/>
    <cellStyle name="Input cel 5 2 2 2 2 2" xfId="14662"/>
    <cellStyle name="Input cel 5 2 2 2 2 2 2" xfId="46749"/>
    <cellStyle name="Input cel 5 2 2 2 2 3" xfId="22956"/>
    <cellStyle name="Input cel 5 2 2 2 2 4" xfId="26839"/>
    <cellStyle name="Input cel 5 2 2 2 2 5" xfId="40352"/>
    <cellStyle name="Input cel 5 2 2 2 3" xfId="7222"/>
    <cellStyle name="Input cel 5 2 2 2 3 2" xfId="15924"/>
    <cellStyle name="Input cel 5 2 2 2 3 2 2" xfId="47900"/>
    <cellStyle name="Input cel 5 2 2 2 3 3" xfId="21134"/>
    <cellStyle name="Input cel 5 2 2 2 3 4" xfId="28100"/>
    <cellStyle name="Input cel 5 2 2 2 3 5" xfId="41613"/>
    <cellStyle name="Input cel 5 2 2 2 4" xfId="8887"/>
    <cellStyle name="Input cel 5 2 2 2 4 2" xfId="17589"/>
    <cellStyle name="Input cel 5 2 2 2 4 3" xfId="21043"/>
    <cellStyle name="Input cel 5 2 2 2 4 4" xfId="29765"/>
    <cellStyle name="Input cel 5 2 2 2 4 5" xfId="43539"/>
    <cellStyle name="Input cel 5 2 2 2 5" xfId="9642"/>
    <cellStyle name="Input cel 5 2 2 2 5 2" xfId="18344"/>
    <cellStyle name="Input cel 5 2 2 2 5 3" xfId="13099"/>
    <cellStyle name="Input cel 5 2 2 2 5 4" xfId="30520"/>
    <cellStyle name="Input cel 5 2 2 2 5 5" xfId="49563"/>
    <cellStyle name="Input cel 5 2 2 2 6" xfId="10336"/>
    <cellStyle name="Input cel 5 2 2 2 6 2" xfId="19038"/>
    <cellStyle name="Input cel 5 2 2 2 6 3" xfId="12435"/>
    <cellStyle name="Input cel 5 2 2 2 6 4" xfId="31214"/>
    <cellStyle name="Input cel 5 2 2 2 6 5" xfId="50257"/>
    <cellStyle name="Input cel 5 2 2 2 7" xfId="10954"/>
    <cellStyle name="Input cel 5 2 2 2 7 2" xfId="19656"/>
    <cellStyle name="Input cel 5 2 2 2 7 3" xfId="19979"/>
    <cellStyle name="Input cel 5 2 2 2 7 4" xfId="31832"/>
    <cellStyle name="Input cel 5 2 2 2 7 5" xfId="50875"/>
    <cellStyle name="Input cel 5 2 2 2 8" xfId="13833"/>
    <cellStyle name="Input cel 5 2 2 2 9" xfId="23616"/>
    <cellStyle name="Input cel 5 2 2 3" xfId="5207"/>
    <cellStyle name="Input cel 5 2 2 3 10" xfId="26086"/>
    <cellStyle name="Input cel 5 2 2 3 11" xfId="34025"/>
    <cellStyle name="Input cel 5 2 2 3 12" xfId="34961"/>
    <cellStyle name="Input cel 5 2 2 3 13" xfId="37072"/>
    <cellStyle name="Input cel 5 2 2 3 14" xfId="39599"/>
    <cellStyle name="Input cel 5 2 2 3 2" xfId="6562"/>
    <cellStyle name="Input cel 5 2 2 3 2 2" xfId="15264"/>
    <cellStyle name="Input cel 5 2 2 3 2 2 2" xfId="47289"/>
    <cellStyle name="Input cel 5 2 2 3 2 3" xfId="25002"/>
    <cellStyle name="Input cel 5 2 2 3 2 4" xfId="27440"/>
    <cellStyle name="Input cel 5 2 2 3 2 5" xfId="40953"/>
    <cellStyle name="Input cel 5 2 2 3 3" xfId="7298"/>
    <cellStyle name="Input cel 5 2 2 3 3 2" xfId="16000"/>
    <cellStyle name="Input cel 5 2 2 3 3 2 2" xfId="47976"/>
    <cellStyle name="Input cel 5 2 2 3 3 3" xfId="23778"/>
    <cellStyle name="Input cel 5 2 2 3 3 4" xfId="28176"/>
    <cellStyle name="Input cel 5 2 2 3 3 5" xfId="41689"/>
    <cellStyle name="Input cel 5 2 2 3 4" xfId="8963"/>
    <cellStyle name="Input cel 5 2 2 3 4 2" xfId="17665"/>
    <cellStyle name="Input cel 5 2 2 3 4 3" xfId="21634"/>
    <cellStyle name="Input cel 5 2 2 3 4 4" xfId="29841"/>
    <cellStyle name="Input cel 5 2 2 3 4 5" xfId="43615"/>
    <cellStyle name="Input cel 5 2 2 3 5" xfId="9718"/>
    <cellStyle name="Input cel 5 2 2 3 5 2" xfId="18420"/>
    <cellStyle name="Input cel 5 2 2 3 5 3" xfId="2325"/>
    <cellStyle name="Input cel 5 2 2 3 5 4" xfId="30596"/>
    <cellStyle name="Input cel 5 2 2 3 5 5" xfId="49639"/>
    <cellStyle name="Input cel 5 2 2 3 6" xfId="10412"/>
    <cellStyle name="Input cel 5 2 2 3 6 2" xfId="19114"/>
    <cellStyle name="Input cel 5 2 2 3 6 3" xfId="20038"/>
    <cellStyle name="Input cel 5 2 2 3 6 4" xfId="31290"/>
    <cellStyle name="Input cel 5 2 2 3 6 5" xfId="50333"/>
    <cellStyle name="Input cel 5 2 2 3 7" xfId="11030"/>
    <cellStyle name="Input cel 5 2 2 3 7 2" xfId="19732"/>
    <cellStyle name="Input cel 5 2 2 3 7 3" xfId="13024"/>
    <cellStyle name="Input cel 5 2 2 3 7 4" xfId="31908"/>
    <cellStyle name="Input cel 5 2 2 3 7 5" xfId="50951"/>
    <cellStyle name="Input cel 5 2 2 3 8" xfId="13909"/>
    <cellStyle name="Input cel 5 2 2 3 9" xfId="12224"/>
    <cellStyle name="Input cel 5 2 2 4" xfId="3448"/>
    <cellStyle name="Input cel 5 2 2 4 2" xfId="12250"/>
    <cellStyle name="Input cel 5 2 2 4 2 2" xfId="44974"/>
    <cellStyle name="Input cel 5 2 2 4 3" xfId="22752"/>
    <cellStyle name="Input cel 5 2 2 4 4" xfId="12538"/>
    <cellStyle name="Input cel 5 2 2 4 5" xfId="37746"/>
    <cellStyle name="Input cel 5 2 2 5" xfId="6695"/>
    <cellStyle name="Input cel 5 2 2 5 2" xfId="15397"/>
    <cellStyle name="Input cel 5 2 2 5 2 2" xfId="47400"/>
    <cellStyle name="Input cel 5 2 2 5 3" xfId="20247"/>
    <cellStyle name="Input cel 5 2 2 5 4" xfId="27573"/>
    <cellStyle name="Input cel 5 2 2 5 5" xfId="41086"/>
    <cellStyle name="Input cel 5 2 2 6" xfId="8331"/>
    <cellStyle name="Input cel 5 2 2 6 2" xfId="17033"/>
    <cellStyle name="Input cel 5 2 2 6 3" xfId="21777"/>
    <cellStyle name="Input cel 5 2 2 6 4" xfId="29209"/>
    <cellStyle name="Input cel 5 2 2 6 5" xfId="42896"/>
    <cellStyle name="Input cel 5 2 2 7" xfId="9106"/>
    <cellStyle name="Input cel 5 2 2 7 2" xfId="17808"/>
    <cellStyle name="Input cel 5 2 2 7 3" xfId="22114"/>
    <cellStyle name="Input cel 5 2 2 7 4" xfId="29984"/>
    <cellStyle name="Input cel 5 2 2 7 5" xfId="49027"/>
    <cellStyle name="Input cel 5 2 2 8" xfId="9834"/>
    <cellStyle name="Input cel 5 2 2 8 2" xfId="18536"/>
    <cellStyle name="Input cel 5 2 2 8 3" xfId="12309"/>
    <cellStyle name="Input cel 5 2 2 8 4" xfId="30712"/>
    <cellStyle name="Input cel 5 2 2 8 5" xfId="49755"/>
    <cellStyle name="Input cel 5 2 2 9" xfId="10493"/>
    <cellStyle name="Input cel 5 2 2 9 2" xfId="19195"/>
    <cellStyle name="Input cel 5 2 2 9 3" xfId="13104"/>
    <cellStyle name="Input cel 5 2 2 9 4" xfId="31371"/>
    <cellStyle name="Input cel 5 2 2 9 5" xfId="50414"/>
    <cellStyle name="Input cel 5 2 3" xfId="4899"/>
    <cellStyle name="Input cel 5 2 3 10" xfId="25778"/>
    <cellStyle name="Input cel 5 2 3 11" xfId="33717"/>
    <cellStyle name="Input cel 5 2 3 12" xfId="34653"/>
    <cellStyle name="Input cel 5 2 3 13" xfId="36764"/>
    <cellStyle name="Input cel 5 2 3 14" xfId="39291"/>
    <cellStyle name="Input cel 5 2 3 2" xfId="6035"/>
    <cellStyle name="Input cel 5 2 3 2 2" xfId="14737"/>
    <cellStyle name="Input cel 5 2 3 2 2 2" xfId="46817"/>
    <cellStyle name="Input cel 5 2 3 2 3" xfId="22315"/>
    <cellStyle name="Input cel 5 2 3 2 4" xfId="26914"/>
    <cellStyle name="Input cel 5 2 3 2 5" xfId="40427"/>
    <cellStyle name="Input cel 5 2 3 3" xfId="6990"/>
    <cellStyle name="Input cel 5 2 3 3 2" xfId="15692"/>
    <cellStyle name="Input cel 5 2 3 3 2 2" xfId="47668"/>
    <cellStyle name="Input cel 5 2 3 3 3" xfId="11579"/>
    <cellStyle name="Input cel 5 2 3 3 4" xfId="27868"/>
    <cellStyle name="Input cel 5 2 3 3 5" xfId="41381"/>
    <cellStyle name="Input cel 5 2 3 4" xfId="8655"/>
    <cellStyle name="Input cel 5 2 3 4 2" xfId="17357"/>
    <cellStyle name="Input cel 5 2 3 4 3" xfId="20686"/>
    <cellStyle name="Input cel 5 2 3 4 4" xfId="29533"/>
    <cellStyle name="Input cel 5 2 3 4 5" xfId="43307"/>
    <cellStyle name="Input cel 5 2 3 5" xfId="9410"/>
    <cellStyle name="Input cel 5 2 3 5 2" xfId="18112"/>
    <cellStyle name="Input cel 5 2 3 5 3" xfId="21291"/>
    <cellStyle name="Input cel 5 2 3 5 4" xfId="30288"/>
    <cellStyle name="Input cel 5 2 3 5 5" xfId="49331"/>
    <cellStyle name="Input cel 5 2 3 6" xfId="10104"/>
    <cellStyle name="Input cel 5 2 3 6 2" xfId="18806"/>
    <cellStyle name="Input cel 5 2 3 6 3" xfId="20084"/>
    <cellStyle name="Input cel 5 2 3 6 4" xfId="30982"/>
    <cellStyle name="Input cel 5 2 3 6 5" xfId="50025"/>
    <cellStyle name="Input cel 5 2 3 7" xfId="10722"/>
    <cellStyle name="Input cel 5 2 3 7 2" xfId="19424"/>
    <cellStyle name="Input cel 5 2 3 7 3" xfId="19808"/>
    <cellStyle name="Input cel 5 2 3 7 4" xfId="31600"/>
    <cellStyle name="Input cel 5 2 3 7 5" xfId="50643"/>
    <cellStyle name="Input cel 5 2 3 8" xfId="13601"/>
    <cellStyle name="Input cel 5 2 3 9" xfId="23523"/>
    <cellStyle name="Input cel 5 2 4" xfId="4785"/>
    <cellStyle name="Input cel 5 2 4 10" xfId="25664"/>
    <cellStyle name="Input cel 5 2 4 11" xfId="33603"/>
    <cellStyle name="Input cel 5 2 4 12" xfId="34539"/>
    <cellStyle name="Input cel 5 2 4 13" xfId="36650"/>
    <cellStyle name="Input cel 5 2 4 14" xfId="39177"/>
    <cellStyle name="Input cel 5 2 4 2" xfId="6152"/>
    <cellStyle name="Input cel 5 2 4 2 2" xfId="14854"/>
    <cellStyle name="Input cel 5 2 4 2 2 2" xfId="46922"/>
    <cellStyle name="Input cel 5 2 4 2 3" xfId="24568"/>
    <cellStyle name="Input cel 5 2 4 2 4" xfId="27031"/>
    <cellStyle name="Input cel 5 2 4 2 5" xfId="40544"/>
    <cellStyle name="Input cel 5 2 4 3" xfId="6876"/>
    <cellStyle name="Input cel 5 2 4 3 2" xfId="15578"/>
    <cellStyle name="Input cel 5 2 4 3 2 2" xfId="47554"/>
    <cellStyle name="Input cel 5 2 4 3 3" xfId="12591"/>
    <cellStyle name="Input cel 5 2 4 3 4" xfId="27754"/>
    <cellStyle name="Input cel 5 2 4 3 5" xfId="41267"/>
    <cellStyle name="Input cel 5 2 4 4" xfId="8541"/>
    <cellStyle name="Input cel 5 2 4 4 2" xfId="17243"/>
    <cellStyle name="Input cel 5 2 4 4 3" xfId="21197"/>
    <cellStyle name="Input cel 5 2 4 4 4" xfId="29419"/>
    <cellStyle name="Input cel 5 2 4 4 5" xfId="43193"/>
    <cellStyle name="Input cel 5 2 4 5" xfId="9296"/>
    <cellStyle name="Input cel 5 2 4 5 2" xfId="17998"/>
    <cellStyle name="Input cel 5 2 4 5 3" xfId="21567"/>
    <cellStyle name="Input cel 5 2 4 5 4" xfId="30174"/>
    <cellStyle name="Input cel 5 2 4 5 5" xfId="49217"/>
    <cellStyle name="Input cel 5 2 4 6" xfId="9990"/>
    <cellStyle name="Input cel 5 2 4 6 2" xfId="18692"/>
    <cellStyle name="Input cel 5 2 4 6 3" xfId="12924"/>
    <cellStyle name="Input cel 5 2 4 6 4" xfId="30868"/>
    <cellStyle name="Input cel 5 2 4 6 5" xfId="49911"/>
    <cellStyle name="Input cel 5 2 4 7" xfId="10608"/>
    <cellStyle name="Input cel 5 2 4 7 2" xfId="19310"/>
    <cellStyle name="Input cel 5 2 4 7 3" xfId="11134"/>
    <cellStyle name="Input cel 5 2 4 7 4" xfId="31486"/>
    <cellStyle name="Input cel 5 2 4 7 5" xfId="50529"/>
    <cellStyle name="Input cel 5 2 4 8" xfId="13487"/>
    <cellStyle name="Input cel 5 2 4 9" xfId="23458"/>
    <cellStyle name="Input cel 5 2 5" xfId="3833"/>
    <cellStyle name="Input cel 5 2 5 2" xfId="12612"/>
    <cellStyle name="Input cel 5 2 5 2 2" xfId="45267"/>
    <cellStyle name="Input cel 5 2 5 3" xfId="22552"/>
    <cellStyle name="Input cel 5 2 5 4" xfId="1850"/>
    <cellStyle name="Input cel 5 2 5 5" xfId="38131"/>
    <cellStyle name="Input cel 5 2 6" xfId="6519"/>
    <cellStyle name="Input cel 5 2 6 2" xfId="15221"/>
    <cellStyle name="Input cel 5 2 6 2 2" xfId="47252"/>
    <cellStyle name="Input cel 5 2 6 3" xfId="2666"/>
    <cellStyle name="Input cel 5 2 6 4" xfId="27398"/>
    <cellStyle name="Input cel 5 2 6 5" xfId="40911"/>
    <cellStyle name="Input cel 5 2 7" xfId="3333"/>
    <cellStyle name="Input cel 5 2 7 2" xfId="12145"/>
    <cellStyle name="Input cel 5 2 7 2 2" xfId="44860"/>
    <cellStyle name="Input cel 5 2 7 3" xfId="22764"/>
    <cellStyle name="Input cel 5 2 7 4" xfId="21160"/>
    <cellStyle name="Input cel 5 2 7 5" xfId="37631"/>
    <cellStyle name="Input cel 5 2 8" xfId="7330"/>
    <cellStyle name="Input cel 5 2 8 2" xfId="16032"/>
    <cellStyle name="Input cel 5 2 8 3" xfId="24462"/>
    <cellStyle name="Input cel 5 2 8 4" xfId="28208"/>
    <cellStyle name="Input cel 5 2 8 5" xfId="41721"/>
    <cellStyle name="Input cel 5 2 9" xfId="7519"/>
    <cellStyle name="Input cel 5 2 9 2" xfId="16221"/>
    <cellStyle name="Input cel 5 2 9 3" xfId="21663"/>
    <cellStyle name="Input cel 5 2 9 4" xfId="28397"/>
    <cellStyle name="Input cel 5 2 9 5" xfId="48128"/>
    <cellStyle name="Input cel 5 20" xfId="35063"/>
    <cellStyle name="Input cel 5 21" xfId="37174"/>
    <cellStyle name="Input cel 5 3" xfId="847"/>
    <cellStyle name="Input cel 5 3 10" xfId="7798"/>
    <cellStyle name="Input cel 5 3 10 2" xfId="16500"/>
    <cellStyle name="Input cel 5 3 10 3" xfId="24699"/>
    <cellStyle name="Input cel 5 3 10 4" xfId="28676"/>
    <cellStyle name="Input cel 5 3 10 5" xfId="48322"/>
    <cellStyle name="Input cel 5 3 11" xfId="8389"/>
    <cellStyle name="Input cel 5 3 11 2" xfId="17091"/>
    <cellStyle name="Input cel 5 3 11 3" xfId="22255"/>
    <cellStyle name="Input cel 5 3 11 4" xfId="29267"/>
    <cellStyle name="Input cel 5 3 11 5" xfId="48847"/>
    <cellStyle name="Input cel 5 3 12" xfId="11390"/>
    <cellStyle name="Input cel 5 3 13" xfId="23986"/>
    <cellStyle name="Input cel 5 3 14" xfId="22399"/>
    <cellStyle name="Input cel 5 3 15" xfId="32640"/>
    <cellStyle name="Input cel 5 3 16" xfId="34305"/>
    <cellStyle name="Input cel 5 3 17" xfId="35687"/>
    <cellStyle name="Input cel 5 3 18" xfId="38214"/>
    <cellStyle name="Input cel 5 3 2" xfId="4853"/>
    <cellStyle name="Input cel 5 3 2 10" xfId="25732"/>
    <cellStyle name="Input cel 5 3 2 11" xfId="33671"/>
    <cellStyle name="Input cel 5 3 2 12" xfId="34607"/>
    <cellStyle name="Input cel 5 3 2 13" xfId="36718"/>
    <cellStyle name="Input cel 5 3 2 14" xfId="39245"/>
    <cellStyle name="Input cel 5 3 2 2" xfId="5994"/>
    <cellStyle name="Input cel 5 3 2 2 2" xfId="14696"/>
    <cellStyle name="Input cel 5 3 2 2 2 2" xfId="46782"/>
    <cellStyle name="Input cel 5 3 2 2 3" xfId="24470"/>
    <cellStyle name="Input cel 5 3 2 2 4" xfId="26873"/>
    <cellStyle name="Input cel 5 3 2 2 5" xfId="40386"/>
    <cellStyle name="Input cel 5 3 2 3" xfId="6944"/>
    <cellStyle name="Input cel 5 3 2 3 2" xfId="15646"/>
    <cellStyle name="Input cel 5 3 2 3 2 2" xfId="47622"/>
    <cellStyle name="Input cel 5 3 2 3 3" xfId="12460"/>
    <cellStyle name="Input cel 5 3 2 3 4" xfId="27822"/>
    <cellStyle name="Input cel 5 3 2 3 5" xfId="41335"/>
    <cellStyle name="Input cel 5 3 2 4" xfId="8609"/>
    <cellStyle name="Input cel 5 3 2 4 2" xfId="17311"/>
    <cellStyle name="Input cel 5 3 2 4 3" xfId="24905"/>
    <cellStyle name="Input cel 5 3 2 4 4" xfId="29487"/>
    <cellStyle name="Input cel 5 3 2 4 5" xfId="43261"/>
    <cellStyle name="Input cel 5 3 2 5" xfId="9364"/>
    <cellStyle name="Input cel 5 3 2 5 2" xfId="18066"/>
    <cellStyle name="Input cel 5 3 2 5 3" xfId="25042"/>
    <cellStyle name="Input cel 5 3 2 5 4" xfId="30242"/>
    <cellStyle name="Input cel 5 3 2 5 5" xfId="49285"/>
    <cellStyle name="Input cel 5 3 2 6" xfId="10058"/>
    <cellStyle name="Input cel 5 3 2 6 2" xfId="18760"/>
    <cellStyle name="Input cel 5 3 2 6 3" xfId="11474"/>
    <cellStyle name="Input cel 5 3 2 6 4" xfId="30936"/>
    <cellStyle name="Input cel 5 3 2 6 5" xfId="49979"/>
    <cellStyle name="Input cel 5 3 2 7" xfId="10676"/>
    <cellStyle name="Input cel 5 3 2 7 2" xfId="19378"/>
    <cellStyle name="Input cel 5 3 2 7 3" xfId="13143"/>
    <cellStyle name="Input cel 5 3 2 7 4" xfId="31554"/>
    <cellStyle name="Input cel 5 3 2 7 5" xfId="50597"/>
    <cellStyle name="Input cel 5 3 2 8" xfId="13555"/>
    <cellStyle name="Input cel 5 3 2 9" xfId="20589"/>
    <cellStyle name="Input cel 5 3 3" xfId="4848"/>
    <cellStyle name="Input cel 5 3 3 10" xfId="25727"/>
    <cellStyle name="Input cel 5 3 3 11" xfId="33666"/>
    <cellStyle name="Input cel 5 3 3 12" xfId="34602"/>
    <cellStyle name="Input cel 5 3 3 13" xfId="36713"/>
    <cellStyle name="Input cel 5 3 3 14" xfId="39240"/>
    <cellStyle name="Input cel 5 3 3 2" xfId="5915"/>
    <cellStyle name="Input cel 5 3 3 2 2" xfId="14617"/>
    <cellStyle name="Input cel 5 3 3 2 2 2" xfId="46711"/>
    <cellStyle name="Input cel 5 3 3 2 3" xfId="23725"/>
    <cellStyle name="Input cel 5 3 3 2 4" xfId="26794"/>
    <cellStyle name="Input cel 5 3 3 2 5" xfId="40307"/>
    <cellStyle name="Input cel 5 3 3 3" xfId="6939"/>
    <cellStyle name="Input cel 5 3 3 3 2" xfId="15641"/>
    <cellStyle name="Input cel 5 3 3 3 2 2" xfId="47617"/>
    <cellStyle name="Input cel 5 3 3 3 3" xfId="11096"/>
    <cellStyle name="Input cel 5 3 3 3 4" xfId="27817"/>
    <cellStyle name="Input cel 5 3 3 3 5" xfId="41330"/>
    <cellStyle name="Input cel 5 3 3 4" xfId="8604"/>
    <cellStyle name="Input cel 5 3 3 4 2" xfId="17306"/>
    <cellStyle name="Input cel 5 3 3 4 3" xfId="23828"/>
    <cellStyle name="Input cel 5 3 3 4 4" xfId="29482"/>
    <cellStyle name="Input cel 5 3 3 4 5" xfId="43256"/>
    <cellStyle name="Input cel 5 3 3 5" xfId="9359"/>
    <cellStyle name="Input cel 5 3 3 5 2" xfId="18061"/>
    <cellStyle name="Input cel 5 3 3 5 3" xfId="24243"/>
    <cellStyle name="Input cel 5 3 3 5 4" xfId="30237"/>
    <cellStyle name="Input cel 5 3 3 5 5" xfId="49280"/>
    <cellStyle name="Input cel 5 3 3 6" xfId="10053"/>
    <cellStyle name="Input cel 5 3 3 6 2" xfId="18755"/>
    <cellStyle name="Input cel 5 3 3 6 3" xfId="11568"/>
    <cellStyle name="Input cel 5 3 3 6 4" xfId="30931"/>
    <cellStyle name="Input cel 5 3 3 6 5" xfId="49974"/>
    <cellStyle name="Input cel 5 3 3 7" xfId="10671"/>
    <cellStyle name="Input cel 5 3 3 7 2" xfId="19373"/>
    <cellStyle name="Input cel 5 3 3 7 3" xfId="19793"/>
    <cellStyle name="Input cel 5 3 3 7 4" xfId="31549"/>
    <cellStyle name="Input cel 5 3 3 7 5" xfId="50592"/>
    <cellStyle name="Input cel 5 3 3 8" xfId="13550"/>
    <cellStyle name="Input cel 5 3 3 9" xfId="24704"/>
    <cellStyle name="Input cel 5 3 4" xfId="6227"/>
    <cellStyle name="Input cel 5 3 4 2" xfId="14929"/>
    <cellStyle name="Input cel 5 3 4 2 2" xfId="46992"/>
    <cellStyle name="Input cel 5 3 4 3" xfId="22039"/>
    <cellStyle name="Input cel 5 3 4 4" xfId="27106"/>
    <cellStyle name="Input cel 5 3 4 5" xfId="40619"/>
    <cellStyle name="Input cel 5 3 5" xfId="6537"/>
    <cellStyle name="Input cel 5 3 5 2" xfId="15239"/>
    <cellStyle name="Input cel 5 3 5 2 2" xfId="47268"/>
    <cellStyle name="Input cel 5 3 5 3" xfId="22192"/>
    <cellStyle name="Input cel 5 3 5 4" xfId="27416"/>
    <cellStyle name="Input cel 5 3 5 5" xfId="40929"/>
    <cellStyle name="Input cel 5 3 6" xfId="6782"/>
    <cellStyle name="Input cel 5 3 6 2" xfId="15484"/>
    <cellStyle name="Input cel 5 3 6 2 2" xfId="47463"/>
    <cellStyle name="Input cel 5 3 6 3" xfId="2244"/>
    <cellStyle name="Input cel 5 3 6 4" xfId="27660"/>
    <cellStyle name="Input cel 5 3 6 5" xfId="41173"/>
    <cellStyle name="Input cel 5 3 7" xfId="7344"/>
    <cellStyle name="Input cel 5 3 7 2" xfId="16046"/>
    <cellStyle name="Input cel 5 3 7 3" xfId="20637"/>
    <cellStyle name="Input cel 5 3 7 4" xfId="28222"/>
    <cellStyle name="Input cel 5 3 7 5" xfId="41735"/>
    <cellStyle name="Input cel 5 3 8" xfId="7908"/>
    <cellStyle name="Input cel 5 3 8 2" xfId="16610"/>
    <cellStyle name="Input cel 5 3 8 3" xfId="23767"/>
    <cellStyle name="Input cel 5 3 8 4" xfId="28786"/>
    <cellStyle name="Input cel 5 3 8 5" xfId="48426"/>
    <cellStyle name="Input cel 5 3 9" xfId="7997"/>
    <cellStyle name="Input cel 5 3 9 2" xfId="16699"/>
    <cellStyle name="Input cel 5 3 9 3" xfId="23791"/>
    <cellStyle name="Input cel 5 3 9 4" xfId="28875"/>
    <cellStyle name="Input cel 5 3 9 5" xfId="48515"/>
    <cellStyle name="Input cel 5 4" xfId="1276"/>
    <cellStyle name="Input cel 5 4 10" xfId="9170"/>
    <cellStyle name="Input cel 5 4 10 2" xfId="17872"/>
    <cellStyle name="Input cel 5 4 10 3" xfId="21067"/>
    <cellStyle name="Input cel 5 4 10 4" xfId="30048"/>
    <cellStyle name="Input cel 5 4 10 5" xfId="49091"/>
    <cellStyle name="Input cel 5 4 11" xfId="9884"/>
    <cellStyle name="Input cel 5 4 11 2" xfId="18586"/>
    <cellStyle name="Input cel 5 4 11 3" xfId="11608"/>
    <cellStyle name="Input cel 5 4 11 4" xfId="30762"/>
    <cellStyle name="Input cel 5 4 11 5" xfId="49805"/>
    <cellStyle name="Input cel 5 4 12" xfId="11072"/>
    <cellStyle name="Input cel 5 4 13" xfId="22234"/>
    <cellStyle name="Input cel 5 4 14" xfId="24208"/>
    <cellStyle name="Input cel 5 4 15" xfId="33069"/>
    <cellStyle name="Input cel 5 4 16" xfId="34370"/>
    <cellStyle name="Input cel 5 4 17" xfId="36116"/>
    <cellStyle name="Input cel 5 4 18" xfId="38643"/>
    <cellStyle name="Input cel 5 4 2" xfId="5021"/>
    <cellStyle name="Input cel 5 4 2 10" xfId="25900"/>
    <cellStyle name="Input cel 5 4 2 11" xfId="33839"/>
    <cellStyle name="Input cel 5 4 2 12" xfId="34775"/>
    <cellStyle name="Input cel 5 4 2 13" xfId="36886"/>
    <cellStyle name="Input cel 5 4 2 14" xfId="39413"/>
    <cellStyle name="Input cel 5 4 2 2" xfId="3179"/>
    <cellStyle name="Input cel 5 4 2 2 2" xfId="11994"/>
    <cellStyle name="Input cel 5 4 2 2 2 2" xfId="44718"/>
    <cellStyle name="Input cel 5 4 2 2 3" xfId="25316"/>
    <cellStyle name="Input cel 5 4 2 2 4" xfId="24770"/>
    <cellStyle name="Input cel 5 4 2 2 5" xfId="37477"/>
    <cellStyle name="Input cel 5 4 2 3" xfId="7112"/>
    <cellStyle name="Input cel 5 4 2 3 2" xfId="15814"/>
    <cellStyle name="Input cel 5 4 2 3 2 2" xfId="47790"/>
    <cellStyle name="Input cel 5 4 2 3 3" xfId="20983"/>
    <cellStyle name="Input cel 5 4 2 3 4" xfId="27990"/>
    <cellStyle name="Input cel 5 4 2 3 5" xfId="41503"/>
    <cellStyle name="Input cel 5 4 2 4" xfId="8777"/>
    <cellStyle name="Input cel 5 4 2 4 2" xfId="17479"/>
    <cellStyle name="Input cel 5 4 2 4 3" xfId="22902"/>
    <cellStyle name="Input cel 5 4 2 4 4" xfId="29655"/>
    <cellStyle name="Input cel 5 4 2 4 5" xfId="43429"/>
    <cellStyle name="Input cel 5 4 2 5" xfId="9532"/>
    <cellStyle name="Input cel 5 4 2 5 2" xfId="18234"/>
    <cellStyle name="Input cel 5 4 2 5 3" xfId="12990"/>
    <cellStyle name="Input cel 5 4 2 5 4" xfId="30410"/>
    <cellStyle name="Input cel 5 4 2 5 5" xfId="49453"/>
    <cellStyle name="Input cel 5 4 2 6" xfId="10226"/>
    <cellStyle name="Input cel 5 4 2 6 2" xfId="18928"/>
    <cellStyle name="Input cel 5 4 2 6 3" xfId="20337"/>
    <cellStyle name="Input cel 5 4 2 6 4" xfId="31104"/>
    <cellStyle name="Input cel 5 4 2 6 5" xfId="50147"/>
    <cellStyle name="Input cel 5 4 2 7" xfId="10844"/>
    <cellStyle name="Input cel 5 4 2 7 2" xfId="19546"/>
    <cellStyle name="Input cel 5 4 2 7 3" xfId="13296"/>
    <cellStyle name="Input cel 5 4 2 7 4" xfId="31722"/>
    <cellStyle name="Input cel 5 4 2 7 5" xfId="50765"/>
    <cellStyle name="Input cel 5 4 2 8" xfId="13723"/>
    <cellStyle name="Input cel 5 4 2 9" xfId="20745"/>
    <cellStyle name="Input cel 5 4 3" xfId="4734"/>
    <cellStyle name="Input cel 5 4 3 10" xfId="25613"/>
    <cellStyle name="Input cel 5 4 3 11" xfId="33552"/>
    <cellStyle name="Input cel 5 4 3 12" xfId="34488"/>
    <cellStyle name="Input cel 5 4 3 13" xfId="36599"/>
    <cellStyle name="Input cel 5 4 3 14" xfId="39126"/>
    <cellStyle name="Input cel 5 4 3 2" xfId="5526"/>
    <cellStyle name="Input cel 5 4 3 2 2" xfId="14228"/>
    <cellStyle name="Input cel 5 4 3 2 2 2" xfId="46352"/>
    <cellStyle name="Input cel 5 4 3 2 3" xfId="21974"/>
    <cellStyle name="Input cel 5 4 3 2 4" xfId="26405"/>
    <cellStyle name="Input cel 5 4 3 2 5" xfId="39918"/>
    <cellStyle name="Input cel 5 4 3 3" xfId="6825"/>
    <cellStyle name="Input cel 5 4 3 3 2" xfId="15527"/>
    <cellStyle name="Input cel 5 4 3 3 2 2" xfId="47503"/>
    <cellStyle name="Input cel 5 4 3 3 3" xfId="13150"/>
    <cellStyle name="Input cel 5 4 3 3 4" xfId="27703"/>
    <cellStyle name="Input cel 5 4 3 3 5" xfId="41216"/>
    <cellStyle name="Input cel 5 4 3 4" xfId="8490"/>
    <cellStyle name="Input cel 5 4 3 4 2" xfId="17192"/>
    <cellStyle name="Input cel 5 4 3 4 3" xfId="24992"/>
    <cellStyle name="Input cel 5 4 3 4 4" xfId="29368"/>
    <cellStyle name="Input cel 5 4 3 4 5" xfId="43142"/>
    <cellStyle name="Input cel 5 4 3 5" xfId="9245"/>
    <cellStyle name="Input cel 5 4 3 5 2" xfId="17947"/>
    <cellStyle name="Input cel 5 4 3 5 3" xfId="24662"/>
    <cellStyle name="Input cel 5 4 3 5 4" xfId="30123"/>
    <cellStyle name="Input cel 5 4 3 5 5" xfId="49166"/>
    <cellStyle name="Input cel 5 4 3 6" xfId="9939"/>
    <cellStyle name="Input cel 5 4 3 6 2" xfId="18641"/>
    <cellStyle name="Input cel 5 4 3 6 3" xfId="4517"/>
    <cellStyle name="Input cel 5 4 3 6 4" xfId="30817"/>
    <cellStyle name="Input cel 5 4 3 6 5" xfId="49860"/>
    <cellStyle name="Input cel 5 4 3 7" xfId="10557"/>
    <cellStyle name="Input cel 5 4 3 7 2" xfId="19259"/>
    <cellStyle name="Input cel 5 4 3 7 3" xfId="2584"/>
    <cellStyle name="Input cel 5 4 3 7 4" xfId="31435"/>
    <cellStyle name="Input cel 5 4 3 7 5" xfId="50478"/>
    <cellStyle name="Input cel 5 4 3 8" xfId="13436"/>
    <cellStyle name="Input cel 5 4 3 9" xfId="25471"/>
    <cellStyle name="Input cel 5 4 4" xfId="5610"/>
    <cellStyle name="Input cel 5 4 4 2" xfId="14312"/>
    <cellStyle name="Input cel 5 4 4 2 2" xfId="46430"/>
    <cellStyle name="Input cel 5 4 4 3" xfId="23129"/>
    <cellStyle name="Input cel 5 4 4 4" xfId="26489"/>
    <cellStyle name="Input cel 5 4 4 5" xfId="40002"/>
    <cellStyle name="Input cel 5 4 5" xfId="5664"/>
    <cellStyle name="Input cel 5 4 5 2" xfId="14366"/>
    <cellStyle name="Input cel 5 4 5 2 2" xfId="46481"/>
    <cellStyle name="Input cel 5 4 5 3" xfId="23979"/>
    <cellStyle name="Input cel 5 4 5 4" xfId="26543"/>
    <cellStyle name="Input cel 5 4 5 5" xfId="40056"/>
    <cellStyle name="Input cel 5 4 6" xfId="6632"/>
    <cellStyle name="Input cel 5 4 6 2" xfId="15334"/>
    <cellStyle name="Input cel 5 4 6 2 2" xfId="47346"/>
    <cellStyle name="Input cel 5 4 6 3" xfId="13273"/>
    <cellStyle name="Input cel 5 4 6 4" xfId="27510"/>
    <cellStyle name="Input cel 5 4 6 5" xfId="41023"/>
    <cellStyle name="Input cel 5 4 7" xfId="7385"/>
    <cellStyle name="Input cel 5 4 7 2" xfId="16087"/>
    <cellStyle name="Input cel 5 4 7 3" xfId="21929"/>
    <cellStyle name="Input cel 5 4 7 4" xfId="28263"/>
    <cellStyle name="Input cel 5 4 7 5" xfId="41776"/>
    <cellStyle name="Input cel 5 4 8" xfId="8171"/>
    <cellStyle name="Input cel 5 4 8 2" xfId="16873"/>
    <cellStyle name="Input cel 5 4 8 3" xfId="21319"/>
    <cellStyle name="Input cel 5 4 8 4" xfId="29049"/>
    <cellStyle name="Input cel 5 4 8 5" xfId="48689"/>
    <cellStyle name="Input cel 5 4 9" xfId="8401"/>
    <cellStyle name="Input cel 5 4 9 2" xfId="17103"/>
    <cellStyle name="Input cel 5 4 9 3" xfId="23807"/>
    <cellStyle name="Input cel 5 4 9 4" xfId="29279"/>
    <cellStyle name="Input cel 5 4 9 5" xfId="48859"/>
    <cellStyle name="Input cel 5 5" xfId="3572"/>
    <cellStyle name="Input cel 5 5 10" xfId="22137"/>
    <cellStyle name="Input cel 5 5 11" xfId="32287"/>
    <cellStyle name="Input cel 5 5 12" xfId="34190"/>
    <cellStyle name="Input cel 5 5 13" xfId="35334"/>
    <cellStyle name="Input cel 5 5 14" xfId="37870"/>
    <cellStyle name="Input cel 5 5 2" xfId="5395"/>
    <cellStyle name="Input cel 5 5 2 2" xfId="14097"/>
    <cellStyle name="Input cel 5 5 2 2 2" xfId="46230"/>
    <cellStyle name="Input cel 5 5 2 3" xfId="20837"/>
    <cellStyle name="Input cel 5 5 2 4" xfId="26274"/>
    <cellStyle name="Input cel 5 5 2 5" xfId="39787"/>
    <cellStyle name="Input cel 5 5 3" xfId="6346"/>
    <cellStyle name="Input cel 5 5 3 2" xfId="15048"/>
    <cellStyle name="Input cel 5 5 3 2 2" xfId="47102"/>
    <cellStyle name="Input cel 5 5 3 3" xfId="22519"/>
    <cellStyle name="Input cel 5 5 3 4" xfId="27225"/>
    <cellStyle name="Input cel 5 5 3 5" xfId="40738"/>
    <cellStyle name="Input cel 5 5 4" xfId="7659"/>
    <cellStyle name="Input cel 5 5 4 2" xfId="16361"/>
    <cellStyle name="Input cel 5 5 4 3" xfId="21406"/>
    <cellStyle name="Input cel 5 5 4 4" xfId="28537"/>
    <cellStyle name="Input cel 5 5 4 5" xfId="42028"/>
    <cellStyle name="Input cel 5 5 5" xfId="7822"/>
    <cellStyle name="Input cel 5 5 5 2" xfId="16524"/>
    <cellStyle name="Input cel 5 5 5 3" xfId="23586"/>
    <cellStyle name="Input cel 5 5 5 4" xfId="28700"/>
    <cellStyle name="Input cel 5 5 5 5" xfId="48344"/>
    <cellStyle name="Input cel 5 5 6" xfId="8203"/>
    <cellStyle name="Input cel 5 5 6 2" xfId="16905"/>
    <cellStyle name="Input cel 5 5 6 3" xfId="23612"/>
    <cellStyle name="Input cel 5 5 6 4" xfId="29081"/>
    <cellStyle name="Input cel 5 5 6 5" xfId="48721"/>
    <cellStyle name="Input cel 5 5 7" xfId="8997"/>
    <cellStyle name="Input cel 5 5 7 2" xfId="17699"/>
    <cellStyle name="Input cel 5 5 7 3" xfId="25126"/>
    <cellStyle name="Input cel 5 5 7 4" xfId="29875"/>
    <cellStyle name="Input cel 5 5 7 5" xfId="48918"/>
    <cellStyle name="Input cel 5 5 8" xfId="12369"/>
    <cellStyle name="Input cel 5 5 9" xfId="22339"/>
    <cellStyle name="Input cel 5 6" xfId="4953"/>
    <cellStyle name="Input cel 5 6 10" xfId="25832"/>
    <cellStyle name="Input cel 5 6 11" xfId="33771"/>
    <cellStyle name="Input cel 5 6 12" xfId="34707"/>
    <cellStyle name="Input cel 5 6 13" xfId="36818"/>
    <cellStyle name="Input cel 5 6 14" xfId="39345"/>
    <cellStyle name="Input cel 5 6 2" xfId="5871"/>
    <cellStyle name="Input cel 5 6 2 2" xfId="14573"/>
    <cellStyle name="Input cel 5 6 2 2 2" xfId="46668"/>
    <cellStyle name="Input cel 5 6 2 3" xfId="22108"/>
    <cellStyle name="Input cel 5 6 2 4" xfId="26750"/>
    <cellStyle name="Input cel 5 6 2 5" xfId="40263"/>
    <cellStyle name="Input cel 5 6 3" xfId="7044"/>
    <cellStyle name="Input cel 5 6 3 2" xfId="15746"/>
    <cellStyle name="Input cel 5 6 3 2 2" xfId="47722"/>
    <cellStyle name="Input cel 5 6 3 3" xfId="20127"/>
    <cellStyle name="Input cel 5 6 3 4" xfId="27922"/>
    <cellStyle name="Input cel 5 6 3 5" xfId="41435"/>
    <cellStyle name="Input cel 5 6 4" xfId="8709"/>
    <cellStyle name="Input cel 5 6 4 2" xfId="17411"/>
    <cellStyle name="Input cel 5 6 4 3" xfId="24503"/>
    <cellStyle name="Input cel 5 6 4 4" xfId="29587"/>
    <cellStyle name="Input cel 5 6 4 5" xfId="43361"/>
    <cellStyle name="Input cel 5 6 5" xfId="9464"/>
    <cellStyle name="Input cel 5 6 5 2" xfId="18166"/>
    <cellStyle name="Input cel 5 6 5 3" xfId="24797"/>
    <cellStyle name="Input cel 5 6 5 4" xfId="30342"/>
    <cellStyle name="Input cel 5 6 5 5" xfId="49385"/>
    <cellStyle name="Input cel 5 6 6" xfId="10158"/>
    <cellStyle name="Input cel 5 6 6 2" xfId="18860"/>
    <cellStyle name="Input cel 5 6 6 3" xfId="4516"/>
    <cellStyle name="Input cel 5 6 6 4" xfId="31036"/>
    <cellStyle name="Input cel 5 6 6 5" xfId="50079"/>
    <cellStyle name="Input cel 5 6 7" xfId="10776"/>
    <cellStyle name="Input cel 5 6 7 2" xfId="19478"/>
    <cellStyle name="Input cel 5 6 7 3" xfId="11813"/>
    <cellStyle name="Input cel 5 6 7 4" xfId="31654"/>
    <cellStyle name="Input cel 5 6 7 5" xfId="50697"/>
    <cellStyle name="Input cel 5 6 8" xfId="13655"/>
    <cellStyle name="Input cel 5 6 9" xfId="23112"/>
    <cellStyle name="Input cel 5 7" xfId="6402"/>
    <cellStyle name="Input cel 5 7 2" xfId="15104"/>
    <cellStyle name="Input cel 5 7 2 2" xfId="47151"/>
    <cellStyle name="Input cel 5 7 3" xfId="21508"/>
    <cellStyle name="Input cel 5 7 4" xfId="27281"/>
    <cellStyle name="Input cel 5 7 5" xfId="40794"/>
    <cellStyle name="Input cel 5 8" xfId="5528"/>
    <cellStyle name="Input cel 5 8 2" xfId="14230"/>
    <cellStyle name="Input cel 5 8 2 2" xfId="46353"/>
    <cellStyle name="Input cel 5 8 3" xfId="25435"/>
    <cellStyle name="Input cel 5 8 4" xfId="26407"/>
    <cellStyle name="Input cel 5 8 5" xfId="39920"/>
    <cellStyle name="Input cel 5 9" xfId="5734"/>
    <cellStyle name="Input cel 5 9 2" xfId="14436"/>
    <cellStyle name="Input cel 5 9 2 2" xfId="46544"/>
    <cellStyle name="Input cel 5 9 3" xfId="25171"/>
    <cellStyle name="Input cel 5 9 4" xfId="26613"/>
    <cellStyle name="Input cel 5 9 5" xfId="40126"/>
    <cellStyle name="Input cel 6" xfId="472"/>
    <cellStyle name="Input cel 6 10" xfId="6417"/>
    <cellStyle name="Input cel 6 10 2" xfId="15119"/>
    <cellStyle name="Input cel 6 10 3" xfId="22313"/>
    <cellStyle name="Input cel 6 10 4" xfId="27296"/>
    <cellStyle name="Input cel 6 10 5" xfId="40809"/>
    <cellStyle name="Input cel 6 11" xfId="7438"/>
    <cellStyle name="Input cel 6 11 2" xfId="16140"/>
    <cellStyle name="Input cel 6 11 3" xfId="23670"/>
    <cellStyle name="Input cel 6 11 4" xfId="28316"/>
    <cellStyle name="Input cel 6 11 5" xfId="48047"/>
    <cellStyle name="Input cel 6 12" xfId="8187"/>
    <cellStyle name="Input cel 6 12 2" xfId="16889"/>
    <cellStyle name="Input cel 6 12 3" xfId="23265"/>
    <cellStyle name="Input cel 6 12 4" xfId="29065"/>
    <cellStyle name="Input cel 6 12 5" xfId="48705"/>
    <cellStyle name="Input cel 6 13" xfId="8298"/>
    <cellStyle name="Input cel 6 13 2" xfId="17000"/>
    <cellStyle name="Input cel 6 13 3" xfId="20710"/>
    <cellStyle name="Input cel 6 13 4" xfId="29176"/>
    <cellStyle name="Input cel 6 13 5" xfId="48812"/>
    <cellStyle name="Input cel 6 14" xfId="9074"/>
    <cellStyle name="Input cel 6 14 2" xfId="17776"/>
    <cellStyle name="Input cel 6 14 3" xfId="23263"/>
    <cellStyle name="Input cel 6 14 4" xfId="29952"/>
    <cellStyle name="Input cel 6 14 5" xfId="48995"/>
    <cellStyle name="Input cel 6 15" xfId="2327"/>
    <cellStyle name="Input cel 6 16" xfId="21135"/>
    <cellStyle name="Input cel 6 17" xfId="1855"/>
    <cellStyle name="Input cel 6 18" xfId="31992"/>
    <cellStyle name="Input cel 6 19" xfId="34060"/>
    <cellStyle name="Input cel 6 2" xfId="720"/>
    <cellStyle name="Input cel 6 2 10" xfId="7426"/>
    <cellStyle name="Input cel 6 2 10 2" xfId="16128"/>
    <cellStyle name="Input cel 6 2 10 3" xfId="21982"/>
    <cellStyle name="Input cel 6 2 10 4" xfId="28304"/>
    <cellStyle name="Input cel 6 2 10 5" xfId="48035"/>
    <cellStyle name="Input cel 6 2 11" xfId="8213"/>
    <cellStyle name="Input cel 6 2 11 2" xfId="16915"/>
    <cellStyle name="Input cel 6 2 11 3" xfId="20674"/>
    <cellStyle name="Input cel 6 2 11 4" xfId="29091"/>
    <cellStyle name="Input cel 6 2 11 5" xfId="48727"/>
    <cellStyle name="Input cel 6 2 12" xfId="9006"/>
    <cellStyle name="Input cel 6 2 12 2" xfId="17708"/>
    <cellStyle name="Input cel 6 2 12 3" xfId="4518"/>
    <cellStyle name="Input cel 6 2 12 4" xfId="29884"/>
    <cellStyle name="Input cel 6 2 12 5" xfId="48927"/>
    <cellStyle name="Input cel 6 2 13" xfId="11268"/>
    <cellStyle name="Input cel 6 2 14" xfId="12222"/>
    <cellStyle name="Input cel 6 2 15" xfId="25001"/>
    <cellStyle name="Input cel 6 2 16" xfId="32067"/>
    <cellStyle name="Input cel 6 2 17" xfId="34098"/>
    <cellStyle name="Input cel 6 2 18" xfId="35114"/>
    <cellStyle name="Input cel 6 2 19" xfId="37361"/>
    <cellStyle name="Input cel 6 2 2" xfId="1489"/>
    <cellStyle name="Input cel 6 2 2 10" xfId="13186"/>
    <cellStyle name="Input cel 6 2 2 11" xfId="21426"/>
    <cellStyle name="Input cel 6 2 2 12" xfId="25525"/>
    <cellStyle name="Input cel 6 2 2 13" xfId="33282"/>
    <cellStyle name="Input cel 6 2 2 14" xfId="34400"/>
    <cellStyle name="Input cel 6 2 2 15" xfId="36329"/>
    <cellStyle name="Input cel 6 2 2 16" xfId="38856"/>
    <cellStyle name="Input cel 6 2 2 2" xfId="5123"/>
    <cellStyle name="Input cel 6 2 2 2 10" xfId="26002"/>
    <cellStyle name="Input cel 6 2 2 2 11" xfId="33941"/>
    <cellStyle name="Input cel 6 2 2 2 12" xfId="34877"/>
    <cellStyle name="Input cel 6 2 2 2 13" xfId="36988"/>
    <cellStyle name="Input cel 6 2 2 2 14" xfId="39515"/>
    <cellStyle name="Input cel 6 2 2 2 2" xfId="5340"/>
    <cellStyle name="Input cel 6 2 2 2 2 2" xfId="14042"/>
    <cellStyle name="Input cel 6 2 2 2 2 2 2" xfId="46180"/>
    <cellStyle name="Input cel 6 2 2 2 2 3" xfId="13011"/>
    <cellStyle name="Input cel 6 2 2 2 2 4" xfId="26219"/>
    <cellStyle name="Input cel 6 2 2 2 2 5" xfId="39732"/>
    <cellStyle name="Input cel 6 2 2 2 3" xfId="7214"/>
    <cellStyle name="Input cel 6 2 2 2 3 2" xfId="15916"/>
    <cellStyle name="Input cel 6 2 2 2 3 2 2" xfId="47892"/>
    <cellStyle name="Input cel 6 2 2 2 3 3" xfId="21114"/>
    <cellStyle name="Input cel 6 2 2 2 3 4" xfId="28092"/>
    <cellStyle name="Input cel 6 2 2 2 3 5" xfId="41605"/>
    <cellStyle name="Input cel 6 2 2 2 4" xfId="8879"/>
    <cellStyle name="Input cel 6 2 2 2 4 2" xfId="17581"/>
    <cellStyle name="Input cel 6 2 2 2 4 3" xfId="22353"/>
    <cellStyle name="Input cel 6 2 2 2 4 4" xfId="29757"/>
    <cellStyle name="Input cel 6 2 2 2 4 5" xfId="43531"/>
    <cellStyle name="Input cel 6 2 2 2 5" xfId="9634"/>
    <cellStyle name="Input cel 6 2 2 2 5 2" xfId="18336"/>
    <cellStyle name="Input cel 6 2 2 2 5 3" xfId="1828"/>
    <cellStyle name="Input cel 6 2 2 2 5 4" xfId="30512"/>
    <cellStyle name="Input cel 6 2 2 2 5 5" xfId="49555"/>
    <cellStyle name="Input cel 6 2 2 2 6" xfId="10328"/>
    <cellStyle name="Input cel 6 2 2 2 6 2" xfId="19030"/>
    <cellStyle name="Input cel 6 2 2 2 6 3" xfId="11408"/>
    <cellStyle name="Input cel 6 2 2 2 6 4" xfId="31206"/>
    <cellStyle name="Input cel 6 2 2 2 6 5" xfId="50249"/>
    <cellStyle name="Input cel 6 2 2 2 7" xfId="10946"/>
    <cellStyle name="Input cel 6 2 2 2 7 2" xfId="19648"/>
    <cellStyle name="Input cel 6 2 2 2 7 3" xfId="13244"/>
    <cellStyle name="Input cel 6 2 2 2 7 4" xfId="31824"/>
    <cellStyle name="Input cel 6 2 2 2 7 5" xfId="50867"/>
    <cellStyle name="Input cel 6 2 2 2 8" xfId="13825"/>
    <cellStyle name="Input cel 6 2 2 2 9" xfId="24226"/>
    <cellStyle name="Input cel 6 2 2 3" xfId="5183"/>
    <cellStyle name="Input cel 6 2 2 3 10" xfId="26062"/>
    <cellStyle name="Input cel 6 2 2 3 11" xfId="34001"/>
    <cellStyle name="Input cel 6 2 2 3 12" xfId="34937"/>
    <cellStyle name="Input cel 6 2 2 3 13" xfId="37048"/>
    <cellStyle name="Input cel 6 2 2 3 14" xfId="39575"/>
    <cellStyle name="Input cel 6 2 2 3 2" xfId="5547"/>
    <cellStyle name="Input cel 6 2 2 3 2 2" xfId="14249"/>
    <cellStyle name="Input cel 6 2 2 3 2 2 2" xfId="46372"/>
    <cellStyle name="Input cel 6 2 2 3 2 3" xfId="22086"/>
    <cellStyle name="Input cel 6 2 2 3 2 4" xfId="26426"/>
    <cellStyle name="Input cel 6 2 2 3 2 5" xfId="39939"/>
    <cellStyle name="Input cel 6 2 2 3 3" xfId="7274"/>
    <cellStyle name="Input cel 6 2 2 3 3 2" xfId="15976"/>
    <cellStyle name="Input cel 6 2 2 3 3 2 2" xfId="47952"/>
    <cellStyle name="Input cel 6 2 2 3 3 3" xfId="25415"/>
    <cellStyle name="Input cel 6 2 2 3 3 4" xfId="28152"/>
    <cellStyle name="Input cel 6 2 2 3 3 5" xfId="41665"/>
    <cellStyle name="Input cel 6 2 2 3 4" xfId="8939"/>
    <cellStyle name="Input cel 6 2 2 3 4 2" xfId="17641"/>
    <cellStyle name="Input cel 6 2 2 3 4 3" xfId="21367"/>
    <cellStyle name="Input cel 6 2 2 3 4 4" xfId="29817"/>
    <cellStyle name="Input cel 6 2 2 3 4 5" xfId="43591"/>
    <cellStyle name="Input cel 6 2 2 3 5" xfId="9694"/>
    <cellStyle name="Input cel 6 2 2 3 5 2" xfId="18396"/>
    <cellStyle name="Input cel 6 2 2 3 5 3" xfId="12298"/>
    <cellStyle name="Input cel 6 2 2 3 5 4" xfId="30572"/>
    <cellStyle name="Input cel 6 2 2 3 5 5" xfId="49615"/>
    <cellStyle name="Input cel 6 2 2 3 6" xfId="10388"/>
    <cellStyle name="Input cel 6 2 2 3 6 2" xfId="19090"/>
    <cellStyle name="Input cel 6 2 2 3 6 3" xfId="11645"/>
    <cellStyle name="Input cel 6 2 2 3 6 4" xfId="31266"/>
    <cellStyle name="Input cel 6 2 2 3 6 5" xfId="50309"/>
    <cellStyle name="Input cel 6 2 2 3 7" xfId="11006"/>
    <cellStyle name="Input cel 6 2 2 3 7 2" xfId="19708"/>
    <cellStyle name="Input cel 6 2 2 3 7 3" xfId="12760"/>
    <cellStyle name="Input cel 6 2 2 3 7 4" xfId="31884"/>
    <cellStyle name="Input cel 6 2 2 3 7 5" xfId="50927"/>
    <cellStyle name="Input cel 6 2 2 3 8" xfId="13885"/>
    <cellStyle name="Input cel 6 2 2 3 9" xfId="2624"/>
    <cellStyle name="Input cel 6 2 2 4" xfId="5891"/>
    <cellStyle name="Input cel 6 2 2 4 2" xfId="14593"/>
    <cellStyle name="Input cel 6 2 2 4 2 2" xfId="46688"/>
    <cellStyle name="Input cel 6 2 2 4 3" xfId="24928"/>
    <cellStyle name="Input cel 6 2 2 4 4" xfId="26770"/>
    <cellStyle name="Input cel 6 2 2 4 5" xfId="40283"/>
    <cellStyle name="Input cel 6 2 2 5" xfId="6671"/>
    <cellStyle name="Input cel 6 2 2 5 2" xfId="15373"/>
    <cellStyle name="Input cel 6 2 2 5 2 2" xfId="47376"/>
    <cellStyle name="Input cel 6 2 2 5 3" xfId="23764"/>
    <cellStyle name="Input cel 6 2 2 5 4" xfId="27549"/>
    <cellStyle name="Input cel 6 2 2 5 5" xfId="41062"/>
    <cellStyle name="Input cel 6 2 2 6" xfId="8307"/>
    <cellStyle name="Input cel 6 2 2 6 2" xfId="17009"/>
    <cellStyle name="Input cel 6 2 2 6 3" xfId="22616"/>
    <cellStyle name="Input cel 6 2 2 6 4" xfId="29185"/>
    <cellStyle name="Input cel 6 2 2 6 5" xfId="42872"/>
    <cellStyle name="Input cel 6 2 2 7" xfId="9082"/>
    <cellStyle name="Input cel 6 2 2 7 2" xfId="17784"/>
    <cellStyle name="Input cel 6 2 2 7 3" xfId="23800"/>
    <cellStyle name="Input cel 6 2 2 7 4" xfId="29960"/>
    <cellStyle name="Input cel 6 2 2 7 5" xfId="49003"/>
    <cellStyle name="Input cel 6 2 2 8" xfId="9810"/>
    <cellStyle name="Input cel 6 2 2 8 2" xfId="18512"/>
    <cellStyle name="Input cel 6 2 2 8 3" xfId="12640"/>
    <cellStyle name="Input cel 6 2 2 8 4" xfId="30688"/>
    <cellStyle name="Input cel 6 2 2 8 5" xfId="49731"/>
    <cellStyle name="Input cel 6 2 2 9" xfId="10469"/>
    <cellStyle name="Input cel 6 2 2 9 2" xfId="19171"/>
    <cellStyle name="Input cel 6 2 2 9 3" xfId="12730"/>
    <cellStyle name="Input cel 6 2 2 9 4" xfId="31347"/>
    <cellStyle name="Input cel 6 2 2 9 5" xfId="50390"/>
    <cellStyle name="Input cel 6 2 3" xfId="5018"/>
    <cellStyle name="Input cel 6 2 3 10" xfId="25897"/>
    <cellStyle name="Input cel 6 2 3 11" xfId="33836"/>
    <cellStyle name="Input cel 6 2 3 12" xfId="34772"/>
    <cellStyle name="Input cel 6 2 3 13" xfId="36883"/>
    <cellStyle name="Input cel 6 2 3 14" xfId="39410"/>
    <cellStyle name="Input cel 6 2 3 2" xfId="5870"/>
    <cellStyle name="Input cel 6 2 3 2 2" xfId="14572"/>
    <cellStyle name="Input cel 6 2 3 2 2 2" xfId="46667"/>
    <cellStyle name="Input cel 6 2 3 2 3" xfId="23410"/>
    <cellStyle name="Input cel 6 2 3 2 4" xfId="26749"/>
    <cellStyle name="Input cel 6 2 3 2 5" xfId="40262"/>
    <cellStyle name="Input cel 6 2 3 3" xfId="7109"/>
    <cellStyle name="Input cel 6 2 3 3 2" xfId="15811"/>
    <cellStyle name="Input cel 6 2 3 3 2 2" xfId="47787"/>
    <cellStyle name="Input cel 6 2 3 3 3" xfId="12931"/>
    <cellStyle name="Input cel 6 2 3 3 4" xfId="27987"/>
    <cellStyle name="Input cel 6 2 3 3 5" xfId="41500"/>
    <cellStyle name="Input cel 6 2 3 4" xfId="8774"/>
    <cellStyle name="Input cel 6 2 3 4 2" xfId="17476"/>
    <cellStyle name="Input cel 6 2 3 4 3" xfId="2413"/>
    <cellStyle name="Input cel 6 2 3 4 4" xfId="29652"/>
    <cellStyle name="Input cel 6 2 3 4 5" xfId="43426"/>
    <cellStyle name="Input cel 6 2 3 5" xfId="9529"/>
    <cellStyle name="Input cel 6 2 3 5 2" xfId="18231"/>
    <cellStyle name="Input cel 6 2 3 5 3" xfId="20427"/>
    <cellStyle name="Input cel 6 2 3 5 4" xfId="30407"/>
    <cellStyle name="Input cel 6 2 3 5 5" xfId="49450"/>
    <cellStyle name="Input cel 6 2 3 6" xfId="10223"/>
    <cellStyle name="Input cel 6 2 3 6 2" xfId="18925"/>
    <cellStyle name="Input cel 6 2 3 6 3" xfId="19902"/>
    <cellStyle name="Input cel 6 2 3 6 4" xfId="31101"/>
    <cellStyle name="Input cel 6 2 3 6 5" xfId="50144"/>
    <cellStyle name="Input cel 6 2 3 7" xfId="10841"/>
    <cellStyle name="Input cel 6 2 3 7 2" xfId="19543"/>
    <cellStyle name="Input cel 6 2 3 7 3" xfId="11639"/>
    <cellStyle name="Input cel 6 2 3 7 4" xfId="31719"/>
    <cellStyle name="Input cel 6 2 3 7 5" xfId="50762"/>
    <cellStyle name="Input cel 6 2 3 8" xfId="13720"/>
    <cellStyle name="Input cel 6 2 3 9" xfId="23712"/>
    <cellStyle name="Input cel 6 2 4" xfId="4860"/>
    <cellStyle name="Input cel 6 2 4 10" xfId="25739"/>
    <cellStyle name="Input cel 6 2 4 11" xfId="33678"/>
    <cellStyle name="Input cel 6 2 4 12" xfId="34614"/>
    <cellStyle name="Input cel 6 2 4 13" xfId="36725"/>
    <cellStyle name="Input cel 6 2 4 14" xfId="39252"/>
    <cellStyle name="Input cel 6 2 4 2" xfId="5862"/>
    <cellStyle name="Input cel 6 2 4 2 2" xfId="14564"/>
    <cellStyle name="Input cel 6 2 4 2 2 2" xfId="46659"/>
    <cellStyle name="Input cel 6 2 4 2 3" xfId="23176"/>
    <cellStyle name="Input cel 6 2 4 2 4" xfId="26741"/>
    <cellStyle name="Input cel 6 2 4 2 5" xfId="40254"/>
    <cellStyle name="Input cel 6 2 4 3" xfId="6951"/>
    <cellStyle name="Input cel 6 2 4 3 2" xfId="15653"/>
    <cellStyle name="Input cel 6 2 4 3 2 2" xfId="47629"/>
    <cellStyle name="Input cel 6 2 4 3 3" xfId="11435"/>
    <cellStyle name="Input cel 6 2 4 3 4" xfId="27829"/>
    <cellStyle name="Input cel 6 2 4 3 5" xfId="41342"/>
    <cellStyle name="Input cel 6 2 4 4" xfId="8616"/>
    <cellStyle name="Input cel 6 2 4 4 2" xfId="17318"/>
    <cellStyle name="Input cel 6 2 4 4 3" xfId="24554"/>
    <cellStyle name="Input cel 6 2 4 4 4" xfId="29494"/>
    <cellStyle name="Input cel 6 2 4 4 5" xfId="43268"/>
    <cellStyle name="Input cel 6 2 4 5" xfId="9371"/>
    <cellStyle name="Input cel 6 2 4 5 2" xfId="18073"/>
    <cellStyle name="Input cel 6 2 4 5 3" xfId="24976"/>
    <cellStyle name="Input cel 6 2 4 5 4" xfId="30249"/>
    <cellStyle name="Input cel 6 2 4 5 5" xfId="49292"/>
    <cellStyle name="Input cel 6 2 4 6" xfId="10065"/>
    <cellStyle name="Input cel 6 2 4 6 2" xfId="18767"/>
    <cellStyle name="Input cel 6 2 4 6 3" xfId="13117"/>
    <cellStyle name="Input cel 6 2 4 6 4" xfId="30943"/>
    <cellStyle name="Input cel 6 2 4 6 5" xfId="49986"/>
    <cellStyle name="Input cel 6 2 4 7" xfId="10683"/>
    <cellStyle name="Input cel 6 2 4 7 2" xfId="19385"/>
    <cellStyle name="Input cel 6 2 4 7 3" xfId="20368"/>
    <cellStyle name="Input cel 6 2 4 7 4" xfId="31561"/>
    <cellStyle name="Input cel 6 2 4 7 5" xfId="50604"/>
    <cellStyle name="Input cel 6 2 4 8" xfId="13562"/>
    <cellStyle name="Input cel 6 2 4 9" xfId="20657"/>
    <cellStyle name="Input cel 6 2 5" xfId="3832"/>
    <cellStyle name="Input cel 6 2 5 2" xfId="12611"/>
    <cellStyle name="Input cel 6 2 5 2 2" xfId="45266"/>
    <cellStyle name="Input cel 6 2 5 3" xfId="22986"/>
    <cellStyle name="Input cel 6 2 5 4" xfId="24128"/>
    <cellStyle name="Input cel 6 2 5 5" xfId="38130"/>
    <cellStyle name="Input cel 6 2 6" xfId="3217"/>
    <cellStyle name="Input cel 6 2 6 2" xfId="12032"/>
    <cellStyle name="Input cel 6 2 6 2 2" xfId="44750"/>
    <cellStyle name="Input cel 6 2 6 3" xfId="23921"/>
    <cellStyle name="Input cel 6 2 6 4" xfId="21672"/>
    <cellStyle name="Input cel 6 2 6 5" xfId="37515"/>
    <cellStyle name="Input cel 6 2 7" xfId="6656"/>
    <cellStyle name="Input cel 6 2 7 2" xfId="15358"/>
    <cellStyle name="Input cel 6 2 7 2 2" xfId="47366"/>
    <cellStyle name="Input cel 6 2 7 3" xfId="22672"/>
    <cellStyle name="Input cel 6 2 7 4" xfId="27534"/>
    <cellStyle name="Input cel 6 2 7 5" xfId="41047"/>
    <cellStyle name="Input cel 6 2 8" xfId="7383"/>
    <cellStyle name="Input cel 6 2 8 2" xfId="16085"/>
    <cellStyle name="Input cel 6 2 8 3" xfId="23831"/>
    <cellStyle name="Input cel 6 2 8 4" xfId="28261"/>
    <cellStyle name="Input cel 6 2 8 5" xfId="41774"/>
    <cellStyle name="Input cel 6 2 9" xfId="7495"/>
    <cellStyle name="Input cel 6 2 9 2" xfId="16197"/>
    <cellStyle name="Input cel 6 2 9 3" xfId="24424"/>
    <cellStyle name="Input cel 6 2 9 4" xfId="28373"/>
    <cellStyle name="Input cel 6 2 9 5" xfId="48104"/>
    <cellStyle name="Input cel 6 20" xfId="35039"/>
    <cellStyle name="Input cel 6 21" xfId="37150"/>
    <cellStyle name="Input cel 6 3" xfId="823"/>
    <cellStyle name="Input cel 6 3 10" xfId="8434"/>
    <cellStyle name="Input cel 6 3 10 2" xfId="17136"/>
    <cellStyle name="Input cel 6 3 10 3" xfId="25115"/>
    <cellStyle name="Input cel 6 3 10 4" xfId="29312"/>
    <cellStyle name="Input cel 6 3 10 5" xfId="48892"/>
    <cellStyle name="Input cel 6 3 11" xfId="9194"/>
    <cellStyle name="Input cel 6 3 11 2" xfId="17896"/>
    <cellStyle name="Input cel 6 3 11 3" xfId="22894"/>
    <cellStyle name="Input cel 6 3 11 4" xfId="30072"/>
    <cellStyle name="Input cel 6 3 11 5" xfId="49115"/>
    <cellStyle name="Input cel 6 3 12" xfId="11366"/>
    <cellStyle name="Input cel 6 3 13" xfId="13030"/>
    <cellStyle name="Input cel 6 3 14" xfId="23822"/>
    <cellStyle name="Input cel 6 3 15" xfId="32616"/>
    <cellStyle name="Input cel 6 3 16" xfId="34281"/>
    <cellStyle name="Input cel 6 3 17" xfId="35663"/>
    <cellStyle name="Input cel 6 3 18" xfId="38190"/>
    <cellStyle name="Input cel 6 3 2" xfId="4989"/>
    <cellStyle name="Input cel 6 3 2 10" xfId="25868"/>
    <cellStyle name="Input cel 6 3 2 11" xfId="33807"/>
    <cellStyle name="Input cel 6 3 2 12" xfId="34743"/>
    <cellStyle name="Input cel 6 3 2 13" xfId="36854"/>
    <cellStyle name="Input cel 6 3 2 14" xfId="39381"/>
    <cellStyle name="Input cel 6 3 2 2" xfId="6089"/>
    <cellStyle name="Input cel 6 3 2 2 2" xfId="14791"/>
    <cellStyle name="Input cel 6 3 2 2 2 2" xfId="46865"/>
    <cellStyle name="Input cel 6 3 2 2 3" xfId="23971"/>
    <cellStyle name="Input cel 6 3 2 2 4" xfId="26968"/>
    <cellStyle name="Input cel 6 3 2 2 5" xfId="40481"/>
    <cellStyle name="Input cel 6 3 2 3" xfId="7080"/>
    <cellStyle name="Input cel 6 3 2 3 2" xfId="15782"/>
    <cellStyle name="Input cel 6 3 2 3 2 2" xfId="47758"/>
    <cellStyle name="Input cel 6 3 2 3 3" xfId="4488"/>
    <cellStyle name="Input cel 6 3 2 3 4" xfId="27958"/>
    <cellStyle name="Input cel 6 3 2 3 5" xfId="41471"/>
    <cellStyle name="Input cel 6 3 2 4" xfId="8745"/>
    <cellStyle name="Input cel 6 3 2 4 2" xfId="17447"/>
    <cellStyle name="Input cel 6 3 2 4 3" xfId="23543"/>
    <cellStyle name="Input cel 6 3 2 4 4" xfId="29623"/>
    <cellStyle name="Input cel 6 3 2 4 5" xfId="43397"/>
    <cellStyle name="Input cel 6 3 2 5" xfId="9500"/>
    <cellStyle name="Input cel 6 3 2 5 2" xfId="18202"/>
    <cellStyle name="Input cel 6 3 2 5 3" xfId="12125"/>
    <cellStyle name="Input cel 6 3 2 5 4" xfId="30378"/>
    <cellStyle name="Input cel 6 3 2 5 5" xfId="49421"/>
    <cellStyle name="Input cel 6 3 2 6" xfId="10194"/>
    <cellStyle name="Input cel 6 3 2 6 2" xfId="18896"/>
    <cellStyle name="Input cel 6 3 2 6 3" xfId="12815"/>
    <cellStyle name="Input cel 6 3 2 6 4" xfId="31072"/>
    <cellStyle name="Input cel 6 3 2 6 5" xfId="50115"/>
    <cellStyle name="Input cel 6 3 2 7" xfId="10812"/>
    <cellStyle name="Input cel 6 3 2 7 2" xfId="19514"/>
    <cellStyle name="Input cel 6 3 2 7 3" xfId="4492"/>
    <cellStyle name="Input cel 6 3 2 7 4" xfId="31690"/>
    <cellStyle name="Input cel 6 3 2 7 5" xfId="50733"/>
    <cellStyle name="Input cel 6 3 2 8" xfId="13691"/>
    <cellStyle name="Input cel 6 3 2 9" xfId="22481"/>
    <cellStyle name="Input cel 6 3 3" xfId="3516"/>
    <cellStyle name="Input cel 6 3 3 10" xfId="20617"/>
    <cellStyle name="Input cel 6 3 3 11" xfId="32231"/>
    <cellStyle name="Input cel 6 3 3 12" xfId="34153"/>
    <cellStyle name="Input cel 6 3 3 13" xfId="35278"/>
    <cellStyle name="Input cel 6 3 3 14" xfId="37814"/>
    <cellStyle name="Input cel 6 3 3 2" xfId="5893"/>
    <cellStyle name="Input cel 6 3 3 2 2" xfId="14595"/>
    <cellStyle name="Input cel 6 3 3 2 2 2" xfId="46690"/>
    <cellStyle name="Input cel 6 3 3 2 3" xfId="23776"/>
    <cellStyle name="Input cel 6 3 3 2 4" xfId="26772"/>
    <cellStyle name="Input cel 6 3 3 2 5" xfId="40285"/>
    <cellStyle name="Input cel 6 3 3 3" xfId="6485"/>
    <cellStyle name="Input cel 6 3 3 3 2" xfId="15187"/>
    <cellStyle name="Input cel 6 3 3 3 2 2" xfId="47224"/>
    <cellStyle name="Input cel 6 3 3 3 3" xfId="24151"/>
    <cellStyle name="Input cel 6 3 3 3 4" xfId="27364"/>
    <cellStyle name="Input cel 6 3 3 3 5" xfId="40877"/>
    <cellStyle name="Input cel 6 3 3 4" xfId="7610"/>
    <cellStyle name="Input cel 6 3 3 4 2" xfId="16312"/>
    <cellStyle name="Input cel 6 3 3 4 3" xfId="22502"/>
    <cellStyle name="Input cel 6 3 3 4 4" xfId="28488"/>
    <cellStyle name="Input cel 6 3 3 4 5" xfId="41972"/>
    <cellStyle name="Input cel 6 3 3 5" xfId="2912"/>
    <cellStyle name="Input cel 6 3 3 5 2" xfId="11745"/>
    <cellStyle name="Input cel 6 3 3 5 3" xfId="24345"/>
    <cellStyle name="Input cel 6 3 3 5 4" xfId="22768"/>
    <cellStyle name="Input cel 6 3 3 5 5" xfId="44456"/>
    <cellStyle name="Input cel 6 3 3 6" xfId="7413"/>
    <cellStyle name="Input cel 6 3 3 6 2" xfId="16115"/>
    <cellStyle name="Input cel 6 3 3 6 3" xfId="21269"/>
    <cellStyle name="Input cel 6 3 3 6 4" xfId="28291"/>
    <cellStyle name="Input cel 6 3 3 6 5" xfId="48022"/>
    <cellStyle name="Input cel 6 3 3 7" xfId="8224"/>
    <cellStyle name="Input cel 6 3 3 7 2" xfId="16926"/>
    <cellStyle name="Input cel 6 3 3 7 3" xfId="22389"/>
    <cellStyle name="Input cel 6 3 3 7 4" xfId="29102"/>
    <cellStyle name="Input cel 6 3 3 7 5" xfId="48738"/>
    <cellStyle name="Input cel 6 3 3 8" xfId="12316"/>
    <cellStyle name="Input cel 6 3 3 9" xfId="21294"/>
    <cellStyle name="Input cel 6 3 4" xfId="3266"/>
    <cellStyle name="Input cel 6 3 4 2" xfId="12081"/>
    <cellStyle name="Input cel 6 3 4 2 2" xfId="44797"/>
    <cellStyle name="Input cel 6 3 4 3" xfId="11764"/>
    <cellStyle name="Input cel 6 3 4 4" xfId="22612"/>
    <cellStyle name="Input cel 6 3 4 5" xfId="37564"/>
    <cellStyle name="Input cel 6 3 5" xfId="5826"/>
    <cellStyle name="Input cel 6 3 5 2" xfId="14528"/>
    <cellStyle name="Input cel 6 3 5 2 2" xfId="46626"/>
    <cellStyle name="Input cel 6 3 5 3" xfId="25375"/>
    <cellStyle name="Input cel 6 3 5 4" xfId="26705"/>
    <cellStyle name="Input cel 6 3 5 5" xfId="40218"/>
    <cellStyle name="Input cel 6 3 6" xfId="6649"/>
    <cellStyle name="Input cel 6 3 6 2" xfId="15351"/>
    <cellStyle name="Input cel 6 3 6 2 2" xfId="47362"/>
    <cellStyle name="Input cel 6 3 6 3" xfId="23423"/>
    <cellStyle name="Input cel 6 3 6 4" xfId="27527"/>
    <cellStyle name="Input cel 6 3 6 5" xfId="41040"/>
    <cellStyle name="Input cel 6 3 7" xfId="7350"/>
    <cellStyle name="Input cel 6 3 7 2" xfId="16052"/>
    <cellStyle name="Input cel 6 3 7 3" xfId="21301"/>
    <cellStyle name="Input cel 6 3 7 4" xfId="28228"/>
    <cellStyle name="Input cel 6 3 7 5" xfId="41741"/>
    <cellStyle name="Input cel 6 3 8" xfId="7884"/>
    <cellStyle name="Input cel 6 3 8 2" xfId="16586"/>
    <cellStyle name="Input cel 6 3 8 3" xfId="12727"/>
    <cellStyle name="Input cel 6 3 8 4" xfId="28762"/>
    <cellStyle name="Input cel 6 3 8 5" xfId="48402"/>
    <cellStyle name="Input cel 6 3 9" xfId="7556"/>
    <cellStyle name="Input cel 6 3 9 2" xfId="16258"/>
    <cellStyle name="Input cel 6 3 9 3" xfId="23905"/>
    <cellStyle name="Input cel 6 3 9 4" xfId="28434"/>
    <cellStyle name="Input cel 6 3 9 5" xfId="48165"/>
    <cellStyle name="Input cel 6 4" xfId="1252"/>
    <cellStyle name="Input cel 6 4 10" xfId="7790"/>
    <cellStyle name="Input cel 6 4 10 2" xfId="16492"/>
    <cellStyle name="Input cel 6 4 10 3" xfId="25402"/>
    <cellStyle name="Input cel 6 4 10 4" xfId="28668"/>
    <cellStyle name="Input cel 6 4 10 5" xfId="48317"/>
    <cellStyle name="Input cel 6 4 11" xfId="8091"/>
    <cellStyle name="Input cel 6 4 11 2" xfId="16793"/>
    <cellStyle name="Input cel 6 4 11 3" xfId="22398"/>
    <cellStyle name="Input cel 6 4 11 4" xfId="28969"/>
    <cellStyle name="Input cel 6 4 11 5" xfId="48609"/>
    <cellStyle name="Input cel 6 4 12" xfId="1773"/>
    <cellStyle name="Input cel 6 4 13" xfId="23473"/>
    <cellStyle name="Input cel 6 4 14" xfId="22123"/>
    <cellStyle name="Input cel 6 4 15" xfId="33045"/>
    <cellStyle name="Input cel 6 4 16" xfId="34346"/>
    <cellStyle name="Input cel 6 4 17" xfId="36092"/>
    <cellStyle name="Input cel 6 4 18" xfId="38619"/>
    <cellStyle name="Input cel 6 4 2" xfId="3548"/>
    <cellStyle name="Input cel 6 4 2 10" xfId="22104"/>
    <cellStyle name="Input cel 6 4 2 11" xfId="32263"/>
    <cellStyle name="Input cel 6 4 2 12" xfId="34169"/>
    <cellStyle name="Input cel 6 4 2 13" xfId="35310"/>
    <cellStyle name="Input cel 6 4 2 14" xfId="37846"/>
    <cellStyle name="Input cel 6 4 2 2" xfId="5436"/>
    <cellStyle name="Input cel 6 4 2 2 2" xfId="14138"/>
    <cellStyle name="Input cel 6 4 2 2 2 2" xfId="46264"/>
    <cellStyle name="Input cel 6 4 2 2 3" xfId="21011"/>
    <cellStyle name="Input cel 6 4 2 2 4" xfId="26315"/>
    <cellStyle name="Input cel 6 4 2 2 5" xfId="39828"/>
    <cellStyle name="Input cel 6 4 2 3" xfId="5667"/>
    <cellStyle name="Input cel 6 4 2 3 2" xfId="14369"/>
    <cellStyle name="Input cel 6 4 2 3 2 2" xfId="46484"/>
    <cellStyle name="Input cel 6 4 2 3 3" xfId="22805"/>
    <cellStyle name="Input cel 6 4 2 3 4" xfId="26546"/>
    <cellStyle name="Input cel 6 4 2 3 5" xfId="40059"/>
    <cellStyle name="Input cel 6 4 2 4" xfId="7636"/>
    <cellStyle name="Input cel 6 4 2 4 2" xfId="16338"/>
    <cellStyle name="Input cel 6 4 2 4 3" xfId="24099"/>
    <cellStyle name="Input cel 6 4 2 4 4" xfId="28514"/>
    <cellStyle name="Input cel 6 4 2 4 5" xfId="42004"/>
    <cellStyle name="Input cel 6 4 2 5" xfId="8258"/>
    <cellStyle name="Input cel 6 4 2 5 2" xfId="16960"/>
    <cellStyle name="Input cel 6 4 2 5 3" xfId="23345"/>
    <cellStyle name="Input cel 6 4 2 5 4" xfId="29136"/>
    <cellStyle name="Input cel 6 4 2 5 5" xfId="48772"/>
    <cellStyle name="Input cel 6 4 2 6" xfId="9039"/>
    <cellStyle name="Input cel 6 4 2 6 2" xfId="17741"/>
    <cellStyle name="Input cel 6 4 2 6 3" xfId="25176"/>
    <cellStyle name="Input cel 6 4 2 6 4" xfId="29917"/>
    <cellStyle name="Input cel 6 4 2 6 5" xfId="48960"/>
    <cellStyle name="Input cel 6 4 2 7" xfId="9773"/>
    <cellStyle name="Input cel 6 4 2 7 2" xfId="18475"/>
    <cellStyle name="Input cel 6 4 2 7 3" xfId="12463"/>
    <cellStyle name="Input cel 6 4 2 7 4" xfId="30651"/>
    <cellStyle name="Input cel 6 4 2 7 5" xfId="49694"/>
    <cellStyle name="Input cel 6 4 2 8" xfId="12345"/>
    <cellStyle name="Input cel 6 4 2 9" xfId="24646"/>
    <cellStyle name="Input cel 6 4 3" xfId="4909"/>
    <cellStyle name="Input cel 6 4 3 10" xfId="25788"/>
    <cellStyle name="Input cel 6 4 3 11" xfId="33727"/>
    <cellStyle name="Input cel 6 4 3 12" xfId="34663"/>
    <cellStyle name="Input cel 6 4 3 13" xfId="36774"/>
    <cellStyle name="Input cel 6 4 3 14" xfId="39301"/>
    <cellStyle name="Input cel 6 4 3 2" xfId="6007"/>
    <cellStyle name="Input cel 6 4 3 2 2" xfId="14709"/>
    <cellStyle name="Input cel 6 4 3 2 2 2" xfId="46794"/>
    <cellStyle name="Input cel 6 4 3 2 3" xfId="25299"/>
    <cellStyle name="Input cel 6 4 3 2 4" xfId="26886"/>
    <cellStyle name="Input cel 6 4 3 2 5" xfId="40399"/>
    <cellStyle name="Input cel 6 4 3 3" xfId="7000"/>
    <cellStyle name="Input cel 6 4 3 3 2" xfId="15702"/>
    <cellStyle name="Input cel 6 4 3 3 2 2" xfId="47678"/>
    <cellStyle name="Input cel 6 4 3 3 3" xfId="20216"/>
    <cellStyle name="Input cel 6 4 3 3 4" xfId="27878"/>
    <cellStyle name="Input cel 6 4 3 3 5" xfId="41391"/>
    <cellStyle name="Input cel 6 4 3 4" xfId="8665"/>
    <cellStyle name="Input cel 6 4 3 4 2" xfId="17367"/>
    <cellStyle name="Input cel 6 4 3 4 3" xfId="12495"/>
    <cellStyle name="Input cel 6 4 3 4 4" xfId="29543"/>
    <cellStyle name="Input cel 6 4 3 4 5" xfId="43317"/>
    <cellStyle name="Input cel 6 4 3 5" xfId="9420"/>
    <cellStyle name="Input cel 6 4 3 5 2" xfId="18122"/>
    <cellStyle name="Input cel 6 4 3 5 3" xfId="24273"/>
    <cellStyle name="Input cel 6 4 3 5 4" xfId="30298"/>
    <cellStyle name="Input cel 6 4 3 5 5" xfId="49341"/>
    <cellStyle name="Input cel 6 4 3 6" xfId="10114"/>
    <cellStyle name="Input cel 6 4 3 6 2" xfId="18816"/>
    <cellStyle name="Input cel 6 4 3 6 3" xfId="12461"/>
    <cellStyle name="Input cel 6 4 3 6 4" xfId="30992"/>
    <cellStyle name="Input cel 6 4 3 6 5" xfId="50035"/>
    <cellStyle name="Input cel 6 4 3 7" xfId="10732"/>
    <cellStyle name="Input cel 6 4 3 7 2" xfId="19434"/>
    <cellStyle name="Input cel 6 4 3 7 3" xfId="12155"/>
    <cellStyle name="Input cel 6 4 3 7 4" xfId="31610"/>
    <cellStyle name="Input cel 6 4 3 7 5" xfId="50653"/>
    <cellStyle name="Input cel 6 4 3 8" xfId="13611"/>
    <cellStyle name="Input cel 6 4 3 9" xfId="20509"/>
    <cellStyle name="Input cel 6 4 4" xfId="5243"/>
    <cellStyle name="Input cel 6 4 4 2" xfId="13945"/>
    <cellStyle name="Input cel 6 4 4 2 2" xfId="46087"/>
    <cellStyle name="Input cel 6 4 4 3" xfId="24268"/>
    <cellStyle name="Input cel 6 4 4 4" xfId="26122"/>
    <cellStyle name="Input cel 6 4 4 5" xfId="39635"/>
    <cellStyle name="Input cel 6 4 5" xfId="5748"/>
    <cellStyle name="Input cel 6 4 5 2" xfId="14450"/>
    <cellStyle name="Input cel 6 4 5 2 2" xfId="46557"/>
    <cellStyle name="Input cel 6 4 5 3" xfId="23363"/>
    <cellStyle name="Input cel 6 4 5 4" xfId="26627"/>
    <cellStyle name="Input cel 6 4 5 5" xfId="40140"/>
    <cellStyle name="Input cel 6 4 6" xfId="6492"/>
    <cellStyle name="Input cel 6 4 6 2" xfId="15194"/>
    <cellStyle name="Input cel 6 4 6 2 2" xfId="47229"/>
    <cellStyle name="Input cel 6 4 6 3" xfId="24088"/>
    <cellStyle name="Input cel 6 4 6 4" xfId="27371"/>
    <cellStyle name="Input cel 6 4 6 5" xfId="40884"/>
    <cellStyle name="Input cel 6 4 7" xfId="7390"/>
    <cellStyle name="Input cel 6 4 7 2" xfId="16092"/>
    <cellStyle name="Input cel 6 4 7 3" xfId="23576"/>
    <cellStyle name="Input cel 6 4 7 4" xfId="28268"/>
    <cellStyle name="Input cel 6 4 7 5" xfId="41781"/>
    <cellStyle name="Input cel 6 4 8" xfId="8147"/>
    <cellStyle name="Input cel 6 4 8 2" xfId="16849"/>
    <cellStyle name="Input cel 6 4 8 3" xfId="22675"/>
    <cellStyle name="Input cel 6 4 8 4" xfId="29025"/>
    <cellStyle name="Input cel 6 4 8 5" xfId="48665"/>
    <cellStyle name="Input cel 6 4 9" xfId="7534"/>
    <cellStyle name="Input cel 6 4 9 2" xfId="16236"/>
    <cellStyle name="Input cel 6 4 9 3" xfId="12793"/>
    <cellStyle name="Input cel 6 4 9 4" xfId="28412"/>
    <cellStyle name="Input cel 6 4 9 5" xfId="48143"/>
    <cellStyle name="Input cel 6 5" xfId="4854"/>
    <cellStyle name="Input cel 6 5 10" xfId="25733"/>
    <cellStyle name="Input cel 6 5 11" xfId="33672"/>
    <cellStyle name="Input cel 6 5 12" xfId="34608"/>
    <cellStyle name="Input cel 6 5 13" xfId="36719"/>
    <cellStyle name="Input cel 6 5 14" xfId="39246"/>
    <cellStyle name="Input cel 6 5 2" xfId="5887"/>
    <cellStyle name="Input cel 6 5 2 2" xfId="14589"/>
    <cellStyle name="Input cel 6 5 2 2 2" xfId="46684"/>
    <cellStyle name="Input cel 6 5 2 3" xfId="21459"/>
    <cellStyle name="Input cel 6 5 2 4" xfId="26766"/>
    <cellStyle name="Input cel 6 5 2 5" xfId="40279"/>
    <cellStyle name="Input cel 6 5 3" xfId="6945"/>
    <cellStyle name="Input cel 6 5 3 2" xfId="15647"/>
    <cellStyle name="Input cel 6 5 3 2 2" xfId="47623"/>
    <cellStyle name="Input cel 6 5 3 3" xfId="19976"/>
    <cellStyle name="Input cel 6 5 3 4" xfId="27823"/>
    <cellStyle name="Input cel 6 5 3 5" xfId="41336"/>
    <cellStyle name="Input cel 6 5 4" xfId="8610"/>
    <cellStyle name="Input cel 6 5 4 2" xfId="17312"/>
    <cellStyle name="Input cel 6 5 4 3" xfId="24346"/>
    <cellStyle name="Input cel 6 5 4 4" xfId="29488"/>
    <cellStyle name="Input cel 6 5 4 5" xfId="43262"/>
    <cellStyle name="Input cel 6 5 5" xfId="9365"/>
    <cellStyle name="Input cel 6 5 5 2" xfId="18067"/>
    <cellStyle name="Input cel 6 5 5 3" xfId="24507"/>
    <cellStyle name="Input cel 6 5 5 4" xfId="30243"/>
    <cellStyle name="Input cel 6 5 5 5" xfId="49286"/>
    <cellStyle name="Input cel 6 5 6" xfId="10059"/>
    <cellStyle name="Input cel 6 5 6 2" xfId="18761"/>
    <cellStyle name="Input cel 6 5 6 3" xfId="13271"/>
    <cellStyle name="Input cel 6 5 6 4" xfId="30937"/>
    <cellStyle name="Input cel 6 5 6 5" xfId="49980"/>
    <cellStyle name="Input cel 6 5 7" xfId="10677"/>
    <cellStyle name="Input cel 6 5 7 2" xfId="19379"/>
    <cellStyle name="Input cel 6 5 7 3" xfId="11081"/>
    <cellStyle name="Input cel 6 5 7 4" xfId="31555"/>
    <cellStyle name="Input cel 6 5 7 5" xfId="50598"/>
    <cellStyle name="Input cel 6 5 8" xfId="13556"/>
    <cellStyle name="Input cel 6 5 9" xfId="25276"/>
    <cellStyle name="Input cel 6 6" xfId="5122"/>
    <cellStyle name="Input cel 6 6 10" xfId="26001"/>
    <cellStyle name="Input cel 6 6 11" xfId="33940"/>
    <cellStyle name="Input cel 6 6 12" xfId="34876"/>
    <cellStyle name="Input cel 6 6 13" xfId="36987"/>
    <cellStyle name="Input cel 6 6 14" xfId="39514"/>
    <cellStyle name="Input cel 6 6 2" xfId="5712"/>
    <cellStyle name="Input cel 6 6 2 2" xfId="14414"/>
    <cellStyle name="Input cel 6 6 2 2 2" xfId="46525"/>
    <cellStyle name="Input cel 6 6 2 3" xfId="20840"/>
    <cellStyle name="Input cel 6 6 2 4" xfId="26591"/>
    <cellStyle name="Input cel 6 6 2 5" xfId="40104"/>
    <cellStyle name="Input cel 6 6 3" xfId="7213"/>
    <cellStyle name="Input cel 6 6 3 2" xfId="15915"/>
    <cellStyle name="Input cel 6 6 3 2 2" xfId="47891"/>
    <cellStyle name="Input cel 6 6 3 3" xfId="22440"/>
    <cellStyle name="Input cel 6 6 3 4" xfId="28091"/>
    <cellStyle name="Input cel 6 6 3 5" xfId="41604"/>
    <cellStyle name="Input cel 6 6 4" xfId="8878"/>
    <cellStyle name="Input cel 6 6 4 2" xfId="17580"/>
    <cellStyle name="Input cel 6 6 4 3" xfId="23660"/>
    <cellStyle name="Input cel 6 6 4 4" xfId="29756"/>
    <cellStyle name="Input cel 6 6 4 5" xfId="43530"/>
    <cellStyle name="Input cel 6 6 5" xfId="9633"/>
    <cellStyle name="Input cel 6 6 5 2" xfId="18335"/>
    <cellStyle name="Input cel 6 6 5 3" xfId="12966"/>
    <cellStyle name="Input cel 6 6 5 4" xfId="30511"/>
    <cellStyle name="Input cel 6 6 5 5" xfId="49554"/>
    <cellStyle name="Input cel 6 6 6" xfId="10327"/>
    <cellStyle name="Input cel 6 6 6 2" xfId="19029"/>
    <cellStyle name="Input cel 6 6 6 3" xfId="20192"/>
    <cellStyle name="Input cel 6 6 6 4" xfId="31205"/>
    <cellStyle name="Input cel 6 6 6 5" xfId="50248"/>
    <cellStyle name="Input cel 6 6 7" xfId="10945"/>
    <cellStyle name="Input cel 6 6 7 2" xfId="19647"/>
    <cellStyle name="Input cel 6 6 7 3" xfId="12781"/>
    <cellStyle name="Input cel 6 6 7 4" xfId="31823"/>
    <cellStyle name="Input cel 6 6 7 5" xfId="50866"/>
    <cellStyle name="Input cel 6 6 8" xfId="13824"/>
    <cellStyle name="Input cel 6 6 9" xfId="24775"/>
    <cellStyle name="Input cel 6 7" xfId="6422"/>
    <cellStyle name="Input cel 6 7 2" xfId="15124"/>
    <cellStyle name="Input cel 6 7 2 2" xfId="47169"/>
    <cellStyle name="Input cel 6 7 3" xfId="24165"/>
    <cellStyle name="Input cel 6 7 4" xfId="27301"/>
    <cellStyle name="Input cel 6 7 5" xfId="40814"/>
    <cellStyle name="Input cel 6 8" xfId="3126"/>
    <cellStyle name="Input cel 6 8 2" xfId="11945"/>
    <cellStyle name="Input cel 6 8 2 2" xfId="44667"/>
    <cellStyle name="Input cel 6 8 3" xfId="2395"/>
    <cellStyle name="Input cel 6 8 4" xfId="21978"/>
    <cellStyle name="Input cel 6 8 5" xfId="37424"/>
    <cellStyle name="Input cel 6 9" xfId="5616"/>
    <cellStyle name="Input cel 6 9 2" xfId="14318"/>
    <cellStyle name="Input cel 6 9 2 2" xfId="46436"/>
    <cellStyle name="Input cel 6 9 3" xfId="21841"/>
    <cellStyle name="Input cel 6 9 4" xfId="26495"/>
    <cellStyle name="Input cel 6 9 5" xfId="40008"/>
    <cellStyle name="Input cel 7" xfId="658"/>
    <cellStyle name="Input cel 7 10" xfId="3209"/>
    <cellStyle name="Input cel 7 10 2" xfId="12024"/>
    <cellStyle name="Input cel 7 10 3" xfId="23911"/>
    <cellStyle name="Input cel 7 10 4" xfId="11507"/>
    <cellStyle name="Input cel 7 10 5" xfId="37507"/>
    <cellStyle name="Input cel 7 11" xfId="7576"/>
    <cellStyle name="Input cel 7 11 2" xfId="16278"/>
    <cellStyle name="Input cel 7 11 3" xfId="21092"/>
    <cellStyle name="Input cel 7 11 4" xfId="28454"/>
    <cellStyle name="Input cel 7 11 5" xfId="48185"/>
    <cellStyle name="Input cel 7 12" xfId="8114"/>
    <cellStyle name="Input cel 7 12 2" xfId="16816"/>
    <cellStyle name="Input cel 7 12 3" xfId="25189"/>
    <cellStyle name="Input cel 7 12 4" xfId="28992"/>
    <cellStyle name="Input cel 7 12 5" xfId="48632"/>
    <cellStyle name="Input cel 7 13" xfId="3951"/>
    <cellStyle name="Input cel 7 13 2" xfId="12717"/>
    <cellStyle name="Input cel 7 13 3" xfId="24859"/>
    <cellStyle name="Input cel 7 13 4" xfId="22570"/>
    <cellStyle name="Input cel 7 13 5" xfId="45384"/>
    <cellStyle name="Input cel 7 14" xfId="7992"/>
    <cellStyle name="Input cel 7 14 2" xfId="16694"/>
    <cellStyle name="Input cel 7 14 3" xfId="21980"/>
    <cellStyle name="Input cel 7 14 4" xfId="28870"/>
    <cellStyle name="Input cel 7 14 5" xfId="48510"/>
    <cellStyle name="Input cel 7 15" xfId="1808"/>
    <cellStyle name="Input cel 7 16" xfId="23344"/>
    <cellStyle name="Input cel 7 17" xfId="24264"/>
    <cellStyle name="Input cel 7 18" xfId="32170"/>
    <cellStyle name="Input cel 7 19" xfId="34146"/>
    <cellStyle name="Input cel 7 2" xfId="768"/>
    <cellStyle name="Input cel 7 2 10" xfId="8042"/>
    <cellStyle name="Input cel 7 2 10 2" xfId="16744"/>
    <cellStyle name="Input cel 7 2 10 3" xfId="23740"/>
    <cellStyle name="Input cel 7 2 10 4" xfId="28920"/>
    <cellStyle name="Input cel 7 2 10 5" xfId="48560"/>
    <cellStyle name="Input cel 7 2 11" xfId="7429"/>
    <cellStyle name="Input cel 7 2 11 2" xfId="16131"/>
    <cellStyle name="Input cel 7 2 11 3" xfId="24946"/>
    <cellStyle name="Input cel 7 2 11 4" xfId="28307"/>
    <cellStyle name="Input cel 7 2 11 5" xfId="48038"/>
    <cellStyle name="Input cel 7 2 12" xfId="8297"/>
    <cellStyle name="Input cel 7 2 12 2" xfId="16999"/>
    <cellStyle name="Input cel 7 2 12 3" xfId="21250"/>
    <cellStyle name="Input cel 7 2 12 4" xfId="29175"/>
    <cellStyle name="Input cel 7 2 12 5" xfId="48811"/>
    <cellStyle name="Input cel 7 2 13" xfId="11316"/>
    <cellStyle name="Input cel 7 2 14" xfId="13114"/>
    <cellStyle name="Input cel 7 2 15" xfId="21810"/>
    <cellStyle name="Input cel 7 2 16" xfId="32562"/>
    <cellStyle name="Input cel 7 2 17" xfId="34264"/>
    <cellStyle name="Input cel 7 2 18" xfId="35609"/>
    <cellStyle name="Input cel 7 2 19" xfId="37409"/>
    <cellStyle name="Input cel 7 2 2" xfId="1537"/>
    <cellStyle name="Input cel 7 2 2 10" xfId="13234"/>
    <cellStyle name="Input cel 7 2 2 11" xfId="22529"/>
    <cellStyle name="Input cel 7 2 2 12" xfId="25573"/>
    <cellStyle name="Input cel 7 2 2 13" xfId="33330"/>
    <cellStyle name="Input cel 7 2 2 14" xfId="34448"/>
    <cellStyle name="Input cel 7 2 2 15" xfId="36377"/>
    <cellStyle name="Input cel 7 2 2 16" xfId="38904"/>
    <cellStyle name="Input cel 7 2 2 2" xfId="5053"/>
    <cellStyle name="Input cel 7 2 2 2 10" xfId="25932"/>
    <cellStyle name="Input cel 7 2 2 2 11" xfId="33871"/>
    <cellStyle name="Input cel 7 2 2 2 12" xfId="34807"/>
    <cellStyle name="Input cel 7 2 2 2 13" xfId="36918"/>
    <cellStyle name="Input cel 7 2 2 2 14" xfId="39445"/>
    <cellStyle name="Input cel 7 2 2 2 2" xfId="5549"/>
    <cellStyle name="Input cel 7 2 2 2 2 2" xfId="14251"/>
    <cellStyle name="Input cel 7 2 2 2 2 2 2" xfId="46374"/>
    <cellStyle name="Input cel 7 2 2 2 2 3" xfId="21512"/>
    <cellStyle name="Input cel 7 2 2 2 2 4" xfId="26428"/>
    <cellStyle name="Input cel 7 2 2 2 2 5" xfId="39941"/>
    <cellStyle name="Input cel 7 2 2 2 3" xfId="7144"/>
    <cellStyle name="Input cel 7 2 2 2 3 2" xfId="15846"/>
    <cellStyle name="Input cel 7 2 2 2 3 2 2" xfId="47822"/>
    <cellStyle name="Input cel 7 2 2 2 3 3" xfId="20759"/>
    <cellStyle name="Input cel 7 2 2 2 3 4" xfId="28022"/>
    <cellStyle name="Input cel 7 2 2 2 3 5" xfId="41535"/>
    <cellStyle name="Input cel 7 2 2 2 4" xfId="8809"/>
    <cellStyle name="Input cel 7 2 2 2 4 2" xfId="17511"/>
    <cellStyle name="Input cel 7 2 2 2 4 3" xfId="20054"/>
    <cellStyle name="Input cel 7 2 2 2 4 4" xfId="29687"/>
    <cellStyle name="Input cel 7 2 2 2 4 5" xfId="43461"/>
    <cellStyle name="Input cel 7 2 2 2 5" xfId="9564"/>
    <cellStyle name="Input cel 7 2 2 2 5 2" xfId="18266"/>
    <cellStyle name="Input cel 7 2 2 2 5 3" xfId="2184"/>
    <cellStyle name="Input cel 7 2 2 2 5 4" xfId="30442"/>
    <cellStyle name="Input cel 7 2 2 2 5 5" xfId="49485"/>
    <cellStyle name="Input cel 7 2 2 2 6" xfId="10258"/>
    <cellStyle name="Input cel 7 2 2 2 6 2" xfId="18960"/>
    <cellStyle name="Input cel 7 2 2 2 6 3" xfId="11401"/>
    <cellStyle name="Input cel 7 2 2 2 6 4" xfId="31136"/>
    <cellStyle name="Input cel 7 2 2 2 6 5" xfId="50179"/>
    <cellStyle name="Input cel 7 2 2 2 7" xfId="10876"/>
    <cellStyle name="Input cel 7 2 2 2 7 2" xfId="19578"/>
    <cellStyle name="Input cel 7 2 2 2 7 3" xfId="20131"/>
    <cellStyle name="Input cel 7 2 2 2 7 4" xfId="31754"/>
    <cellStyle name="Input cel 7 2 2 2 7 5" xfId="50797"/>
    <cellStyle name="Input cel 7 2 2 2 8" xfId="13755"/>
    <cellStyle name="Input cel 7 2 2 2 9" xfId="23835"/>
    <cellStyle name="Input cel 7 2 2 3" xfId="5231"/>
    <cellStyle name="Input cel 7 2 2 3 10" xfId="26110"/>
    <cellStyle name="Input cel 7 2 2 3 11" xfId="34049"/>
    <cellStyle name="Input cel 7 2 2 3 12" xfId="34985"/>
    <cellStyle name="Input cel 7 2 2 3 13" xfId="37096"/>
    <cellStyle name="Input cel 7 2 2 3 14" xfId="39623"/>
    <cellStyle name="Input cel 7 2 2 3 2" xfId="6586"/>
    <cellStyle name="Input cel 7 2 2 3 2 2" xfId="15288"/>
    <cellStyle name="Input cel 7 2 2 3 2 2 2" xfId="47313"/>
    <cellStyle name="Input cel 7 2 2 3 2 3" xfId="12657"/>
    <cellStyle name="Input cel 7 2 2 3 2 4" xfId="27464"/>
    <cellStyle name="Input cel 7 2 2 3 2 5" xfId="40977"/>
    <cellStyle name="Input cel 7 2 2 3 3" xfId="7322"/>
    <cellStyle name="Input cel 7 2 2 3 3 2" xfId="16024"/>
    <cellStyle name="Input cel 7 2 2 3 3 2 2" xfId="48000"/>
    <cellStyle name="Input cel 7 2 2 3 3 3" xfId="25161"/>
    <cellStyle name="Input cel 7 2 2 3 3 4" xfId="28200"/>
    <cellStyle name="Input cel 7 2 2 3 3 5" xfId="41713"/>
    <cellStyle name="Input cel 7 2 2 3 4" xfId="8987"/>
    <cellStyle name="Input cel 7 2 2 3 4 2" xfId="17689"/>
    <cellStyle name="Input cel 7 2 2 3 4 3" xfId="22080"/>
    <cellStyle name="Input cel 7 2 2 3 4 4" xfId="29865"/>
    <cellStyle name="Input cel 7 2 2 3 4 5" xfId="43639"/>
    <cellStyle name="Input cel 7 2 2 3 5" xfId="9742"/>
    <cellStyle name="Input cel 7 2 2 3 5 2" xfId="18444"/>
    <cellStyle name="Input cel 7 2 2 3 5 3" xfId="20197"/>
    <cellStyle name="Input cel 7 2 2 3 5 4" xfId="30620"/>
    <cellStyle name="Input cel 7 2 2 3 5 5" xfId="49663"/>
    <cellStyle name="Input cel 7 2 2 3 6" xfId="10436"/>
    <cellStyle name="Input cel 7 2 2 3 6 2" xfId="19138"/>
    <cellStyle name="Input cel 7 2 2 3 6 3" xfId="11862"/>
    <cellStyle name="Input cel 7 2 2 3 6 4" xfId="31314"/>
    <cellStyle name="Input cel 7 2 2 3 6 5" xfId="50357"/>
    <cellStyle name="Input cel 7 2 2 3 7" xfId="11054"/>
    <cellStyle name="Input cel 7 2 2 3 7 2" xfId="19756"/>
    <cellStyle name="Input cel 7 2 2 3 7 3" xfId="13365"/>
    <cellStyle name="Input cel 7 2 2 3 7 4" xfId="31932"/>
    <cellStyle name="Input cel 7 2 2 3 7 5" xfId="50975"/>
    <cellStyle name="Input cel 7 2 2 3 8" xfId="13933"/>
    <cellStyle name="Input cel 7 2 2 3 9" xfId="21683"/>
    <cellStyle name="Input cel 7 2 2 4" xfId="5662"/>
    <cellStyle name="Input cel 7 2 2 4 2" xfId="14364"/>
    <cellStyle name="Input cel 7 2 2 4 2 2" xfId="46479"/>
    <cellStyle name="Input cel 7 2 2 4 3" xfId="21306"/>
    <cellStyle name="Input cel 7 2 2 4 4" xfId="26541"/>
    <cellStyle name="Input cel 7 2 2 4 5" xfId="40054"/>
    <cellStyle name="Input cel 7 2 2 5" xfId="6719"/>
    <cellStyle name="Input cel 7 2 2 5 2" xfId="15421"/>
    <cellStyle name="Input cel 7 2 2 5 2 2" xfId="47424"/>
    <cellStyle name="Input cel 7 2 2 5 3" xfId="21854"/>
    <cellStyle name="Input cel 7 2 2 5 4" xfId="27597"/>
    <cellStyle name="Input cel 7 2 2 5 5" xfId="41110"/>
    <cellStyle name="Input cel 7 2 2 6" xfId="8355"/>
    <cellStyle name="Input cel 7 2 2 6 2" xfId="17057"/>
    <cellStyle name="Input cel 7 2 2 6 3" xfId="13051"/>
    <cellStyle name="Input cel 7 2 2 6 4" xfId="29233"/>
    <cellStyle name="Input cel 7 2 2 6 5" xfId="42920"/>
    <cellStyle name="Input cel 7 2 2 7" xfId="9130"/>
    <cellStyle name="Input cel 7 2 2 7 2" xfId="17832"/>
    <cellStyle name="Input cel 7 2 2 7 3" xfId="11432"/>
    <cellStyle name="Input cel 7 2 2 7 4" xfId="30008"/>
    <cellStyle name="Input cel 7 2 2 7 5" xfId="49051"/>
    <cellStyle name="Input cel 7 2 2 8" xfId="9858"/>
    <cellStyle name="Input cel 7 2 2 8 2" xfId="18560"/>
    <cellStyle name="Input cel 7 2 2 8 3" xfId="13084"/>
    <cellStyle name="Input cel 7 2 2 8 4" xfId="30736"/>
    <cellStyle name="Input cel 7 2 2 8 5" xfId="49779"/>
    <cellStyle name="Input cel 7 2 2 9" xfId="10517"/>
    <cellStyle name="Input cel 7 2 2 9 2" xfId="19219"/>
    <cellStyle name="Input cel 7 2 2 9 3" xfId="20063"/>
    <cellStyle name="Input cel 7 2 2 9 4" xfId="31395"/>
    <cellStyle name="Input cel 7 2 2 9 5" xfId="50438"/>
    <cellStyle name="Input cel 7 2 3" xfId="4920"/>
    <cellStyle name="Input cel 7 2 3 10" xfId="25799"/>
    <cellStyle name="Input cel 7 2 3 11" xfId="33738"/>
    <cellStyle name="Input cel 7 2 3 12" xfId="34674"/>
    <cellStyle name="Input cel 7 2 3 13" xfId="36785"/>
    <cellStyle name="Input cel 7 2 3 14" xfId="39312"/>
    <cellStyle name="Input cel 7 2 3 2" xfId="6260"/>
    <cellStyle name="Input cel 7 2 3 2 2" xfId="14962"/>
    <cellStyle name="Input cel 7 2 3 2 2 2" xfId="47024"/>
    <cellStyle name="Input cel 7 2 3 2 3" xfId="22815"/>
    <cellStyle name="Input cel 7 2 3 2 4" xfId="27139"/>
    <cellStyle name="Input cel 7 2 3 2 5" xfId="40652"/>
    <cellStyle name="Input cel 7 2 3 3" xfId="7011"/>
    <cellStyle name="Input cel 7 2 3 3 2" xfId="15713"/>
    <cellStyle name="Input cel 7 2 3 3 2 2" xfId="47689"/>
    <cellStyle name="Input cel 7 2 3 3 3" xfId="20180"/>
    <cellStyle name="Input cel 7 2 3 3 4" xfId="27889"/>
    <cellStyle name="Input cel 7 2 3 3 5" xfId="41402"/>
    <cellStyle name="Input cel 7 2 3 4" xfId="8676"/>
    <cellStyle name="Input cel 7 2 3 4 2" xfId="17378"/>
    <cellStyle name="Input cel 7 2 3 4 3" xfId="22373"/>
    <cellStyle name="Input cel 7 2 3 4 4" xfId="29554"/>
    <cellStyle name="Input cel 7 2 3 4 5" xfId="43328"/>
    <cellStyle name="Input cel 7 2 3 5" xfId="9431"/>
    <cellStyle name="Input cel 7 2 3 5 2" xfId="18133"/>
    <cellStyle name="Input cel 7 2 3 5 3" xfId="20728"/>
    <cellStyle name="Input cel 7 2 3 5 4" xfId="30309"/>
    <cellStyle name="Input cel 7 2 3 5 5" xfId="49352"/>
    <cellStyle name="Input cel 7 2 3 6" xfId="10125"/>
    <cellStyle name="Input cel 7 2 3 6 2" xfId="18827"/>
    <cellStyle name="Input cel 7 2 3 6 3" xfId="19848"/>
    <cellStyle name="Input cel 7 2 3 6 4" xfId="31003"/>
    <cellStyle name="Input cel 7 2 3 6 5" xfId="50046"/>
    <cellStyle name="Input cel 7 2 3 7" xfId="10743"/>
    <cellStyle name="Input cel 7 2 3 7 2" xfId="19445"/>
    <cellStyle name="Input cel 7 2 3 7 3" xfId="12893"/>
    <cellStyle name="Input cel 7 2 3 7 4" xfId="31621"/>
    <cellStyle name="Input cel 7 2 3 7 5" xfId="50664"/>
    <cellStyle name="Input cel 7 2 3 8" xfId="13622"/>
    <cellStyle name="Input cel 7 2 3 9" xfId="24033"/>
    <cellStyle name="Input cel 7 2 4" xfId="4839"/>
    <cellStyle name="Input cel 7 2 4 10" xfId="25718"/>
    <cellStyle name="Input cel 7 2 4 11" xfId="33657"/>
    <cellStyle name="Input cel 7 2 4 12" xfId="34593"/>
    <cellStyle name="Input cel 7 2 4 13" xfId="36704"/>
    <cellStyle name="Input cel 7 2 4 14" xfId="39231"/>
    <cellStyle name="Input cel 7 2 4 2" xfId="5428"/>
    <cellStyle name="Input cel 7 2 4 2 2" xfId="14130"/>
    <cellStyle name="Input cel 7 2 4 2 2 2" xfId="46257"/>
    <cellStyle name="Input cel 7 2 4 2 3" xfId="24090"/>
    <cellStyle name="Input cel 7 2 4 2 4" xfId="26307"/>
    <cellStyle name="Input cel 7 2 4 2 5" xfId="39820"/>
    <cellStyle name="Input cel 7 2 4 3" xfId="6930"/>
    <cellStyle name="Input cel 7 2 4 3 2" xfId="15632"/>
    <cellStyle name="Input cel 7 2 4 3 2 2" xfId="47608"/>
    <cellStyle name="Input cel 7 2 4 3 3" xfId="12123"/>
    <cellStyle name="Input cel 7 2 4 3 4" xfId="27808"/>
    <cellStyle name="Input cel 7 2 4 3 5" xfId="41321"/>
    <cellStyle name="Input cel 7 2 4 4" xfId="8595"/>
    <cellStyle name="Input cel 7 2 4 4 2" xfId="17297"/>
    <cellStyle name="Input cel 7 2 4 4 3" xfId="25047"/>
    <cellStyle name="Input cel 7 2 4 4 4" xfId="29473"/>
    <cellStyle name="Input cel 7 2 4 4 5" xfId="43247"/>
    <cellStyle name="Input cel 7 2 4 5" xfId="9350"/>
    <cellStyle name="Input cel 7 2 4 5 2" xfId="18052"/>
    <cellStyle name="Input cel 7 2 4 5 3" xfId="25229"/>
    <cellStyle name="Input cel 7 2 4 5 4" xfId="30228"/>
    <cellStyle name="Input cel 7 2 4 5 5" xfId="49271"/>
    <cellStyle name="Input cel 7 2 4 6" xfId="10044"/>
    <cellStyle name="Input cel 7 2 4 6 2" xfId="18746"/>
    <cellStyle name="Input cel 7 2 4 6 3" xfId="12816"/>
    <cellStyle name="Input cel 7 2 4 6 4" xfId="30922"/>
    <cellStyle name="Input cel 7 2 4 6 5" xfId="49965"/>
    <cellStyle name="Input cel 7 2 4 7" xfId="10662"/>
    <cellStyle name="Input cel 7 2 4 7 2" xfId="19364"/>
    <cellStyle name="Input cel 7 2 4 7 3" xfId="1894"/>
    <cellStyle name="Input cel 7 2 4 7 4" xfId="31540"/>
    <cellStyle name="Input cel 7 2 4 7 5" xfId="50583"/>
    <cellStyle name="Input cel 7 2 4 8" xfId="13541"/>
    <cellStyle name="Input cel 7 2 4 9" xfId="21132"/>
    <cellStyle name="Input cel 7 2 5" xfId="5933"/>
    <cellStyle name="Input cel 7 2 5 2" xfId="14635"/>
    <cellStyle name="Input cel 7 2 5 2 2" xfId="46725"/>
    <cellStyle name="Input cel 7 2 5 3" xfId="24965"/>
    <cellStyle name="Input cel 7 2 5 4" xfId="26812"/>
    <cellStyle name="Input cel 7 2 5 5" xfId="40325"/>
    <cellStyle name="Input cel 7 2 6" xfId="5262"/>
    <cellStyle name="Input cel 7 2 6 2" xfId="13964"/>
    <cellStyle name="Input cel 7 2 6 2 2" xfId="46106"/>
    <cellStyle name="Input cel 7 2 6 3" xfId="20472"/>
    <cellStyle name="Input cel 7 2 6 4" xfId="26141"/>
    <cellStyle name="Input cel 7 2 6 5" xfId="39654"/>
    <cellStyle name="Input cel 7 2 7" xfId="5564"/>
    <cellStyle name="Input cel 7 2 7 2" xfId="14266"/>
    <cellStyle name="Input cel 7 2 7 2 2" xfId="46389"/>
    <cellStyle name="Input cel 7 2 7 3" xfId="20537"/>
    <cellStyle name="Input cel 7 2 7 4" xfId="26443"/>
    <cellStyle name="Input cel 7 2 7 5" xfId="39956"/>
    <cellStyle name="Input cel 7 2 8" xfId="3839"/>
    <cellStyle name="Input cel 7 2 8 2" xfId="12618"/>
    <cellStyle name="Input cel 7 2 8 3" xfId="24118"/>
    <cellStyle name="Input cel 7 2 8 4" xfId="2629"/>
    <cellStyle name="Input cel 7 2 8 5" xfId="38137"/>
    <cellStyle name="Input cel 7 2 9" xfId="7848"/>
    <cellStyle name="Input cel 7 2 9 2" xfId="16550"/>
    <cellStyle name="Input cel 7 2 9 3" xfId="23880"/>
    <cellStyle name="Input cel 7 2 9 4" xfId="28726"/>
    <cellStyle name="Input cel 7 2 9 5" xfId="48366"/>
    <cellStyle name="Input cel 7 20" xfId="35217"/>
    <cellStyle name="Input cel 7 21" xfId="37299"/>
    <cellStyle name="Input cel 7 3" xfId="926"/>
    <cellStyle name="Input cel 7 3 10" xfId="8417"/>
    <cellStyle name="Input cel 7 3 10 2" xfId="17119"/>
    <cellStyle name="Input cel 7 3 10 3" xfId="22951"/>
    <cellStyle name="Input cel 7 3 10 4" xfId="29295"/>
    <cellStyle name="Input cel 7 3 10 5" xfId="48875"/>
    <cellStyle name="Input cel 7 3 11" xfId="9180"/>
    <cellStyle name="Input cel 7 3 11 2" xfId="17882"/>
    <cellStyle name="Input cel 7 3 11 3" xfId="24914"/>
    <cellStyle name="Input cel 7 3 11 4" xfId="30058"/>
    <cellStyle name="Input cel 7 3 11 5" xfId="49101"/>
    <cellStyle name="Input cel 7 3 12" xfId="11457"/>
    <cellStyle name="Input cel 7 3 13" xfId="20761"/>
    <cellStyle name="Input cel 7 3 14" xfId="22054"/>
    <cellStyle name="Input cel 7 3 15" xfId="32719"/>
    <cellStyle name="Input cel 7 3 16" xfId="34329"/>
    <cellStyle name="Input cel 7 3 17" xfId="35766"/>
    <cellStyle name="Input cel 7 3 18" xfId="38293"/>
    <cellStyle name="Input cel 7 3 2" xfId="4775"/>
    <cellStyle name="Input cel 7 3 2 10" xfId="25654"/>
    <cellStyle name="Input cel 7 3 2 11" xfId="33593"/>
    <cellStyle name="Input cel 7 3 2 12" xfId="34529"/>
    <cellStyle name="Input cel 7 3 2 13" xfId="36640"/>
    <cellStyle name="Input cel 7 3 2 14" xfId="39167"/>
    <cellStyle name="Input cel 7 3 2 2" xfId="5950"/>
    <cellStyle name="Input cel 7 3 2 2 2" xfId="14652"/>
    <cellStyle name="Input cel 7 3 2 2 2 2" xfId="46739"/>
    <cellStyle name="Input cel 7 3 2 2 3" xfId="11772"/>
    <cellStyle name="Input cel 7 3 2 2 4" xfId="26829"/>
    <cellStyle name="Input cel 7 3 2 2 5" xfId="40342"/>
    <cellStyle name="Input cel 7 3 2 3" xfId="6866"/>
    <cellStyle name="Input cel 7 3 2 3 2" xfId="15568"/>
    <cellStyle name="Input cel 7 3 2 3 2 2" xfId="47544"/>
    <cellStyle name="Input cel 7 3 2 3 3" xfId="2095"/>
    <cellStyle name="Input cel 7 3 2 3 4" xfId="27744"/>
    <cellStyle name="Input cel 7 3 2 3 5" xfId="41257"/>
    <cellStyle name="Input cel 7 3 2 4" xfId="8531"/>
    <cellStyle name="Input cel 7 3 2 4 2" xfId="17233"/>
    <cellStyle name="Input cel 7 3 2 4 3" xfId="23248"/>
    <cellStyle name="Input cel 7 3 2 4 4" xfId="29409"/>
    <cellStyle name="Input cel 7 3 2 4 5" xfId="43183"/>
    <cellStyle name="Input cel 7 3 2 5" xfId="9286"/>
    <cellStyle name="Input cel 7 3 2 5 2" xfId="17988"/>
    <cellStyle name="Input cel 7 3 2 5 3" xfId="24603"/>
    <cellStyle name="Input cel 7 3 2 5 4" xfId="30164"/>
    <cellStyle name="Input cel 7 3 2 5 5" xfId="49207"/>
    <cellStyle name="Input cel 7 3 2 6" xfId="9980"/>
    <cellStyle name="Input cel 7 3 2 6 2" xfId="18682"/>
    <cellStyle name="Input cel 7 3 2 6 3" xfId="19766"/>
    <cellStyle name="Input cel 7 3 2 6 4" xfId="30858"/>
    <cellStyle name="Input cel 7 3 2 6 5" xfId="49901"/>
    <cellStyle name="Input cel 7 3 2 7" xfId="10598"/>
    <cellStyle name="Input cel 7 3 2 7 2" xfId="19300"/>
    <cellStyle name="Input cel 7 3 2 7 3" xfId="12842"/>
    <cellStyle name="Input cel 7 3 2 7 4" xfId="31476"/>
    <cellStyle name="Input cel 7 3 2 7 5" xfId="50519"/>
    <cellStyle name="Input cel 7 3 2 8" xfId="13477"/>
    <cellStyle name="Input cel 7 3 2 9" xfId="20749"/>
    <cellStyle name="Input cel 7 3 3" xfId="4733"/>
    <cellStyle name="Input cel 7 3 3 10" xfId="25612"/>
    <cellStyle name="Input cel 7 3 3 11" xfId="33551"/>
    <cellStyle name="Input cel 7 3 3 12" xfId="34487"/>
    <cellStyle name="Input cel 7 3 3 13" xfId="36598"/>
    <cellStyle name="Input cel 7 3 3 14" xfId="39125"/>
    <cellStyle name="Input cel 7 3 3 2" xfId="5346"/>
    <cellStyle name="Input cel 7 3 3 2 2" xfId="14048"/>
    <cellStyle name="Input cel 7 3 3 2 2 2" xfId="46186"/>
    <cellStyle name="Input cel 7 3 3 2 3" xfId="21004"/>
    <cellStyle name="Input cel 7 3 3 2 4" xfId="26225"/>
    <cellStyle name="Input cel 7 3 3 2 5" xfId="39738"/>
    <cellStyle name="Input cel 7 3 3 3" xfId="6824"/>
    <cellStyle name="Input cel 7 3 3 3 2" xfId="15526"/>
    <cellStyle name="Input cel 7 3 3 3 2 2" xfId="47502"/>
    <cellStyle name="Input cel 7 3 3 3 3" xfId="20413"/>
    <cellStyle name="Input cel 7 3 3 3 4" xfId="27702"/>
    <cellStyle name="Input cel 7 3 3 3 5" xfId="41215"/>
    <cellStyle name="Input cel 7 3 3 4" xfId="8489"/>
    <cellStyle name="Input cel 7 3 3 4 2" xfId="17191"/>
    <cellStyle name="Input cel 7 3 3 4 3" xfId="25486"/>
    <cellStyle name="Input cel 7 3 3 4 4" xfId="29367"/>
    <cellStyle name="Input cel 7 3 3 4 5" xfId="43141"/>
    <cellStyle name="Input cel 7 3 3 5" xfId="9244"/>
    <cellStyle name="Input cel 7 3 3 5 2" xfId="17946"/>
    <cellStyle name="Input cel 7 3 3 5 3" xfId="25166"/>
    <cellStyle name="Input cel 7 3 3 5 4" xfId="30122"/>
    <cellStyle name="Input cel 7 3 3 5 5" xfId="49165"/>
    <cellStyle name="Input cel 7 3 3 6" xfId="9938"/>
    <cellStyle name="Input cel 7 3 3 6 2" xfId="18640"/>
    <cellStyle name="Input cel 7 3 3 6 3" xfId="11421"/>
    <cellStyle name="Input cel 7 3 3 6 4" xfId="30816"/>
    <cellStyle name="Input cel 7 3 3 6 5" xfId="49859"/>
    <cellStyle name="Input cel 7 3 3 7" xfId="10556"/>
    <cellStyle name="Input cel 7 3 3 7 2" xfId="19258"/>
    <cellStyle name="Input cel 7 3 3 7 3" xfId="12598"/>
    <cellStyle name="Input cel 7 3 3 7 4" xfId="31434"/>
    <cellStyle name="Input cel 7 3 3 7 5" xfId="50477"/>
    <cellStyle name="Input cel 7 3 3 8" xfId="13435"/>
    <cellStyle name="Input cel 7 3 3 9" xfId="13392"/>
    <cellStyle name="Input cel 7 3 4" xfId="6013"/>
    <cellStyle name="Input cel 7 3 4 2" xfId="14715"/>
    <cellStyle name="Input cel 7 3 4 2 2" xfId="46799"/>
    <cellStyle name="Input cel 7 3 4 3" xfId="20683"/>
    <cellStyle name="Input cel 7 3 4 4" xfId="26892"/>
    <cellStyle name="Input cel 7 3 4 5" xfId="40405"/>
    <cellStyle name="Input cel 7 3 5" xfId="5940"/>
    <cellStyle name="Input cel 7 3 5 2" xfId="14642"/>
    <cellStyle name="Input cel 7 3 5 2 2" xfId="46731"/>
    <cellStyle name="Input cel 7 3 5 3" xfId="23086"/>
    <cellStyle name="Input cel 7 3 5 4" xfId="26819"/>
    <cellStyle name="Input cel 7 3 5 5" xfId="40332"/>
    <cellStyle name="Input cel 7 3 6" xfId="5931"/>
    <cellStyle name="Input cel 7 3 6 2" xfId="14633"/>
    <cellStyle name="Input cel 7 3 6 2 2" xfId="46724"/>
    <cellStyle name="Input cel 7 3 6 3" xfId="20965"/>
    <cellStyle name="Input cel 7 3 6 4" xfId="26810"/>
    <cellStyle name="Input cel 7 3 6 5" xfId="40323"/>
    <cellStyle name="Input cel 7 3 7" xfId="6334"/>
    <cellStyle name="Input cel 7 3 7 2" xfId="15036"/>
    <cellStyle name="Input cel 7 3 7 3" xfId="21096"/>
    <cellStyle name="Input cel 7 3 7 4" xfId="27213"/>
    <cellStyle name="Input cel 7 3 7 5" xfId="40726"/>
    <cellStyle name="Input cel 7 3 8" xfId="7963"/>
    <cellStyle name="Input cel 7 3 8 2" xfId="16665"/>
    <cellStyle name="Input cel 7 3 8 3" xfId="23981"/>
    <cellStyle name="Input cel 7 3 8 4" xfId="28841"/>
    <cellStyle name="Input cel 7 3 8 5" xfId="48481"/>
    <cellStyle name="Input cel 7 3 9" xfId="7771"/>
    <cellStyle name="Input cel 7 3 9 2" xfId="16473"/>
    <cellStyle name="Input cel 7 3 9 3" xfId="22347"/>
    <cellStyle name="Input cel 7 3 9 4" xfId="28649"/>
    <cellStyle name="Input cel 7 3 9 5" xfId="48300"/>
    <cellStyle name="Input cel 7 4" xfId="1427"/>
    <cellStyle name="Input cel 7 4 10" xfId="9786"/>
    <cellStyle name="Input cel 7 4 10 2" xfId="18488"/>
    <cellStyle name="Input cel 7 4 10 3" xfId="19816"/>
    <cellStyle name="Input cel 7 4 10 4" xfId="30664"/>
    <cellStyle name="Input cel 7 4 10 5" xfId="49707"/>
    <cellStyle name="Input cel 7 4 11" xfId="10461"/>
    <cellStyle name="Input cel 7 4 11 2" xfId="19163"/>
    <cellStyle name="Input cel 7 4 11 3" xfId="2017"/>
    <cellStyle name="Input cel 7 4 11 4" xfId="31339"/>
    <cellStyle name="Input cel 7 4 11 5" xfId="50382"/>
    <cellStyle name="Input cel 7 4 12" xfId="11209"/>
    <cellStyle name="Input cel 7 4 13" xfId="25472"/>
    <cellStyle name="Input cel 7 4 14" xfId="1832"/>
    <cellStyle name="Input cel 7 4 15" xfId="33220"/>
    <cellStyle name="Input cel 7 4 16" xfId="34392"/>
    <cellStyle name="Input cel 7 4 17" xfId="36267"/>
    <cellStyle name="Input cel 7 4 18" xfId="38794"/>
    <cellStyle name="Input cel 7 4 2" xfId="5054"/>
    <cellStyle name="Input cel 7 4 2 10" xfId="25933"/>
    <cellStyle name="Input cel 7 4 2 11" xfId="33872"/>
    <cellStyle name="Input cel 7 4 2 12" xfId="34808"/>
    <cellStyle name="Input cel 7 4 2 13" xfId="36919"/>
    <cellStyle name="Input cel 7 4 2 14" xfId="39446"/>
    <cellStyle name="Input cel 7 4 2 2" xfId="6088"/>
    <cellStyle name="Input cel 7 4 2 2 2" xfId="14790"/>
    <cellStyle name="Input cel 7 4 2 2 2 2" xfId="46864"/>
    <cellStyle name="Input cel 7 4 2 2 3" xfId="24534"/>
    <cellStyle name="Input cel 7 4 2 2 4" xfId="26967"/>
    <cellStyle name="Input cel 7 4 2 2 5" xfId="40480"/>
    <cellStyle name="Input cel 7 4 2 3" xfId="7145"/>
    <cellStyle name="Input cel 7 4 2 3 2" xfId="15847"/>
    <cellStyle name="Input cel 7 4 2 3 2 2" xfId="47823"/>
    <cellStyle name="Input cel 7 4 2 3 3" xfId="22694"/>
    <cellStyle name="Input cel 7 4 2 3 4" xfId="28023"/>
    <cellStyle name="Input cel 7 4 2 3 5" xfId="41536"/>
    <cellStyle name="Input cel 7 4 2 4" xfId="8810"/>
    <cellStyle name="Input cel 7 4 2 4 2" xfId="17512"/>
    <cellStyle name="Input cel 7 4 2 4 3" xfId="22806"/>
    <cellStyle name="Input cel 7 4 2 4 4" xfId="29688"/>
    <cellStyle name="Input cel 7 4 2 4 5" xfId="43462"/>
    <cellStyle name="Input cel 7 4 2 5" xfId="9565"/>
    <cellStyle name="Input cel 7 4 2 5 2" xfId="18267"/>
    <cellStyle name="Input cel 7 4 2 5 3" xfId="20142"/>
    <cellStyle name="Input cel 7 4 2 5 4" xfId="30443"/>
    <cellStyle name="Input cel 7 4 2 5 5" xfId="49486"/>
    <cellStyle name="Input cel 7 4 2 6" xfId="10259"/>
    <cellStyle name="Input cel 7 4 2 6 2" xfId="18961"/>
    <cellStyle name="Input cel 7 4 2 6 3" xfId="2057"/>
    <cellStyle name="Input cel 7 4 2 6 4" xfId="31137"/>
    <cellStyle name="Input cel 7 4 2 6 5" xfId="50180"/>
    <cellStyle name="Input cel 7 4 2 7" xfId="10877"/>
    <cellStyle name="Input cel 7 4 2 7 2" xfId="19579"/>
    <cellStyle name="Input cel 7 4 2 7 3" xfId="12564"/>
    <cellStyle name="Input cel 7 4 2 7 4" xfId="31755"/>
    <cellStyle name="Input cel 7 4 2 7 5" xfId="50798"/>
    <cellStyle name="Input cel 7 4 2 8" xfId="13756"/>
    <cellStyle name="Input cel 7 4 2 9" xfId="22520"/>
    <cellStyle name="Input cel 7 4 3" xfId="5175"/>
    <cellStyle name="Input cel 7 4 3 10" xfId="26054"/>
    <cellStyle name="Input cel 7 4 3 11" xfId="33993"/>
    <cellStyle name="Input cel 7 4 3 12" xfId="34929"/>
    <cellStyle name="Input cel 7 4 3 13" xfId="37040"/>
    <cellStyle name="Input cel 7 4 3 14" xfId="39567"/>
    <cellStyle name="Input cel 7 4 3 2" xfId="6146"/>
    <cellStyle name="Input cel 7 4 3 2 2" xfId="14848"/>
    <cellStyle name="Input cel 7 4 3 2 2 2" xfId="46916"/>
    <cellStyle name="Input cel 7 4 3 2 3" xfId="24093"/>
    <cellStyle name="Input cel 7 4 3 2 4" xfId="27025"/>
    <cellStyle name="Input cel 7 4 3 2 5" xfId="40538"/>
    <cellStyle name="Input cel 7 4 3 3" xfId="7266"/>
    <cellStyle name="Input cel 7 4 3 3 2" xfId="15968"/>
    <cellStyle name="Input cel 7 4 3 3 2 2" xfId="47944"/>
    <cellStyle name="Input cel 7 4 3 3 3" xfId="21028"/>
    <cellStyle name="Input cel 7 4 3 3 4" xfId="28144"/>
    <cellStyle name="Input cel 7 4 3 3 5" xfId="41657"/>
    <cellStyle name="Input cel 7 4 3 4" xfId="8931"/>
    <cellStyle name="Input cel 7 4 3 4 2" xfId="17633"/>
    <cellStyle name="Input cel 7 4 3 4 3" xfId="22409"/>
    <cellStyle name="Input cel 7 4 3 4 4" xfId="29809"/>
    <cellStyle name="Input cel 7 4 3 4 5" xfId="43583"/>
    <cellStyle name="Input cel 7 4 3 5" xfId="9686"/>
    <cellStyle name="Input cel 7 4 3 5 2" xfId="18388"/>
    <cellStyle name="Input cel 7 4 3 5 3" xfId="12238"/>
    <cellStyle name="Input cel 7 4 3 5 4" xfId="30564"/>
    <cellStyle name="Input cel 7 4 3 5 5" xfId="49607"/>
    <cellStyle name="Input cel 7 4 3 6" xfId="10380"/>
    <cellStyle name="Input cel 7 4 3 6 2" xfId="19082"/>
    <cellStyle name="Input cel 7 4 3 6 3" xfId="19951"/>
    <cellStyle name="Input cel 7 4 3 6 4" xfId="31258"/>
    <cellStyle name="Input cel 7 4 3 6 5" xfId="50301"/>
    <cellStyle name="Input cel 7 4 3 7" xfId="10998"/>
    <cellStyle name="Input cel 7 4 3 7 2" xfId="19700"/>
    <cellStyle name="Input cel 7 4 3 7 3" xfId="2400"/>
    <cellStyle name="Input cel 7 4 3 7 4" xfId="31876"/>
    <cellStyle name="Input cel 7 4 3 7 5" xfId="50919"/>
    <cellStyle name="Input cel 7 4 3 8" xfId="13877"/>
    <cellStyle name="Input cel 7 4 3 9" xfId="20981"/>
    <cellStyle name="Input cel 7 4 4" xfId="3282"/>
    <cellStyle name="Input cel 7 4 4 2" xfId="12097"/>
    <cellStyle name="Input cel 7 4 4 2 2" xfId="44812"/>
    <cellStyle name="Input cel 7 4 4 3" xfId="20580"/>
    <cellStyle name="Input cel 7 4 4 4" xfId="23195"/>
    <cellStyle name="Input cel 7 4 4 5" xfId="37580"/>
    <cellStyle name="Input cel 7 4 5" xfId="6645"/>
    <cellStyle name="Input cel 7 4 5 2" xfId="15347"/>
    <cellStyle name="Input cel 7 4 5 2 2" xfId="47359"/>
    <cellStyle name="Input cel 7 4 5 3" xfId="20788"/>
    <cellStyle name="Input cel 7 4 5 4" xfId="27523"/>
    <cellStyle name="Input cel 7 4 5 5" xfId="41036"/>
    <cellStyle name="Input cel 7 4 6" xfId="5892"/>
    <cellStyle name="Input cel 7 4 6 2" xfId="14594"/>
    <cellStyle name="Input cel 7 4 6 2 2" xfId="46689"/>
    <cellStyle name="Input cel 7 4 6 3" xfId="24367"/>
    <cellStyle name="Input cel 7 4 6 4" xfId="26771"/>
    <cellStyle name="Input cel 7 4 6 5" xfId="40284"/>
    <cellStyle name="Input cel 7 4 7" xfId="6728"/>
    <cellStyle name="Input cel 7 4 7 2" xfId="15430"/>
    <cellStyle name="Input cel 7 4 7 3" xfId="12430"/>
    <cellStyle name="Input cel 7 4 7 4" xfId="27606"/>
    <cellStyle name="Input cel 7 4 7 5" xfId="41119"/>
    <cellStyle name="Input cel 7 4 8" xfId="8272"/>
    <cellStyle name="Input cel 7 4 8 2" xfId="16974"/>
    <cellStyle name="Input cel 7 4 8 3" xfId="25137"/>
    <cellStyle name="Input cel 7 4 8 4" xfId="29150"/>
    <cellStyle name="Input cel 7 4 8 5" xfId="48786"/>
    <cellStyle name="Input cel 7 4 9" xfId="9053"/>
    <cellStyle name="Input cel 7 4 9 2" xfId="17755"/>
    <cellStyle name="Input cel 7 4 9 3" xfId="23093"/>
    <cellStyle name="Input cel 7 4 9 4" xfId="29931"/>
    <cellStyle name="Input cel 7 4 9 5" xfId="48974"/>
    <cellStyle name="Input cel 7 5" xfId="5072"/>
    <cellStyle name="Input cel 7 5 10" xfId="25951"/>
    <cellStyle name="Input cel 7 5 11" xfId="33890"/>
    <cellStyle name="Input cel 7 5 12" xfId="34826"/>
    <cellStyle name="Input cel 7 5 13" xfId="36937"/>
    <cellStyle name="Input cel 7 5 14" xfId="39464"/>
    <cellStyle name="Input cel 7 5 2" xfId="5269"/>
    <cellStyle name="Input cel 7 5 2 2" xfId="13971"/>
    <cellStyle name="Input cel 7 5 2 2 2" xfId="46113"/>
    <cellStyle name="Input cel 7 5 2 3" xfId="20587"/>
    <cellStyle name="Input cel 7 5 2 4" xfId="26148"/>
    <cellStyle name="Input cel 7 5 2 5" xfId="39661"/>
    <cellStyle name="Input cel 7 5 3" xfId="7163"/>
    <cellStyle name="Input cel 7 5 3 2" xfId="15865"/>
    <cellStyle name="Input cel 7 5 3 2 2" xfId="47841"/>
    <cellStyle name="Input cel 7 5 3 3" xfId="21152"/>
    <cellStyle name="Input cel 7 5 3 4" xfId="28041"/>
    <cellStyle name="Input cel 7 5 3 5" xfId="41554"/>
    <cellStyle name="Input cel 7 5 4" xfId="8828"/>
    <cellStyle name="Input cel 7 5 4 2" xfId="17530"/>
    <cellStyle name="Input cel 7 5 4 3" xfId="24964"/>
    <cellStyle name="Input cel 7 5 4 4" xfId="29706"/>
    <cellStyle name="Input cel 7 5 4 5" xfId="43480"/>
    <cellStyle name="Input cel 7 5 5" xfId="9583"/>
    <cellStyle name="Input cel 7 5 5 2" xfId="18285"/>
    <cellStyle name="Input cel 7 5 5 3" xfId="19836"/>
    <cellStyle name="Input cel 7 5 5 4" xfId="30461"/>
    <cellStyle name="Input cel 7 5 5 5" xfId="49504"/>
    <cellStyle name="Input cel 7 5 6" xfId="10277"/>
    <cellStyle name="Input cel 7 5 6 2" xfId="18979"/>
    <cellStyle name="Input cel 7 5 6 3" xfId="20353"/>
    <cellStyle name="Input cel 7 5 6 4" xfId="31155"/>
    <cellStyle name="Input cel 7 5 6 5" xfId="50198"/>
    <cellStyle name="Input cel 7 5 7" xfId="10895"/>
    <cellStyle name="Input cel 7 5 7 2" xfId="19597"/>
    <cellStyle name="Input cel 7 5 7 3" xfId="20433"/>
    <cellStyle name="Input cel 7 5 7 4" xfId="31773"/>
    <cellStyle name="Input cel 7 5 7 5" xfId="50816"/>
    <cellStyle name="Input cel 7 5 8" xfId="13774"/>
    <cellStyle name="Input cel 7 5 9" xfId="22719"/>
    <cellStyle name="Input cel 7 6" xfId="4939"/>
    <cellStyle name="Input cel 7 6 10" xfId="25818"/>
    <cellStyle name="Input cel 7 6 11" xfId="33757"/>
    <cellStyle name="Input cel 7 6 12" xfId="34693"/>
    <cellStyle name="Input cel 7 6 13" xfId="36804"/>
    <cellStyle name="Input cel 7 6 14" xfId="39331"/>
    <cellStyle name="Input cel 7 6 2" xfId="5639"/>
    <cellStyle name="Input cel 7 6 2 2" xfId="14341"/>
    <cellStyle name="Input cel 7 6 2 2 2" xfId="46458"/>
    <cellStyle name="Input cel 7 6 2 3" xfId="21544"/>
    <cellStyle name="Input cel 7 6 2 4" xfId="26518"/>
    <cellStyle name="Input cel 7 6 2 5" xfId="40031"/>
    <cellStyle name="Input cel 7 6 3" xfId="7030"/>
    <cellStyle name="Input cel 7 6 3 2" xfId="15732"/>
    <cellStyle name="Input cel 7 6 3 2 2" xfId="47708"/>
    <cellStyle name="Input cel 7 6 3 3" xfId="20144"/>
    <cellStyle name="Input cel 7 6 3 4" xfId="27908"/>
    <cellStyle name="Input cel 7 6 3 5" xfId="41421"/>
    <cellStyle name="Input cel 7 6 4" xfId="8695"/>
    <cellStyle name="Input cel 7 6 4 2" xfId="17397"/>
    <cellStyle name="Input cel 7 6 4 3" xfId="24858"/>
    <cellStyle name="Input cel 7 6 4 4" xfId="29573"/>
    <cellStyle name="Input cel 7 6 4 5" xfId="43347"/>
    <cellStyle name="Input cel 7 6 5" xfId="9450"/>
    <cellStyle name="Input cel 7 6 5 2" xfId="18152"/>
    <cellStyle name="Input cel 7 6 5 3" xfId="24177"/>
    <cellStyle name="Input cel 7 6 5 4" xfId="30328"/>
    <cellStyle name="Input cel 7 6 5 5" xfId="49371"/>
    <cellStyle name="Input cel 7 6 6" xfId="10144"/>
    <cellStyle name="Input cel 7 6 6 2" xfId="18846"/>
    <cellStyle name="Input cel 7 6 6 3" xfId="20209"/>
    <cellStyle name="Input cel 7 6 6 4" xfId="31022"/>
    <cellStyle name="Input cel 7 6 6 5" xfId="50065"/>
    <cellStyle name="Input cel 7 6 7" xfId="10762"/>
    <cellStyle name="Input cel 7 6 7 2" xfId="19464"/>
    <cellStyle name="Input cel 7 6 7 3" xfId="4494"/>
    <cellStyle name="Input cel 7 6 7 4" xfId="31640"/>
    <cellStyle name="Input cel 7 6 7 5" xfId="50683"/>
    <cellStyle name="Input cel 7 6 8" xfId="13641"/>
    <cellStyle name="Input cel 7 6 9" xfId="24990"/>
    <cellStyle name="Input cel 7 7" xfId="6129"/>
    <cellStyle name="Input cel 7 7 2" xfId="14831"/>
    <cellStyle name="Input cel 7 7 2 2" xfId="46901"/>
    <cellStyle name="Input cel 7 7 3" xfId="20581"/>
    <cellStyle name="Input cel 7 7 4" xfId="27008"/>
    <cellStyle name="Input cel 7 7 5" xfId="40521"/>
    <cellStyle name="Input cel 7 8" xfId="3201"/>
    <cellStyle name="Input cel 7 8 2" xfId="12016"/>
    <cellStyle name="Input cel 7 8 2 2" xfId="44737"/>
    <cellStyle name="Input cel 7 8 3" xfId="25256"/>
    <cellStyle name="Input cel 7 8 4" xfId="22695"/>
    <cellStyle name="Input cel 7 8 5" xfId="37499"/>
    <cellStyle name="Input cel 7 9" xfId="6741"/>
    <cellStyle name="Input cel 7 9 2" xfId="15443"/>
    <cellStyle name="Input cel 7 9 2 2" xfId="47439"/>
    <cellStyle name="Input cel 7 9 3" xfId="13116"/>
    <cellStyle name="Input cel 7 9 4" xfId="27619"/>
    <cellStyle name="Input cel 7 9 5" xfId="41132"/>
    <cellStyle name="Input cel 8" xfId="623"/>
    <cellStyle name="Input cel 8 10" xfId="7547"/>
    <cellStyle name="Input cel 8 10 2" xfId="16249"/>
    <cellStyle name="Input cel 8 10 3" xfId="20517"/>
    <cellStyle name="Input cel 8 10 4" xfId="28425"/>
    <cellStyle name="Input cel 8 10 5" xfId="48156"/>
    <cellStyle name="Input cel 8 11" xfId="8380"/>
    <cellStyle name="Input cel 8 11 2" xfId="17082"/>
    <cellStyle name="Input cel 8 11 3" xfId="24161"/>
    <cellStyle name="Input cel 8 11 4" xfId="29258"/>
    <cellStyle name="Input cel 8 11 5" xfId="48838"/>
    <cellStyle name="Input cel 8 12" xfId="9152"/>
    <cellStyle name="Input cel 8 12 2" xfId="17854"/>
    <cellStyle name="Input cel 8 12 3" xfId="24570"/>
    <cellStyle name="Input cel 8 12 4" xfId="30030"/>
    <cellStyle name="Input cel 8 12 5" xfId="49073"/>
    <cellStyle name="Input cel 8 13" xfId="9874"/>
    <cellStyle name="Input cel 8 13 2" xfId="18576"/>
    <cellStyle name="Input cel 8 13 3" xfId="12915"/>
    <cellStyle name="Input cel 8 13 4" xfId="30752"/>
    <cellStyle name="Input cel 8 13 5" xfId="49795"/>
    <cellStyle name="Input cel 8 14" xfId="2407"/>
    <cellStyle name="Input cel 8 15" xfId="24147"/>
    <cellStyle name="Input cel 8 16" xfId="13369"/>
    <cellStyle name="Input cel 8 17" xfId="32135"/>
    <cellStyle name="Input cel 8 18" xfId="34129"/>
    <cellStyle name="Input cel 8 19" xfId="35182"/>
    <cellStyle name="Input cel 8 2" xfId="751"/>
    <cellStyle name="Input cel 8 2 10" xfId="7592"/>
    <cellStyle name="Input cel 8 2 10 2" xfId="16294"/>
    <cellStyle name="Input cel 8 2 10 3" xfId="20716"/>
    <cellStyle name="Input cel 8 2 10 4" xfId="28470"/>
    <cellStyle name="Input cel 8 2 10 5" xfId="48201"/>
    <cellStyle name="Input cel 8 2 11" xfId="8121"/>
    <cellStyle name="Input cel 8 2 11 2" xfId="16823"/>
    <cellStyle name="Input cel 8 2 11 3" xfId="24553"/>
    <cellStyle name="Input cel 8 2 11 4" xfId="28999"/>
    <cellStyle name="Input cel 8 2 11 5" xfId="48639"/>
    <cellStyle name="Input cel 8 2 12" xfId="8253"/>
    <cellStyle name="Input cel 8 2 12 2" xfId="16955"/>
    <cellStyle name="Input cel 8 2 12 3" xfId="23632"/>
    <cellStyle name="Input cel 8 2 12 4" xfId="29131"/>
    <cellStyle name="Input cel 8 2 12 5" xfId="48767"/>
    <cellStyle name="Input cel 8 2 13" xfId="11299"/>
    <cellStyle name="Input cel 8 2 14" xfId="13025"/>
    <cellStyle name="Input cel 8 2 15" xfId="25146"/>
    <cellStyle name="Input cel 8 2 16" xfId="32545"/>
    <cellStyle name="Input cel 8 2 17" xfId="34247"/>
    <cellStyle name="Input cel 8 2 18" xfId="35592"/>
    <cellStyle name="Input cel 8 2 19" xfId="37392"/>
    <cellStyle name="Input cel 8 2 2" xfId="1520"/>
    <cellStyle name="Input cel 8 2 2 10" xfId="13217"/>
    <cellStyle name="Input cel 8 2 2 11" xfId="25245"/>
    <cellStyle name="Input cel 8 2 2 12" xfId="25556"/>
    <cellStyle name="Input cel 8 2 2 13" xfId="33313"/>
    <cellStyle name="Input cel 8 2 2 14" xfId="34431"/>
    <cellStyle name="Input cel 8 2 2 15" xfId="36360"/>
    <cellStyle name="Input cel 8 2 2 16" xfId="38887"/>
    <cellStyle name="Input cel 8 2 2 2" xfId="4738"/>
    <cellStyle name="Input cel 8 2 2 2 10" xfId="25617"/>
    <cellStyle name="Input cel 8 2 2 2 11" xfId="33556"/>
    <cellStyle name="Input cel 8 2 2 2 12" xfId="34492"/>
    <cellStyle name="Input cel 8 2 2 2 13" xfId="36603"/>
    <cellStyle name="Input cel 8 2 2 2 14" xfId="39130"/>
    <cellStyle name="Input cel 8 2 2 2 2" xfId="5687"/>
    <cellStyle name="Input cel 8 2 2 2 2 2" xfId="14389"/>
    <cellStyle name="Input cel 8 2 2 2 2 2 2" xfId="46503"/>
    <cellStyle name="Input cel 8 2 2 2 2 3" xfId="24921"/>
    <cellStyle name="Input cel 8 2 2 2 2 4" xfId="26566"/>
    <cellStyle name="Input cel 8 2 2 2 2 5" xfId="40079"/>
    <cellStyle name="Input cel 8 2 2 2 3" xfId="6829"/>
    <cellStyle name="Input cel 8 2 2 2 3 2" xfId="15531"/>
    <cellStyle name="Input cel 8 2 2 2 3 2 2" xfId="47507"/>
    <cellStyle name="Input cel 8 2 2 2 3 3" xfId="12823"/>
    <cellStyle name="Input cel 8 2 2 2 3 4" xfId="27707"/>
    <cellStyle name="Input cel 8 2 2 2 3 5" xfId="41220"/>
    <cellStyle name="Input cel 8 2 2 2 4" xfId="8494"/>
    <cellStyle name="Input cel 8 2 2 2 4 2" xfId="17196"/>
    <cellStyle name="Input cel 8 2 2 2 4 3" xfId="21936"/>
    <cellStyle name="Input cel 8 2 2 2 4 4" xfId="29372"/>
    <cellStyle name="Input cel 8 2 2 2 4 5" xfId="43146"/>
    <cellStyle name="Input cel 8 2 2 2 5" xfId="9249"/>
    <cellStyle name="Input cel 8 2 2 2 5 2" xfId="17951"/>
    <cellStyle name="Input cel 8 2 2 2 5 3" xfId="21373"/>
    <cellStyle name="Input cel 8 2 2 2 5 4" xfId="30127"/>
    <cellStyle name="Input cel 8 2 2 2 5 5" xfId="49170"/>
    <cellStyle name="Input cel 8 2 2 2 6" xfId="9943"/>
    <cellStyle name="Input cel 8 2 2 2 6 2" xfId="18645"/>
    <cellStyle name="Input cel 8 2 2 2 6 3" xfId="13246"/>
    <cellStyle name="Input cel 8 2 2 2 6 4" xfId="30821"/>
    <cellStyle name="Input cel 8 2 2 2 6 5" xfId="49864"/>
    <cellStyle name="Input cel 8 2 2 2 7" xfId="10561"/>
    <cellStyle name="Input cel 8 2 2 2 7 2" xfId="19263"/>
    <cellStyle name="Input cel 8 2 2 2 7 3" xfId="20190"/>
    <cellStyle name="Input cel 8 2 2 2 7 4" xfId="31439"/>
    <cellStyle name="Input cel 8 2 2 2 7 5" xfId="50482"/>
    <cellStyle name="Input cel 8 2 2 2 8" xfId="13440"/>
    <cellStyle name="Input cel 8 2 2 2 9" xfId="22508"/>
    <cellStyle name="Input cel 8 2 2 3" xfId="5214"/>
    <cellStyle name="Input cel 8 2 2 3 10" xfId="26093"/>
    <cellStyle name="Input cel 8 2 2 3 11" xfId="34032"/>
    <cellStyle name="Input cel 8 2 2 3 12" xfId="34968"/>
    <cellStyle name="Input cel 8 2 2 3 13" xfId="37079"/>
    <cellStyle name="Input cel 8 2 2 3 14" xfId="39606"/>
    <cellStyle name="Input cel 8 2 2 3 2" xfId="6569"/>
    <cellStyle name="Input cel 8 2 2 3 2 2" xfId="15271"/>
    <cellStyle name="Input cel 8 2 2 3 2 2 2" xfId="47296"/>
    <cellStyle name="Input cel 8 2 2 3 2 3" xfId="24779"/>
    <cellStyle name="Input cel 8 2 2 3 2 4" xfId="27447"/>
    <cellStyle name="Input cel 8 2 2 3 2 5" xfId="40960"/>
    <cellStyle name="Input cel 8 2 2 3 3" xfId="7305"/>
    <cellStyle name="Input cel 8 2 2 3 3 2" xfId="16007"/>
    <cellStyle name="Input cel 8 2 2 3 3 2 2" xfId="47983"/>
    <cellStyle name="Input cel 8 2 2 3 3 3" xfId="22797"/>
    <cellStyle name="Input cel 8 2 2 3 3 4" xfId="28183"/>
    <cellStyle name="Input cel 8 2 2 3 3 5" xfId="41696"/>
    <cellStyle name="Input cel 8 2 2 3 4" xfId="8970"/>
    <cellStyle name="Input cel 8 2 2 3 4 2" xfId="17672"/>
    <cellStyle name="Input cel 8 2 2 3 4 3" xfId="25264"/>
    <cellStyle name="Input cel 8 2 2 3 4 4" xfId="29848"/>
    <cellStyle name="Input cel 8 2 2 3 4 5" xfId="43622"/>
    <cellStyle name="Input cel 8 2 2 3 5" xfId="9725"/>
    <cellStyle name="Input cel 8 2 2 3 5 2" xfId="18427"/>
    <cellStyle name="Input cel 8 2 2 3 5 3" xfId="20443"/>
    <cellStyle name="Input cel 8 2 2 3 5 4" xfId="30603"/>
    <cellStyle name="Input cel 8 2 2 3 5 5" xfId="49646"/>
    <cellStyle name="Input cel 8 2 2 3 6" xfId="10419"/>
    <cellStyle name="Input cel 8 2 2 3 6 2" xfId="19121"/>
    <cellStyle name="Input cel 8 2 2 3 6 3" xfId="12797"/>
    <cellStyle name="Input cel 8 2 2 3 6 4" xfId="31297"/>
    <cellStyle name="Input cel 8 2 2 3 6 5" xfId="50340"/>
    <cellStyle name="Input cel 8 2 2 3 7" xfId="11037"/>
    <cellStyle name="Input cel 8 2 2 3 7 2" xfId="19739"/>
    <cellStyle name="Input cel 8 2 2 3 7 3" xfId="11607"/>
    <cellStyle name="Input cel 8 2 2 3 7 4" xfId="31915"/>
    <cellStyle name="Input cel 8 2 2 3 7 5" xfId="50958"/>
    <cellStyle name="Input cel 8 2 2 3 8" xfId="13916"/>
    <cellStyle name="Input cel 8 2 2 3 9" xfId="23517"/>
    <cellStyle name="Input cel 8 2 2 4" xfId="5586"/>
    <cellStyle name="Input cel 8 2 2 4 2" xfId="14288"/>
    <cellStyle name="Input cel 8 2 2 4 2 2" xfId="46409"/>
    <cellStyle name="Input cel 8 2 2 4 3" xfId="20465"/>
    <cellStyle name="Input cel 8 2 2 4 4" xfId="26465"/>
    <cellStyle name="Input cel 8 2 2 4 5" xfId="39978"/>
    <cellStyle name="Input cel 8 2 2 5" xfId="6702"/>
    <cellStyle name="Input cel 8 2 2 5 2" xfId="15404"/>
    <cellStyle name="Input cel 8 2 2 5 2 2" xfId="47407"/>
    <cellStyle name="Input cel 8 2 2 5 3" xfId="11259"/>
    <cellStyle name="Input cel 8 2 2 5 4" xfId="27580"/>
    <cellStyle name="Input cel 8 2 2 5 5" xfId="41093"/>
    <cellStyle name="Input cel 8 2 2 6" xfId="8338"/>
    <cellStyle name="Input cel 8 2 2 6 2" xfId="17040"/>
    <cellStyle name="Input cel 8 2 2 6 3" xfId="21094"/>
    <cellStyle name="Input cel 8 2 2 6 4" xfId="29216"/>
    <cellStyle name="Input cel 8 2 2 6 5" xfId="42903"/>
    <cellStyle name="Input cel 8 2 2 7" xfId="9113"/>
    <cellStyle name="Input cel 8 2 2 7 2" xfId="17815"/>
    <cellStyle name="Input cel 8 2 2 7 3" xfId="22397"/>
    <cellStyle name="Input cel 8 2 2 7 4" xfId="29991"/>
    <cellStyle name="Input cel 8 2 2 7 5" xfId="49034"/>
    <cellStyle name="Input cel 8 2 2 8" xfId="9841"/>
    <cellStyle name="Input cel 8 2 2 8 2" xfId="18543"/>
    <cellStyle name="Input cel 8 2 2 8 3" xfId="19834"/>
    <cellStyle name="Input cel 8 2 2 8 4" xfId="30719"/>
    <cellStyle name="Input cel 8 2 2 8 5" xfId="49762"/>
    <cellStyle name="Input cel 8 2 2 9" xfId="10500"/>
    <cellStyle name="Input cel 8 2 2 9 2" xfId="19202"/>
    <cellStyle name="Input cel 8 2 2 9 3" xfId="20385"/>
    <cellStyle name="Input cel 8 2 2 9 4" xfId="31378"/>
    <cellStyle name="Input cel 8 2 2 9 5" xfId="50421"/>
    <cellStyle name="Input cel 8 2 3" xfId="3518"/>
    <cellStyle name="Input cel 8 2 3 10" xfId="24647"/>
    <cellStyle name="Input cel 8 2 3 11" xfId="32233"/>
    <cellStyle name="Input cel 8 2 3 12" xfId="34155"/>
    <cellStyle name="Input cel 8 2 3 13" xfId="35280"/>
    <cellStyle name="Input cel 8 2 3 14" xfId="37816"/>
    <cellStyle name="Input cel 8 2 3 2" xfId="6128"/>
    <cellStyle name="Input cel 8 2 3 2 2" xfId="14830"/>
    <cellStyle name="Input cel 8 2 3 2 2 2" xfId="46900"/>
    <cellStyle name="Input cel 8 2 3 2 3" xfId="21095"/>
    <cellStyle name="Input cel 8 2 3 2 4" xfId="27007"/>
    <cellStyle name="Input cel 8 2 3 2 5" xfId="40520"/>
    <cellStyle name="Input cel 8 2 3 3" xfId="5542"/>
    <cellStyle name="Input cel 8 2 3 3 2" xfId="14244"/>
    <cellStyle name="Input cel 8 2 3 3 2 2" xfId="46367"/>
    <cellStyle name="Input cel 8 2 3 3 3" xfId="25006"/>
    <cellStyle name="Input cel 8 2 3 3 4" xfId="26421"/>
    <cellStyle name="Input cel 8 2 3 3 5" xfId="39934"/>
    <cellStyle name="Input cel 8 2 3 4" xfId="7612"/>
    <cellStyle name="Input cel 8 2 3 4 2" xfId="16314"/>
    <cellStyle name="Input cel 8 2 3 4 3" xfId="20843"/>
    <cellStyle name="Input cel 8 2 3 4 4" xfId="28490"/>
    <cellStyle name="Input cel 8 2 3 4 5" xfId="41974"/>
    <cellStyle name="Input cel 8 2 3 5" xfId="2914"/>
    <cellStyle name="Input cel 8 2 3 5 2" xfId="11747"/>
    <cellStyle name="Input cel 8 2 3 5 3" xfId="22438"/>
    <cellStyle name="Input cel 8 2 3 5 4" xfId="19873"/>
    <cellStyle name="Input cel 8 2 3 5 5" xfId="44458"/>
    <cellStyle name="Input cel 8 2 3 6" xfId="7415"/>
    <cellStyle name="Input cel 8 2 3 6 2" xfId="16117"/>
    <cellStyle name="Input cel 8 2 3 6 3" xfId="23152"/>
    <cellStyle name="Input cel 8 2 3 6 4" xfId="28293"/>
    <cellStyle name="Input cel 8 2 3 6 5" xfId="48024"/>
    <cellStyle name="Input cel 8 2 3 7" xfId="7523"/>
    <cellStyle name="Input cel 8 2 3 7 2" xfId="16225"/>
    <cellStyle name="Input cel 8 2 3 7 3" xfId="24027"/>
    <cellStyle name="Input cel 8 2 3 7 4" xfId="28401"/>
    <cellStyle name="Input cel 8 2 3 7 5" xfId="48132"/>
    <cellStyle name="Input cel 8 2 3 8" xfId="12318"/>
    <cellStyle name="Input cel 8 2 3 9" xfId="21397"/>
    <cellStyle name="Input cel 8 2 4" xfId="5073"/>
    <cellStyle name="Input cel 8 2 4 10" xfId="25952"/>
    <cellStyle name="Input cel 8 2 4 11" xfId="33891"/>
    <cellStyle name="Input cel 8 2 4 12" xfId="34827"/>
    <cellStyle name="Input cel 8 2 4 13" xfId="36938"/>
    <cellStyle name="Input cel 8 2 4 14" xfId="39465"/>
    <cellStyle name="Input cel 8 2 4 2" xfId="3187"/>
    <cellStyle name="Input cel 8 2 4 2 2" xfId="12002"/>
    <cellStyle name="Input cel 8 2 4 2 2 2" xfId="44725"/>
    <cellStyle name="Input cel 8 2 4 2 3" xfId="24901"/>
    <cellStyle name="Input cel 8 2 4 2 4" xfId="21664"/>
    <cellStyle name="Input cel 8 2 4 2 5" xfId="37485"/>
    <cellStyle name="Input cel 8 2 4 3" xfId="7164"/>
    <cellStyle name="Input cel 8 2 4 3 2" xfId="15866"/>
    <cellStyle name="Input cel 8 2 4 3 2 2" xfId="47842"/>
    <cellStyle name="Input cel 8 2 4 3 3" xfId="20730"/>
    <cellStyle name="Input cel 8 2 4 3 4" xfId="28042"/>
    <cellStyle name="Input cel 8 2 4 3 5" xfId="41555"/>
    <cellStyle name="Input cel 8 2 4 4" xfId="8829"/>
    <cellStyle name="Input cel 8 2 4 4 2" xfId="17531"/>
    <cellStyle name="Input cel 8 2 4 4 3" xfId="24401"/>
    <cellStyle name="Input cel 8 2 4 4 4" xfId="29707"/>
    <cellStyle name="Input cel 8 2 4 4 5" xfId="43481"/>
    <cellStyle name="Input cel 8 2 4 5" xfId="9584"/>
    <cellStyle name="Input cel 8 2 4 5 2" xfId="18286"/>
    <cellStyle name="Input cel 8 2 4 5 3" xfId="20444"/>
    <cellStyle name="Input cel 8 2 4 5 4" xfId="30462"/>
    <cellStyle name="Input cel 8 2 4 5 5" xfId="49505"/>
    <cellStyle name="Input cel 8 2 4 6" xfId="10278"/>
    <cellStyle name="Input cel 8 2 4 6 2" xfId="18980"/>
    <cellStyle name="Input cel 8 2 4 6 3" xfId="12978"/>
    <cellStyle name="Input cel 8 2 4 6 4" xfId="31156"/>
    <cellStyle name="Input cel 8 2 4 6 5" xfId="50199"/>
    <cellStyle name="Input cel 8 2 4 7" xfId="10896"/>
    <cellStyle name="Input cel 8 2 4 7 2" xfId="19598"/>
    <cellStyle name="Input cel 8 2 4 7 3" xfId="11973"/>
    <cellStyle name="Input cel 8 2 4 7 4" xfId="31774"/>
    <cellStyle name="Input cel 8 2 4 7 5" xfId="50817"/>
    <cellStyle name="Input cel 8 2 4 8" xfId="13775"/>
    <cellStyle name="Input cel 8 2 4 9" xfId="21604"/>
    <cellStyle name="Input cel 8 2 5" xfId="6520"/>
    <cellStyle name="Input cel 8 2 5 2" xfId="15222"/>
    <cellStyle name="Input cel 8 2 5 2 2" xfId="47253"/>
    <cellStyle name="Input cel 8 2 5 3" xfId="23137"/>
    <cellStyle name="Input cel 8 2 5 4" xfId="27399"/>
    <cellStyle name="Input cel 8 2 5 5" xfId="40912"/>
    <cellStyle name="Input cel 8 2 6" xfId="5280"/>
    <cellStyle name="Input cel 8 2 6 2" xfId="13982"/>
    <cellStyle name="Input cel 8 2 6 2 2" xfId="46123"/>
    <cellStyle name="Input cel 8 2 6 3" xfId="22497"/>
    <cellStyle name="Input cel 8 2 6 4" xfId="26159"/>
    <cellStyle name="Input cel 8 2 6 5" xfId="39672"/>
    <cellStyle name="Input cel 8 2 7" xfId="6668"/>
    <cellStyle name="Input cel 8 2 7 2" xfId="15370"/>
    <cellStyle name="Input cel 8 2 7 2 2" xfId="47374"/>
    <cellStyle name="Input cel 8 2 7 3" xfId="25409"/>
    <cellStyle name="Input cel 8 2 7 4" xfId="27546"/>
    <cellStyle name="Input cel 8 2 7 5" xfId="41059"/>
    <cellStyle name="Input cel 8 2 8" xfId="7364"/>
    <cellStyle name="Input cel 8 2 8 2" xfId="16066"/>
    <cellStyle name="Input cel 8 2 8 3" xfId="22275"/>
    <cellStyle name="Input cel 8 2 8 4" xfId="28242"/>
    <cellStyle name="Input cel 8 2 8 5" xfId="41755"/>
    <cellStyle name="Input cel 8 2 9" xfId="7831"/>
    <cellStyle name="Input cel 8 2 9 2" xfId="16533"/>
    <cellStyle name="Input cel 8 2 9 3" xfId="21622"/>
    <cellStyle name="Input cel 8 2 9 4" xfId="28709"/>
    <cellStyle name="Input cel 8 2 9 5" xfId="48349"/>
    <cellStyle name="Input cel 8 20" xfId="37264"/>
    <cellStyle name="Input cel 8 3" xfId="891"/>
    <cellStyle name="Input cel 8 3 10" xfId="8422"/>
    <cellStyle name="Input cel 8 3 10 2" xfId="17124"/>
    <cellStyle name="Input cel 8 3 10 3" xfId="1885"/>
    <cellStyle name="Input cel 8 3 10 4" xfId="29300"/>
    <cellStyle name="Input cel 8 3 10 5" xfId="48880"/>
    <cellStyle name="Input cel 8 3 11" xfId="9185"/>
    <cellStyle name="Input cel 8 3 11 2" xfId="17887"/>
    <cellStyle name="Input cel 8 3 11 3" xfId="20790"/>
    <cellStyle name="Input cel 8 3 11 4" xfId="30063"/>
    <cellStyle name="Input cel 8 3 11 5" xfId="49106"/>
    <cellStyle name="Input cel 8 3 12" xfId="11426"/>
    <cellStyle name="Input cel 8 3 13" xfId="24251"/>
    <cellStyle name="Input cel 8 3 14" xfId="24732"/>
    <cellStyle name="Input cel 8 3 15" xfId="32684"/>
    <cellStyle name="Input cel 8 3 16" xfId="34312"/>
    <cellStyle name="Input cel 8 3 17" xfId="35731"/>
    <cellStyle name="Input cel 8 3 18" xfId="38258"/>
    <cellStyle name="Input cel 8 3 2" xfId="3523"/>
    <cellStyle name="Input cel 8 3 2 10" xfId="21708"/>
    <cellStyle name="Input cel 8 3 2 11" xfId="32238"/>
    <cellStyle name="Input cel 8 3 2 12" xfId="34159"/>
    <cellStyle name="Input cel 8 3 2 13" xfId="35285"/>
    <cellStyle name="Input cel 8 3 2 14" xfId="37821"/>
    <cellStyle name="Input cel 8 3 2 2" xfId="3389"/>
    <cellStyle name="Input cel 8 3 2 2 2" xfId="12196"/>
    <cellStyle name="Input cel 8 3 2 2 2 2" xfId="44915"/>
    <cellStyle name="Input cel 8 3 2 2 3" xfId="22391"/>
    <cellStyle name="Input cel 8 3 2 2 4" xfId="23557"/>
    <cellStyle name="Input cel 8 3 2 2 5" xfId="37687"/>
    <cellStyle name="Input cel 8 3 2 3" xfId="6306"/>
    <cellStyle name="Input cel 8 3 2 3 2" xfId="15008"/>
    <cellStyle name="Input cel 8 3 2 3 2 2" xfId="47064"/>
    <cellStyle name="Input cel 8 3 2 3 3" xfId="20481"/>
    <cellStyle name="Input cel 8 3 2 3 4" xfId="27185"/>
    <cellStyle name="Input cel 8 3 2 3 5" xfId="40698"/>
    <cellStyle name="Input cel 8 3 2 4" xfId="7617"/>
    <cellStyle name="Input cel 8 3 2 4 2" xfId="16319"/>
    <cellStyle name="Input cel 8 3 2 4 3" xfId="22181"/>
    <cellStyle name="Input cel 8 3 2 4 4" xfId="28495"/>
    <cellStyle name="Input cel 8 3 2 4 5" xfId="41979"/>
    <cellStyle name="Input cel 8 3 2 5" xfId="2919"/>
    <cellStyle name="Input cel 8 3 2 5 2" xfId="11752"/>
    <cellStyle name="Input cel 8 3 2 5 3" xfId="23080"/>
    <cellStyle name="Input cel 8 3 2 5 4" xfId="13071"/>
    <cellStyle name="Input cel 8 3 2 5 5" xfId="44463"/>
    <cellStyle name="Input cel 8 3 2 6" xfId="7619"/>
    <cellStyle name="Input cel 8 3 2 6 2" xfId="16321"/>
    <cellStyle name="Input cel 8 3 2 6 3" xfId="20523"/>
    <cellStyle name="Input cel 8 3 2 6 4" xfId="28497"/>
    <cellStyle name="Input cel 8 3 2 6 5" xfId="48221"/>
    <cellStyle name="Input cel 8 3 2 7" xfId="2920"/>
    <cellStyle name="Input cel 8 3 2 7 2" xfId="11753"/>
    <cellStyle name="Input cel 8 3 2 7 3" xfId="22787"/>
    <cellStyle name="Input cel 8 3 2 7 4" xfId="11603"/>
    <cellStyle name="Input cel 8 3 2 7 5" xfId="44464"/>
    <cellStyle name="Input cel 8 3 2 8" xfId="12323"/>
    <cellStyle name="Input cel 8 3 2 9" xfId="23772"/>
    <cellStyle name="Input cel 8 3 3" xfId="3593"/>
    <cellStyle name="Input cel 8 3 3 10" xfId="21947"/>
    <cellStyle name="Input cel 8 3 3 11" xfId="32308"/>
    <cellStyle name="Input cel 8 3 3 12" xfId="34211"/>
    <cellStyle name="Input cel 8 3 3 13" xfId="35355"/>
    <cellStyle name="Input cel 8 3 3 14" xfId="37891"/>
    <cellStyle name="Input cel 8 3 3 2" xfId="6463"/>
    <cellStyle name="Input cel 8 3 3 2 2" xfId="15165"/>
    <cellStyle name="Input cel 8 3 3 2 2 2" xfId="47205"/>
    <cellStyle name="Input cel 8 3 3 2 3" xfId="24713"/>
    <cellStyle name="Input cel 8 3 3 2 4" xfId="27342"/>
    <cellStyle name="Input cel 8 3 3 2 5" xfId="40855"/>
    <cellStyle name="Input cel 8 3 3 3" xfId="6347"/>
    <cellStyle name="Input cel 8 3 3 3 2" xfId="15049"/>
    <cellStyle name="Input cel 8 3 3 3 2 2" xfId="47103"/>
    <cellStyle name="Input cel 8 3 3 3 3" xfId="21932"/>
    <cellStyle name="Input cel 8 3 3 3 4" xfId="27226"/>
    <cellStyle name="Input cel 8 3 3 3 5" xfId="40739"/>
    <cellStyle name="Input cel 8 3 3 4" xfId="7680"/>
    <cellStyle name="Input cel 8 3 3 4 2" xfId="16382"/>
    <cellStyle name="Input cel 8 3 3 4 3" xfId="23521"/>
    <cellStyle name="Input cel 8 3 3 4 4" xfId="28558"/>
    <cellStyle name="Input cel 8 3 3 4 5" xfId="42049"/>
    <cellStyle name="Input cel 8 3 3 5" xfId="7641"/>
    <cellStyle name="Input cel 8 3 3 5 2" xfId="16343"/>
    <cellStyle name="Input cel 8 3 3 5 3" xfId="24006"/>
    <cellStyle name="Input cel 8 3 3 5 4" xfId="28519"/>
    <cellStyle name="Input cel 8 3 3 5 5" xfId="48229"/>
    <cellStyle name="Input cel 8 3 3 6" xfId="7720"/>
    <cellStyle name="Input cel 8 3 3 6 2" xfId="16422"/>
    <cellStyle name="Input cel 8 3 3 6 3" xfId="24979"/>
    <cellStyle name="Input cel 8 3 3 6 4" xfId="28598"/>
    <cellStyle name="Input cel 8 3 3 6 5" xfId="48250"/>
    <cellStyle name="Input cel 8 3 3 7" xfId="7763"/>
    <cellStyle name="Input cel 8 3 3 7 2" xfId="16465"/>
    <cellStyle name="Input cel 8 3 3 7 3" xfId="21836"/>
    <cellStyle name="Input cel 8 3 3 7 4" xfId="28641"/>
    <cellStyle name="Input cel 8 3 3 7 5" xfId="48292"/>
    <cellStyle name="Input cel 8 3 3 8" xfId="12390"/>
    <cellStyle name="Input cel 8 3 3 9" xfId="21006"/>
    <cellStyle name="Input cel 8 3 4" xfId="6159"/>
    <cellStyle name="Input cel 8 3 4 2" xfId="14861"/>
    <cellStyle name="Input cel 8 3 4 2 2" xfId="46928"/>
    <cellStyle name="Input cel 8 3 4 3" xfId="23259"/>
    <cellStyle name="Input cel 8 3 4 4" xfId="27038"/>
    <cellStyle name="Input cel 8 3 4 5" xfId="40551"/>
    <cellStyle name="Input cel 8 3 5" xfId="3319"/>
    <cellStyle name="Input cel 8 3 5 2" xfId="12131"/>
    <cellStyle name="Input cel 8 3 5 2 2" xfId="44846"/>
    <cellStyle name="Input cel 8 3 5 3" xfId="24917"/>
    <cellStyle name="Input cel 8 3 5 4" xfId="24153"/>
    <cellStyle name="Input cel 8 3 5 5" xfId="37617"/>
    <cellStyle name="Input cel 8 3 6" xfId="5386"/>
    <cellStyle name="Input cel 8 3 6 2" xfId="14088"/>
    <cellStyle name="Input cel 8 3 6 2 2" xfId="46223"/>
    <cellStyle name="Input cel 8 3 6 3" xfId="23297"/>
    <cellStyle name="Input cel 8 3 6 4" xfId="26265"/>
    <cellStyle name="Input cel 8 3 6 5" xfId="39778"/>
    <cellStyle name="Input cel 8 3 7" xfId="5630"/>
    <cellStyle name="Input cel 8 3 7 2" xfId="14332"/>
    <cellStyle name="Input cel 8 3 7 3" xfId="22712"/>
    <cellStyle name="Input cel 8 3 7 4" xfId="26509"/>
    <cellStyle name="Input cel 8 3 7 5" xfId="40022"/>
    <cellStyle name="Input cel 8 3 8" xfId="7936"/>
    <cellStyle name="Input cel 8 3 8 2" xfId="16638"/>
    <cellStyle name="Input cel 8 3 8 3" xfId="24025"/>
    <cellStyle name="Input cel 8 3 8 4" xfId="28814"/>
    <cellStyle name="Input cel 8 3 8 5" xfId="48454"/>
    <cellStyle name="Input cel 8 3 9" xfId="8054"/>
    <cellStyle name="Input cel 8 3 9 2" xfId="16756"/>
    <cellStyle name="Input cel 8 3 9 3" xfId="24515"/>
    <cellStyle name="Input cel 8 3 9 4" xfId="28932"/>
    <cellStyle name="Input cel 8 3 9 5" xfId="48572"/>
    <cellStyle name="Input cel 8 4" xfId="5069"/>
    <cellStyle name="Input cel 8 4 10" xfId="25948"/>
    <cellStyle name="Input cel 8 4 11" xfId="33887"/>
    <cellStyle name="Input cel 8 4 12" xfId="34823"/>
    <cellStyle name="Input cel 8 4 13" xfId="36934"/>
    <cellStyle name="Input cel 8 4 14" xfId="39461"/>
    <cellStyle name="Input cel 8 4 2" xfId="5637"/>
    <cellStyle name="Input cel 8 4 2 2" xfId="14339"/>
    <cellStyle name="Input cel 8 4 2 2 2" xfId="46456"/>
    <cellStyle name="Input cel 8 4 2 3" xfId="11434"/>
    <cellStyle name="Input cel 8 4 2 4" xfId="26516"/>
    <cellStyle name="Input cel 8 4 2 5" xfId="40029"/>
    <cellStyle name="Input cel 8 4 3" xfId="7160"/>
    <cellStyle name="Input cel 8 4 3 2" xfId="15862"/>
    <cellStyle name="Input cel 8 4 3 2 2" xfId="47838"/>
    <cellStyle name="Input cel 8 4 3 3" xfId="24293"/>
    <cellStyle name="Input cel 8 4 3 4" xfId="28038"/>
    <cellStyle name="Input cel 8 4 3 5" xfId="41551"/>
    <cellStyle name="Input cel 8 4 4" xfId="8825"/>
    <cellStyle name="Input cel 8 4 4 2" xfId="17527"/>
    <cellStyle name="Input cel 8 4 4 3" xfId="22015"/>
    <cellStyle name="Input cel 8 4 4 4" xfId="29703"/>
    <cellStyle name="Input cel 8 4 4 5" xfId="43477"/>
    <cellStyle name="Input cel 8 4 5" xfId="9580"/>
    <cellStyle name="Input cel 8 4 5 2" xfId="18282"/>
    <cellStyle name="Input cel 8 4 5 3" xfId="12927"/>
    <cellStyle name="Input cel 8 4 5 4" xfId="30458"/>
    <cellStyle name="Input cel 8 4 5 5" xfId="49501"/>
    <cellStyle name="Input cel 8 4 6" xfId="10274"/>
    <cellStyle name="Input cel 8 4 6 2" xfId="18976"/>
    <cellStyle name="Input cel 8 4 6 3" xfId="19917"/>
    <cellStyle name="Input cel 8 4 6 4" xfId="31152"/>
    <cellStyle name="Input cel 8 4 6 5" xfId="50195"/>
    <cellStyle name="Input cel 8 4 7" xfId="10892"/>
    <cellStyle name="Input cel 8 4 7 2" xfId="19594"/>
    <cellStyle name="Input cel 8 4 7 3" xfId="19997"/>
    <cellStyle name="Input cel 8 4 7 4" xfId="31770"/>
    <cellStyle name="Input cel 8 4 7 5" xfId="50813"/>
    <cellStyle name="Input cel 8 4 8" xfId="13771"/>
    <cellStyle name="Input cel 8 4 9" xfId="23991"/>
    <cellStyle name="Input cel 8 5" xfId="4977"/>
    <cellStyle name="Input cel 8 5 10" xfId="25856"/>
    <cellStyle name="Input cel 8 5 11" xfId="33795"/>
    <cellStyle name="Input cel 8 5 12" xfId="34731"/>
    <cellStyle name="Input cel 8 5 13" xfId="36842"/>
    <cellStyle name="Input cel 8 5 14" xfId="39369"/>
    <cellStyle name="Input cel 8 5 2" xfId="5409"/>
    <cellStyle name="Input cel 8 5 2 2" xfId="14111"/>
    <cellStyle name="Input cel 8 5 2 2 2" xfId="46242"/>
    <cellStyle name="Input cel 8 5 2 3" xfId="13036"/>
    <cellStyle name="Input cel 8 5 2 4" xfId="26288"/>
    <cellStyle name="Input cel 8 5 2 5" xfId="39801"/>
    <cellStyle name="Input cel 8 5 3" xfId="7068"/>
    <cellStyle name="Input cel 8 5 3 2" xfId="15770"/>
    <cellStyle name="Input cel 8 5 3 2 2" xfId="47746"/>
    <cellStyle name="Input cel 8 5 3 3" xfId="19943"/>
    <cellStyle name="Input cel 8 5 3 4" xfId="27946"/>
    <cellStyle name="Input cel 8 5 3 5" xfId="41459"/>
    <cellStyle name="Input cel 8 5 4" xfId="8733"/>
    <cellStyle name="Input cel 8 5 4 2" xfId="17435"/>
    <cellStyle name="Input cel 8 5 4 3" xfId="20049"/>
    <cellStyle name="Input cel 8 5 4 4" xfId="29611"/>
    <cellStyle name="Input cel 8 5 4 5" xfId="43385"/>
    <cellStyle name="Input cel 8 5 5" xfId="9488"/>
    <cellStyle name="Input cel 8 5 5 2" xfId="18190"/>
    <cellStyle name="Input cel 8 5 5 3" xfId="21657"/>
    <cellStyle name="Input cel 8 5 5 4" xfId="30366"/>
    <cellStyle name="Input cel 8 5 5 5" xfId="49409"/>
    <cellStyle name="Input cel 8 5 6" xfId="10182"/>
    <cellStyle name="Input cel 8 5 6 2" xfId="18884"/>
    <cellStyle name="Input cel 8 5 6 3" xfId="12533"/>
    <cellStyle name="Input cel 8 5 6 4" xfId="31060"/>
    <cellStyle name="Input cel 8 5 6 5" xfId="50103"/>
    <cellStyle name="Input cel 8 5 7" xfId="10800"/>
    <cellStyle name="Input cel 8 5 7 2" xfId="19502"/>
    <cellStyle name="Input cel 8 5 7 3" xfId="20367"/>
    <cellStyle name="Input cel 8 5 7 4" xfId="31678"/>
    <cellStyle name="Input cel 8 5 7 5" xfId="50721"/>
    <cellStyle name="Input cel 8 5 8" xfId="13679"/>
    <cellStyle name="Input cel 8 5 9" xfId="21552"/>
    <cellStyle name="Input cel 8 6" xfId="3216"/>
    <cellStyle name="Input cel 8 6 2" xfId="12031"/>
    <cellStyle name="Input cel 8 6 2 2" xfId="44749"/>
    <cellStyle name="Input cel 8 6 3" xfId="24488"/>
    <cellStyle name="Input cel 8 6 4" xfId="21500"/>
    <cellStyle name="Input cel 8 6 5" xfId="37514"/>
    <cellStyle name="Input cel 8 7" xfId="5603"/>
    <cellStyle name="Input cel 8 7 2" xfId="14305"/>
    <cellStyle name="Input cel 8 7 2 2" xfId="46424"/>
    <cellStyle name="Input cel 8 7 3" xfId="23587"/>
    <cellStyle name="Input cel 8 7 4" xfId="26482"/>
    <cellStyle name="Input cel 8 7 5" xfId="39995"/>
    <cellStyle name="Input cel 8 8" xfId="5780"/>
    <cellStyle name="Input cel 8 8 2" xfId="14482"/>
    <cellStyle name="Input cel 8 8 2 2" xfId="46585"/>
    <cellStyle name="Input cel 8 8 3" xfId="23548"/>
    <cellStyle name="Input cel 8 8 4" xfId="26659"/>
    <cellStyle name="Input cel 8 8 5" xfId="40172"/>
    <cellStyle name="Input cel 8 9" xfId="6480"/>
    <cellStyle name="Input cel 8 9 2" xfId="15182"/>
    <cellStyle name="Input cel 8 9 3" xfId="21963"/>
    <cellStyle name="Input cel 8 9 4" xfId="27359"/>
    <cellStyle name="Input cel 8 9 5" xfId="40872"/>
    <cellStyle name="Linked Cell 2" xfId="284"/>
    <cellStyle name="Linked Cell 3" xfId="285"/>
    <cellStyle name="Neutral 2" xfId="286"/>
    <cellStyle name="Neutral 3" xfId="287"/>
    <cellStyle name="Normal" xfId="0" builtinId="0"/>
    <cellStyle name="Normal 10" xfId="4"/>
    <cellStyle name="Normal 10 2" xfId="288"/>
    <cellStyle name="Normal 11" xfId="289"/>
    <cellStyle name="Normal 12" xfId="290"/>
    <cellStyle name="Normal 12 2" xfId="291"/>
    <cellStyle name="Normal 13" xfId="292"/>
    <cellStyle name="Normal 13 2" xfId="293"/>
    <cellStyle name="Normal 14" xfId="294"/>
    <cellStyle name="Normal 15" xfId="453"/>
    <cellStyle name="Normal 15 10" xfId="3300"/>
    <cellStyle name="Normal 15 10 2" xfId="44827"/>
    <cellStyle name="Normal 15 10 2 2" xfId="55640"/>
    <cellStyle name="Normal 15 10 3" xfId="52353"/>
    <cellStyle name="Normal 15 10 4" xfId="37598"/>
    <cellStyle name="Normal 15 11" xfId="2923"/>
    <cellStyle name="Normal 15 11 2" xfId="44467"/>
    <cellStyle name="Normal 15 11 2 2" xfId="55457"/>
    <cellStyle name="Normal 15 11 3" xfId="53522"/>
    <cellStyle name="Normal 15 11 4" xfId="41808"/>
    <cellStyle name="Normal 15 12" xfId="1904"/>
    <cellStyle name="Normal 15 12 2" xfId="56809"/>
    <cellStyle name="Normal 15 12 3" xfId="51001"/>
    <cellStyle name="Normal 15 13" xfId="31973"/>
    <cellStyle name="Normal 15 13 2" xfId="54691"/>
    <cellStyle name="Normal 15 13 3" xfId="43665"/>
    <cellStyle name="Normal 15 14" xfId="35020"/>
    <cellStyle name="Normal 15 14 2" xfId="52170"/>
    <cellStyle name="Normal 15 15" xfId="37131"/>
    <cellStyle name="Normal 15 2" xfId="519"/>
    <cellStyle name="Normal 15 2 10" xfId="32114"/>
    <cellStyle name="Normal 15 2 10 2" xfId="54728"/>
    <cellStyle name="Normal 15 2 10 3" xfId="43702"/>
    <cellStyle name="Normal 15 2 11" xfId="35161"/>
    <cellStyle name="Normal 15 2 11 2" xfId="52244"/>
    <cellStyle name="Normal 15 2 12" xfId="37243"/>
    <cellStyle name="Normal 15 2 2" xfId="602"/>
    <cellStyle name="Normal 15 2 2 2" xfId="1377"/>
    <cellStyle name="Normal 15 2 2 2 2" xfId="4373"/>
    <cellStyle name="Normal 15 2 2 2 2 2" xfId="51879"/>
    <cellStyle name="Normal 15 2 2 2 2 2 2" xfId="57687"/>
    <cellStyle name="Normal 15 2 2 2 2 3" xfId="54400"/>
    <cellStyle name="Normal 15 2 2 2 2 4" xfId="42781"/>
    <cellStyle name="Normal 15 2 2 2 3" xfId="33170"/>
    <cellStyle name="Normal 15 2 2 2 3 2" xfId="56518"/>
    <cellStyle name="Normal 15 2 2 2 3 3" xfId="45803"/>
    <cellStyle name="Normal 15 2 2 2 4" xfId="36217"/>
    <cellStyle name="Normal 15 2 2 2 4 2" xfId="53231"/>
    <cellStyle name="Normal 15 2 2 2 5" xfId="38744"/>
    <cellStyle name="Normal 15 2 2 3" xfId="3726"/>
    <cellStyle name="Normal 15 2 2 3 2" xfId="45171"/>
    <cellStyle name="Normal 15 2 2 3 2 2" xfId="55934"/>
    <cellStyle name="Normal 15 2 2 3 3" xfId="53816"/>
    <cellStyle name="Normal 15 2 2 3 4" xfId="42182"/>
    <cellStyle name="Normal 15 2 2 4" xfId="2285"/>
    <cellStyle name="Normal 15 2 2 4 2" xfId="57103"/>
    <cellStyle name="Normal 15 2 2 4 3" xfId="51295"/>
    <cellStyle name="Normal 15 2 2 5" xfId="32441"/>
    <cellStyle name="Normal 15 2 2 5 2" xfId="54984"/>
    <cellStyle name="Normal 15 2 2 5 3" xfId="43958"/>
    <cellStyle name="Normal 15 2 2 6" xfId="35488"/>
    <cellStyle name="Normal 15 2 2 6 2" xfId="52647"/>
    <cellStyle name="Normal 15 2 2 7" xfId="38024"/>
    <cellStyle name="Normal 15 2 3" xfId="870"/>
    <cellStyle name="Normal 15 2 3 2" xfId="1600"/>
    <cellStyle name="Normal 15 2 3 2 2" xfId="4575"/>
    <cellStyle name="Normal 15 2 3 2 2 2" xfId="52025"/>
    <cellStyle name="Normal 15 2 3 2 2 2 2" xfId="57833"/>
    <cellStyle name="Normal 15 2 3 2 2 3" xfId="54546"/>
    <cellStyle name="Normal 15 2 3 2 2 4" xfId="42983"/>
    <cellStyle name="Normal 15 2 3 2 3" xfId="33393"/>
    <cellStyle name="Normal 15 2 3 2 3 2" xfId="56664"/>
    <cellStyle name="Normal 15 2 3 2 3 3" xfId="45956"/>
    <cellStyle name="Normal 15 2 3 2 4" xfId="36440"/>
    <cellStyle name="Normal 15 2 3 2 4 2" xfId="53377"/>
    <cellStyle name="Normal 15 2 3 2 5" xfId="38967"/>
    <cellStyle name="Normal 15 2 3 3" xfId="3911"/>
    <cellStyle name="Normal 15 2 3 3 2" xfId="45344"/>
    <cellStyle name="Normal 15 2 3 3 2 2" xfId="56080"/>
    <cellStyle name="Normal 15 2 3 3 3" xfId="53962"/>
    <cellStyle name="Normal 15 2 3 3 4" xfId="42339"/>
    <cellStyle name="Normal 15 2 3 4" xfId="2536"/>
    <cellStyle name="Normal 15 2 3 4 2" xfId="57249"/>
    <cellStyle name="Normal 15 2 3 4 3" xfId="51441"/>
    <cellStyle name="Normal 15 2 3 5" xfId="32663"/>
    <cellStyle name="Normal 15 2 3 5 2" xfId="55130"/>
    <cellStyle name="Normal 15 2 3 5 3" xfId="44104"/>
    <cellStyle name="Normal 15 2 3 6" xfId="35710"/>
    <cellStyle name="Normal 15 2 3 6 2" xfId="52793"/>
    <cellStyle name="Normal 15 2 3 7" xfId="38237"/>
    <cellStyle name="Normal 15 2 4" xfId="1084"/>
    <cellStyle name="Normal 15 2 4 2" xfId="4101"/>
    <cellStyle name="Normal 15 2 4 2 2" xfId="45534"/>
    <cellStyle name="Normal 15 2 4 2 2 2" xfId="56262"/>
    <cellStyle name="Normal 15 2 4 2 3" xfId="54144"/>
    <cellStyle name="Normal 15 2 4 2 4" xfId="42521"/>
    <cellStyle name="Normal 15 2 4 3" xfId="2742"/>
    <cellStyle name="Normal 15 2 4 3 2" xfId="57431"/>
    <cellStyle name="Normal 15 2 4 3 3" xfId="51623"/>
    <cellStyle name="Normal 15 2 4 4" xfId="32877"/>
    <cellStyle name="Normal 15 2 4 4 2" xfId="55312"/>
    <cellStyle name="Normal 15 2 4 4 3" xfId="44286"/>
    <cellStyle name="Normal 15 2 4 5" xfId="35924"/>
    <cellStyle name="Normal 15 2 4 5 2" xfId="52975"/>
    <cellStyle name="Normal 15 2 4 6" xfId="38451"/>
    <cellStyle name="Normal 15 2 5" xfId="1299"/>
    <cellStyle name="Normal 15 2 5 2" xfId="4296"/>
    <cellStyle name="Normal 15 2 5 2 2" xfId="45729"/>
    <cellStyle name="Normal 15 2 5 2 2 2" xfId="56444"/>
    <cellStyle name="Normal 15 2 5 2 3" xfId="54326"/>
    <cellStyle name="Normal 15 2 5 2 4" xfId="42703"/>
    <cellStyle name="Normal 15 2 5 3" xfId="2207"/>
    <cellStyle name="Normal 15 2 5 3 2" xfId="57613"/>
    <cellStyle name="Normal 15 2 5 3 3" xfId="51805"/>
    <cellStyle name="Normal 15 2 5 4" xfId="33092"/>
    <cellStyle name="Normal 15 2 5 4 2" xfId="54910"/>
    <cellStyle name="Normal 15 2 5 4 3" xfId="43884"/>
    <cellStyle name="Normal 15 2 5 5" xfId="36139"/>
    <cellStyle name="Normal 15 2 5 5 2" xfId="53157"/>
    <cellStyle name="Normal 15 2 5 6" xfId="38666"/>
    <cellStyle name="Normal 15 2 6" xfId="3651"/>
    <cellStyle name="Normal 15 2 6 2" xfId="32366"/>
    <cellStyle name="Normal 15 2 6 2 2" xfId="51221"/>
    <cellStyle name="Normal 15 2 6 2 2 2" xfId="57029"/>
    <cellStyle name="Normal 15 2 6 2 3" xfId="53742"/>
    <cellStyle name="Normal 15 2 6 2 4" xfId="42107"/>
    <cellStyle name="Normal 15 2 6 3" xfId="35413"/>
    <cellStyle name="Normal 15 2 6 3 2" xfId="55860"/>
    <cellStyle name="Normal 15 2 6 3 3" xfId="45097"/>
    <cellStyle name="Normal 15 2 6 4" xfId="52573"/>
    <cellStyle name="Normal 15 2 6 5" xfId="37949"/>
    <cellStyle name="Normal 15 2 7" xfId="3411"/>
    <cellStyle name="Normal 15 2 7 2" xfId="44937"/>
    <cellStyle name="Normal 15 2 7 2 2" xfId="55714"/>
    <cellStyle name="Normal 15 2 7 3" xfId="52427"/>
    <cellStyle name="Normal 15 2 7 4" xfId="37709"/>
    <cellStyle name="Normal 15 2 8" xfId="3008"/>
    <cellStyle name="Normal 15 2 8 2" xfId="44552"/>
    <cellStyle name="Normal 15 2 8 2 2" xfId="55531"/>
    <cellStyle name="Normal 15 2 8 3" xfId="53596"/>
    <cellStyle name="Normal 15 2 8 4" xfId="41882"/>
    <cellStyle name="Normal 15 2 9" xfId="1966"/>
    <cellStyle name="Normal 15 2 9 2" xfId="56883"/>
    <cellStyle name="Normal 15 2 9 3" xfId="51075"/>
    <cellStyle name="Normal 15 3" xfId="660"/>
    <cellStyle name="Normal 15 3 10" xfId="35219"/>
    <cellStyle name="Normal 15 3 10 2" xfId="52280"/>
    <cellStyle name="Normal 15 3 11" xfId="37301"/>
    <cellStyle name="Normal 15 3 2" xfId="928"/>
    <cellStyle name="Normal 15 3 2 2" xfId="1636"/>
    <cellStyle name="Normal 15 3 2 2 2" xfId="4611"/>
    <cellStyle name="Normal 15 3 2 2 2 2" xfId="52061"/>
    <cellStyle name="Normal 15 3 2 2 2 2 2" xfId="57869"/>
    <cellStyle name="Normal 15 3 2 2 2 3" xfId="54582"/>
    <cellStyle name="Normal 15 3 2 2 2 4" xfId="43019"/>
    <cellStyle name="Normal 15 3 2 2 3" xfId="33429"/>
    <cellStyle name="Normal 15 3 2 2 3 2" xfId="56700"/>
    <cellStyle name="Normal 15 3 2 2 3 3" xfId="45992"/>
    <cellStyle name="Normal 15 3 2 2 4" xfId="36476"/>
    <cellStyle name="Normal 15 3 2 2 4 2" xfId="53413"/>
    <cellStyle name="Normal 15 3 2 2 5" xfId="39003"/>
    <cellStyle name="Normal 15 3 2 3" xfId="3953"/>
    <cellStyle name="Normal 15 3 2 3 2" xfId="45386"/>
    <cellStyle name="Normal 15 3 2 3 2 2" xfId="56116"/>
    <cellStyle name="Normal 15 3 2 3 3" xfId="53998"/>
    <cellStyle name="Normal 15 3 2 3 4" xfId="42375"/>
    <cellStyle name="Normal 15 3 2 4" xfId="2590"/>
    <cellStyle name="Normal 15 3 2 4 2" xfId="57285"/>
    <cellStyle name="Normal 15 3 2 4 3" xfId="51477"/>
    <cellStyle name="Normal 15 3 2 5" xfId="32721"/>
    <cellStyle name="Normal 15 3 2 5 2" xfId="55166"/>
    <cellStyle name="Normal 15 3 2 5 3" xfId="44140"/>
    <cellStyle name="Normal 15 3 2 6" xfId="35768"/>
    <cellStyle name="Normal 15 3 2 6 2" xfId="52829"/>
    <cellStyle name="Normal 15 3 2 7" xfId="38295"/>
    <cellStyle name="Normal 15 3 3" xfId="1120"/>
    <cellStyle name="Normal 15 3 3 2" xfId="4137"/>
    <cellStyle name="Normal 15 3 3 2 2" xfId="45570"/>
    <cellStyle name="Normal 15 3 3 2 2 2" xfId="56298"/>
    <cellStyle name="Normal 15 3 3 2 3" xfId="54180"/>
    <cellStyle name="Normal 15 3 3 2 4" xfId="42557"/>
    <cellStyle name="Normal 15 3 3 3" xfId="2778"/>
    <cellStyle name="Normal 15 3 3 3 2" xfId="57467"/>
    <cellStyle name="Normal 15 3 3 3 3" xfId="51659"/>
    <cellStyle name="Normal 15 3 3 4" xfId="32913"/>
    <cellStyle name="Normal 15 3 3 4 2" xfId="55348"/>
    <cellStyle name="Normal 15 3 3 4 3" xfId="44322"/>
    <cellStyle name="Normal 15 3 3 5" xfId="35960"/>
    <cellStyle name="Normal 15 3 3 5 2" xfId="53011"/>
    <cellStyle name="Normal 15 3 3 6" xfId="38487"/>
    <cellStyle name="Normal 15 3 4" xfId="1429"/>
    <cellStyle name="Normal 15 3 4 2" xfId="4414"/>
    <cellStyle name="Normal 15 3 4 2 2" xfId="45844"/>
    <cellStyle name="Normal 15 3 4 2 2 2" xfId="56554"/>
    <cellStyle name="Normal 15 3 4 2 3" xfId="54436"/>
    <cellStyle name="Normal 15 3 4 2 4" xfId="42817"/>
    <cellStyle name="Normal 15 3 4 3" xfId="2334"/>
    <cellStyle name="Normal 15 3 4 3 2" xfId="57723"/>
    <cellStyle name="Normal 15 3 4 3 3" xfId="51915"/>
    <cellStyle name="Normal 15 3 4 4" xfId="33222"/>
    <cellStyle name="Normal 15 3 4 4 2" xfId="55020"/>
    <cellStyle name="Normal 15 3 4 4 3" xfId="43994"/>
    <cellStyle name="Normal 15 3 4 5" xfId="36269"/>
    <cellStyle name="Normal 15 3 4 5 2" xfId="53267"/>
    <cellStyle name="Normal 15 3 4 6" xfId="38796"/>
    <cellStyle name="Normal 15 3 5" xfId="3767"/>
    <cellStyle name="Normal 15 3 5 2" xfId="32482"/>
    <cellStyle name="Normal 15 3 5 2 2" xfId="51331"/>
    <cellStyle name="Normal 15 3 5 2 2 2" xfId="57139"/>
    <cellStyle name="Normal 15 3 5 2 3" xfId="53852"/>
    <cellStyle name="Normal 15 3 5 2 4" xfId="42223"/>
    <cellStyle name="Normal 15 3 5 3" xfId="35529"/>
    <cellStyle name="Normal 15 3 5 3 2" xfId="55970"/>
    <cellStyle name="Normal 15 3 5 3 3" xfId="45207"/>
    <cellStyle name="Normal 15 3 5 4" xfId="52683"/>
    <cellStyle name="Normal 15 3 5 5" xfId="38065"/>
    <cellStyle name="Normal 15 3 6" xfId="3459"/>
    <cellStyle name="Normal 15 3 6 2" xfId="44984"/>
    <cellStyle name="Normal 15 3 6 2 2" xfId="55750"/>
    <cellStyle name="Normal 15 3 6 3" xfId="52463"/>
    <cellStyle name="Normal 15 3 6 4" xfId="37757"/>
    <cellStyle name="Normal 15 3 7" xfId="3049"/>
    <cellStyle name="Normal 15 3 7 2" xfId="44593"/>
    <cellStyle name="Normal 15 3 7 2 2" xfId="55567"/>
    <cellStyle name="Normal 15 3 7 3" xfId="53632"/>
    <cellStyle name="Normal 15 3 7 4" xfId="41918"/>
    <cellStyle name="Normal 15 3 8" xfId="2020"/>
    <cellStyle name="Normal 15 3 8 2" xfId="56919"/>
    <cellStyle name="Normal 15 3 8 3" xfId="51111"/>
    <cellStyle name="Normal 15 3 9" xfId="32172"/>
    <cellStyle name="Normal 15 3 9 2" xfId="54764"/>
    <cellStyle name="Normal 15 3 9 3" xfId="43738"/>
    <cellStyle name="Normal 15 4" xfId="701"/>
    <cellStyle name="Normal 15 4 10" xfId="35260"/>
    <cellStyle name="Normal 15 4 10 2" xfId="52316"/>
    <cellStyle name="Normal 15 4 11" xfId="37342"/>
    <cellStyle name="Normal 15 4 2" xfId="969"/>
    <cellStyle name="Normal 15 4 2 2" xfId="1672"/>
    <cellStyle name="Normal 15 4 2 2 2" xfId="4647"/>
    <cellStyle name="Normal 15 4 2 2 2 2" xfId="52097"/>
    <cellStyle name="Normal 15 4 2 2 2 2 2" xfId="57905"/>
    <cellStyle name="Normal 15 4 2 2 2 3" xfId="54618"/>
    <cellStyle name="Normal 15 4 2 2 2 4" xfId="43055"/>
    <cellStyle name="Normal 15 4 2 2 3" xfId="33465"/>
    <cellStyle name="Normal 15 4 2 2 3 2" xfId="56736"/>
    <cellStyle name="Normal 15 4 2 2 3 3" xfId="46028"/>
    <cellStyle name="Normal 15 4 2 2 4" xfId="36512"/>
    <cellStyle name="Normal 15 4 2 2 4 2" xfId="53449"/>
    <cellStyle name="Normal 15 4 2 2 5" xfId="39039"/>
    <cellStyle name="Normal 15 4 2 3" xfId="3990"/>
    <cellStyle name="Normal 15 4 2 3 2" xfId="45423"/>
    <cellStyle name="Normal 15 4 2 3 2 2" xfId="56152"/>
    <cellStyle name="Normal 15 4 2 3 3" xfId="54034"/>
    <cellStyle name="Normal 15 4 2 3 4" xfId="42411"/>
    <cellStyle name="Normal 15 4 2 4" xfId="2630"/>
    <cellStyle name="Normal 15 4 2 4 2" xfId="57321"/>
    <cellStyle name="Normal 15 4 2 4 3" xfId="51513"/>
    <cellStyle name="Normal 15 4 2 5" xfId="32762"/>
    <cellStyle name="Normal 15 4 2 5 2" xfId="55202"/>
    <cellStyle name="Normal 15 4 2 5 3" xfId="44176"/>
    <cellStyle name="Normal 15 4 2 6" xfId="35809"/>
    <cellStyle name="Normal 15 4 2 6 2" xfId="52865"/>
    <cellStyle name="Normal 15 4 2 7" xfId="38336"/>
    <cellStyle name="Normal 15 4 3" xfId="1156"/>
    <cellStyle name="Normal 15 4 3 2" xfId="4173"/>
    <cellStyle name="Normal 15 4 3 2 2" xfId="45606"/>
    <cellStyle name="Normal 15 4 3 2 2 2" xfId="56334"/>
    <cellStyle name="Normal 15 4 3 2 3" xfId="54216"/>
    <cellStyle name="Normal 15 4 3 2 4" xfId="42593"/>
    <cellStyle name="Normal 15 4 3 3" xfId="2814"/>
    <cellStyle name="Normal 15 4 3 3 2" xfId="57503"/>
    <cellStyle name="Normal 15 4 3 3 3" xfId="51695"/>
    <cellStyle name="Normal 15 4 3 4" xfId="32949"/>
    <cellStyle name="Normal 15 4 3 4 2" xfId="55384"/>
    <cellStyle name="Normal 15 4 3 4 3" xfId="44358"/>
    <cellStyle name="Normal 15 4 3 5" xfId="35996"/>
    <cellStyle name="Normal 15 4 3 5 2" xfId="53047"/>
    <cellStyle name="Normal 15 4 3 6" xfId="38523"/>
    <cellStyle name="Normal 15 4 4" xfId="1470"/>
    <cellStyle name="Normal 15 4 4 2" xfId="4452"/>
    <cellStyle name="Normal 15 4 4 2 2" xfId="45882"/>
    <cellStyle name="Normal 15 4 4 2 2 2" xfId="56590"/>
    <cellStyle name="Normal 15 4 4 2 3" xfId="54472"/>
    <cellStyle name="Normal 15 4 4 2 4" xfId="42853"/>
    <cellStyle name="Normal 15 4 4 3" xfId="2374"/>
    <cellStyle name="Normal 15 4 4 3 2" xfId="57759"/>
    <cellStyle name="Normal 15 4 4 3 3" xfId="51951"/>
    <cellStyle name="Normal 15 4 4 4" xfId="33263"/>
    <cellStyle name="Normal 15 4 4 4 2" xfId="55056"/>
    <cellStyle name="Normal 15 4 4 4 3" xfId="44030"/>
    <cellStyle name="Normal 15 4 4 5" xfId="36310"/>
    <cellStyle name="Normal 15 4 4 5 2" xfId="53303"/>
    <cellStyle name="Normal 15 4 4 6" xfId="38837"/>
    <cellStyle name="Normal 15 4 5" xfId="3805"/>
    <cellStyle name="Normal 15 4 5 2" xfId="32520"/>
    <cellStyle name="Normal 15 4 5 2 2" xfId="51367"/>
    <cellStyle name="Normal 15 4 5 2 2 2" xfId="57175"/>
    <cellStyle name="Normal 15 4 5 2 3" xfId="53888"/>
    <cellStyle name="Normal 15 4 5 2 4" xfId="42261"/>
    <cellStyle name="Normal 15 4 5 3" xfId="35567"/>
    <cellStyle name="Normal 15 4 5 3 2" xfId="56006"/>
    <cellStyle name="Normal 15 4 5 3 3" xfId="45243"/>
    <cellStyle name="Normal 15 4 5 4" xfId="52719"/>
    <cellStyle name="Normal 15 4 5 5" xfId="38103"/>
    <cellStyle name="Normal 15 4 6" xfId="3498"/>
    <cellStyle name="Normal 15 4 6 2" xfId="45023"/>
    <cellStyle name="Normal 15 4 6 2 2" xfId="55786"/>
    <cellStyle name="Normal 15 4 6 3" xfId="52499"/>
    <cellStyle name="Normal 15 4 6 4" xfId="37796"/>
    <cellStyle name="Normal 15 4 7" xfId="3086"/>
    <cellStyle name="Normal 15 4 7 2" xfId="44630"/>
    <cellStyle name="Normal 15 4 7 2 2" xfId="55603"/>
    <cellStyle name="Normal 15 4 7 3" xfId="53668"/>
    <cellStyle name="Normal 15 4 7 4" xfId="41954"/>
    <cellStyle name="Normal 15 4 8" xfId="2061"/>
    <cellStyle name="Normal 15 4 8 2" xfId="56955"/>
    <cellStyle name="Normal 15 4 8 3" xfId="51147"/>
    <cellStyle name="Normal 15 4 9" xfId="32213"/>
    <cellStyle name="Normal 15 4 9 2" xfId="54800"/>
    <cellStyle name="Normal 15 4 9 3" xfId="43774"/>
    <cellStyle name="Normal 15 5" xfId="565"/>
    <cellStyle name="Normal 15 5 10" xfId="35095"/>
    <cellStyle name="Normal 15 5 10 2" xfId="52207"/>
    <cellStyle name="Normal 15 5 11" xfId="37206"/>
    <cellStyle name="Normal 15 5 2" xfId="1010"/>
    <cellStyle name="Normal 15 5 2 2" xfId="1708"/>
    <cellStyle name="Normal 15 5 2 2 2" xfId="4683"/>
    <cellStyle name="Normal 15 5 2 2 2 2" xfId="52133"/>
    <cellStyle name="Normal 15 5 2 2 2 2 2" xfId="57941"/>
    <cellStyle name="Normal 15 5 2 2 2 3" xfId="54654"/>
    <cellStyle name="Normal 15 5 2 2 2 4" xfId="43091"/>
    <cellStyle name="Normal 15 5 2 2 3" xfId="33501"/>
    <cellStyle name="Normal 15 5 2 2 3 2" xfId="56772"/>
    <cellStyle name="Normal 15 5 2 2 3 3" xfId="46064"/>
    <cellStyle name="Normal 15 5 2 2 4" xfId="36548"/>
    <cellStyle name="Normal 15 5 2 2 4 2" xfId="53485"/>
    <cellStyle name="Normal 15 5 2 2 5" xfId="39075"/>
    <cellStyle name="Normal 15 5 2 3" xfId="4027"/>
    <cellStyle name="Normal 15 5 2 3 2" xfId="45460"/>
    <cellStyle name="Normal 15 5 2 3 2 2" xfId="56188"/>
    <cellStyle name="Normal 15 5 2 3 3" xfId="54070"/>
    <cellStyle name="Normal 15 5 2 3 4" xfId="42447"/>
    <cellStyle name="Normal 15 5 2 4" xfId="2668"/>
    <cellStyle name="Normal 15 5 2 4 2" xfId="57357"/>
    <cellStyle name="Normal 15 5 2 4 3" xfId="51549"/>
    <cellStyle name="Normal 15 5 2 5" xfId="32803"/>
    <cellStyle name="Normal 15 5 2 5 2" xfId="55238"/>
    <cellStyle name="Normal 15 5 2 5 3" xfId="44212"/>
    <cellStyle name="Normal 15 5 2 6" xfId="35850"/>
    <cellStyle name="Normal 15 5 2 6 2" xfId="52901"/>
    <cellStyle name="Normal 15 5 2 7" xfId="38377"/>
    <cellStyle name="Normal 15 5 3" xfId="1192"/>
    <cellStyle name="Normal 15 5 3 2" xfId="4209"/>
    <cellStyle name="Normal 15 5 3 2 2" xfId="45642"/>
    <cellStyle name="Normal 15 5 3 2 2 2" xfId="56370"/>
    <cellStyle name="Normal 15 5 3 2 3" xfId="54252"/>
    <cellStyle name="Normal 15 5 3 2 4" xfId="42629"/>
    <cellStyle name="Normal 15 5 3 3" xfId="2850"/>
    <cellStyle name="Normal 15 5 3 3 2" xfId="57539"/>
    <cellStyle name="Normal 15 5 3 3 3" xfId="51731"/>
    <cellStyle name="Normal 15 5 3 4" xfId="32985"/>
    <cellStyle name="Normal 15 5 3 4 2" xfId="55420"/>
    <cellStyle name="Normal 15 5 3 4 3" xfId="44394"/>
    <cellStyle name="Normal 15 5 3 5" xfId="36032"/>
    <cellStyle name="Normal 15 5 3 5 2" xfId="53083"/>
    <cellStyle name="Normal 15 5 3 6" xfId="38559"/>
    <cellStyle name="Normal 15 5 4" xfId="1340"/>
    <cellStyle name="Normal 15 5 4 2" xfId="4336"/>
    <cellStyle name="Normal 15 5 4 2 2" xfId="45766"/>
    <cellStyle name="Normal 15 5 4 2 2 2" xfId="56481"/>
    <cellStyle name="Normal 15 5 4 2 3" xfId="54363"/>
    <cellStyle name="Normal 15 5 4 2 4" xfId="42744"/>
    <cellStyle name="Normal 15 5 4 3" xfId="2248"/>
    <cellStyle name="Normal 15 5 4 3 2" xfId="57650"/>
    <cellStyle name="Normal 15 5 4 3 3" xfId="51842"/>
    <cellStyle name="Normal 15 5 4 4" xfId="33133"/>
    <cellStyle name="Normal 15 5 4 4 2" xfId="54947"/>
    <cellStyle name="Normal 15 5 4 4 3" xfId="43921"/>
    <cellStyle name="Normal 15 5 4 5" xfId="36180"/>
    <cellStyle name="Normal 15 5 4 5 2" xfId="53194"/>
    <cellStyle name="Normal 15 5 4 6" xfId="38707"/>
    <cellStyle name="Normal 15 5 5" xfId="3689"/>
    <cellStyle name="Normal 15 5 5 2" xfId="32404"/>
    <cellStyle name="Normal 15 5 5 2 2" xfId="51258"/>
    <cellStyle name="Normal 15 5 5 2 2 2" xfId="57066"/>
    <cellStyle name="Normal 15 5 5 2 3" xfId="53779"/>
    <cellStyle name="Normal 15 5 5 2 4" xfId="42145"/>
    <cellStyle name="Normal 15 5 5 3" xfId="35451"/>
    <cellStyle name="Normal 15 5 5 3 2" xfId="55897"/>
    <cellStyle name="Normal 15 5 5 3 3" xfId="45134"/>
    <cellStyle name="Normal 15 5 5 4" xfId="52610"/>
    <cellStyle name="Normal 15 5 5 5" xfId="37987"/>
    <cellStyle name="Normal 15 5 6" xfId="3355"/>
    <cellStyle name="Normal 15 5 6 2" xfId="44882"/>
    <cellStyle name="Normal 15 5 6 2 2" xfId="55677"/>
    <cellStyle name="Normal 15 5 6 3" xfId="52390"/>
    <cellStyle name="Normal 15 5 6 4" xfId="37653"/>
    <cellStyle name="Normal 15 5 7" xfId="2971"/>
    <cellStyle name="Normal 15 5 7 2" xfId="44515"/>
    <cellStyle name="Normal 15 5 7 2 2" xfId="55494"/>
    <cellStyle name="Normal 15 5 7 3" xfId="53559"/>
    <cellStyle name="Normal 15 5 7 4" xfId="41845"/>
    <cellStyle name="Normal 15 5 8" xfId="2101"/>
    <cellStyle name="Normal 15 5 8 2" xfId="56846"/>
    <cellStyle name="Normal 15 5 8 3" xfId="51038"/>
    <cellStyle name="Normal 15 5 9" xfId="32048"/>
    <cellStyle name="Normal 15 5 9 2" xfId="54836"/>
    <cellStyle name="Normal 15 5 9 3" xfId="43810"/>
    <cellStyle name="Normal 15 6" xfId="804"/>
    <cellStyle name="Normal 15 6 2" xfId="1563"/>
    <cellStyle name="Normal 15 6 2 2" xfId="4538"/>
    <cellStyle name="Normal 15 6 2 2 2" xfId="51988"/>
    <cellStyle name="Normal 15 6 2 2 2 2" xfId="57796"/>
    <cellStyle name="Normal 15 6 2 2 3" xfId="54509"/>
    <cellStyle name="Normal 15 6 2 2 4" xfId="42946"/>
    <cellStyle name="Normal 15 6 2 3" xfId="33356"/>
    <cellStyle name="Normal 15 6 2 3 2" xfId="56627"/>
    <cellStyle name="Normal 15 6 2 3 3" xfId="45919"/>
    <cellStyle name="Normal 15 6 2 4" xfId="36403"/>
    <cellStyle name="Normal 15 6 2 4 2" xfId="53340"/>
    <cellStyle name="Normal 15 6 2 5" xfId="38930"/>
    <cellStyle name="Normal 15 6 3" xfId="3867"/>
    <cellStyle name="Normal 15 6 3 2" xfId="45300"/>
    <cellStyle name="Normal 15 6 3 2 2" xfId="56043"/>
    <cellStyle name="Normal 15 6 3 3" xfId="53925"/>
    <cellStyle name="Normal 15 6 3 4" xfId="42302"/>
    <cellStyle name="Normal 15 6 4" xfId="2471"/>
    <cellStyle name="Normal 15 6 4 2" xfId="57212"/>
    <cellStyle name="Normal 15 6 4 3" xfId="51404"/>
    <cellStyle name="Normal 15 6 5" xfId="32597"/>
    <cellStyle name="Normal 15 6 5 2" xfId="55093"/>
    <cellStyle name="Normal 15 6 5 3" xfId="44067"/>
    <cellStyle name="Normal 15 6 6" xfId="35644"/>
    <cellStyle name="Normal 15 6 6 2" xfId="52756"/>
    <cellStyle name="Normal 15 6 7" xfId="38171"/>
    <cellStyle name="Normal 15 7" xfId="1047"/>
    <cellStyle name="Normal 15 7 2" xfId="4064"/>
    <cellStyle name="Normal 15 7 2 2" xfId="45497"/>
    <cellStyle name="Normal 15 7 2 2 2" xfId="56225"/>
    <cellStyle name="Normal 15 7 2 3" xfId="54107"/>
    <cellStyle name="Normal 15 7 2 4" xfId="42484"/>
    <cellStyle name="Normal 15 7 3" xfId="2705"/>
    <cellStyle name="Normal 15 7 3 2" xfId="57394"/>
    <cellStyle name="Normal 15 7 3 3" xfId="51586"/>
    <cellStyle name="Normal 15 7 4" xfId="32840"/>
    <cellStyle name="Normal 15 7 4 2" xfId="55275"/>
    <cellStyle name="Normal 15 7 4 3" xfId="44249"/>
    <cellStyle name="Normal 15 7 5" xfId="35887"/>
    <cellStyle name="Normal 15 7 5 2" xfId="52938"/>
    <cellStyle name="Normal 15 7 6" xfId="38414"/>
    <cellStyle name="Normal 15 8" xfId="1233"/>
    <cellStyle name="Normal 15 8 2" xfId="4248"/>
    <cellStyle name="Normal 15 8 2 2" xfId="45681"/>
    <cellStyle name="Normal 15 8 2 2 2" xfId="56407"/>
    <cellStyle name="Normal 15 8 2 3" xfId="54289"/>
    <cellStyle name="Normal 15 8 2 4" xfId="42666"/>
    <cellStyle name="Normal 15 8 3" xfId="2143"/>
    <cellStyle name="Normal 15 8 3 2" xfId="57576"/>
    <cellStyle name="Normal 15 8 3 3" xfId="51768"/>
    <cellStyle name="Normal 15 8 4" xfId="33026"/>
    <cellStyle name="Normal 15 8 4 2" xfId="54873"/>
    <cellStyle name="Normal 15 8 4 3" xfId="43847"/>
    <cellStyle name="Normal 15 8 5" xfId="36073"/>
    <cellStyle name="Normal 15 8 5 2" xfId="53120"/>
    <cellStyle name="Normal 15 8 6" xfId="38600"/>
    <cellStyle name="Normal 15 9" xfId="3605"/>
    <cellStyle name="Normal 15 9 2" xfId="32320"/>
    <cellStyle name="Normal 15 9 2 2" xfId="51184"/>
    <cellStyle name="Normal 15 9 2 2 2" xfId="56992"/>
    <cellStyle name="Normal 15 9 2 3" xfId="53705"/>
    <cellStyle name="Normal 15 9 2 4" xfId="42061"/>
    <cellStyle name="Normal 15 9 3" xfId="35367"/>
    <cellStyle name="Normal 15 9 3 2" xfId="55823"/>
    <cellStyle name="Normal 15 9 3 3" xfId="45060"/>
    <cellStyle name="Normal 15 9 4" xfId="52536"/>
    <cellStyle name="Normal 15 9 5" xfId="37903"/>
    <cellStyle name="Normal 16" xfId="184"/>
    <cellStyle name="Normal 17" xfId="183"/>
    <cellStyle name="Normal 17 10" xfId="31939"/>
    <cellStyle name="Normal 17 10 2" xfId="54672"/>
    <cellStyle name="Normal 17 10 3" xfId="43646"/>
    <cellStyle name="Normal 17 11" xfId="34992"/>
    <cellStyle name="Normal 17 11 2" xfId="52151"/>
    <cellStyle name="Normal 17 12" xfId="37103"/>
    <cellStyle name="Normal 17 2" xfId="537"/>
    <cellStyle name="Normal 17 2 2" xfId="1317"/>
    <cellStyle name="Normal 17 2 2 2" xfId="4314"/>
    <cellStyle name="Normal 17 2 2 2 2" xfId="51823"/>
    <cellStyle name="Normal 17 2 2 2 2 2" xfId="57631"/>
    <cellStyle name="Normal 17 2 2 2 3" xfId="54344"/>
    <cellStyle name="Normal 17 2 2 2 4" xfId="42721"/>
    <cellStyle name="Normal 17 2 2 3" xfId="33110"/>
    <cellStyle name="Normal 17 2 2 3 2" xfId="56462"/>
    <cellStyle name="Normal 17 2 2 3 3" xfId="45747"/>
    <cellStyle name="Normal 17 2 2 4" xfId="36157"/>
    <cellStyle name="Normal 17 2 2 4 2" xfId="53175"/>
    <cellStyle name="Normal 17 2 2 5" xfId="38684"/>
    <cellStyle name="Normal 17 2 3" xfId="3669"/>
    <cellStyle name="Normal 17 2 3 2" xfId="32384"/>
    <cellStyle name="Normal 17 2 3 2 2" xfId="51239"/>
    <cellStyle name="Normal 17 2 3 2 2 2" xfId="57047"/>
    <cellStyle name="Normal 17 2 3 2 3" xfId="53760"/>
    <cellStyle name="Normal 17 2 3 2 4" xfId="42125"/>
    <cellStyle name="Normal 17 2 3 3" xfId="35431"/>
    <cellStyle name="Normal 17 2 3 3 2" xfId="55878"/>
    <cellStyle name="Normal 17 2 3 3 3" xfId="45115"/>
    <cellStyle name="Normal 17 2 3 4" xfId="52591"/>
    <cellStyle name="Normal 17 2 3 5" xfId="37967"/>
    <cellStyle name="Normal 17 2 4" xfId="3330"/>
    <cellStyle name="Normal 17 2 4 2" xfId="44857"/>
    <cellStyle name="Normal 17 2 4 2 2" xfId="55658"/>
    <cellStyle name="Normal 17 2 4 3" xfId="52371"/>
    <cellStyle name="Normal 17 2 4 4" xfId="37628"/>
    <cellStyle name="Normal 17 2 5" xfId="2948"/>
    <cellStyle name="Normal 17 2 5 2" xfId="44492"/>
    <cellStyle name="Normal 17 2 5 2 2" xfId="55475"/>
    <cellStyle name="Normal 17 2 5 3" xfId="53540"/>
    <cellStyle name="Normal 17 2 5 4" xfId="41826"/>
    <cellStyle name="Normal 17 2 6" xfId="2225"/>
    <cellStyle name="Normal 17 2 6 2" xfId="56827"/>
    <cellStyle name="Normal 17 2 6 3" xfId="51019"/>
    <cellStyle name="Normal 17 2 7" xfId="32020"/>
    <cellStyle name="Normal 17 2 7 2" xfId="54928"/>
    <cellStyle name="Normal 17 2 7 3" xfId="43902"/>
    <cellStyle name="Normal 17 2 8" xfId="35067"/>
    <cellStyle name="Normal 17 2 8 2" xfId="52188"/>
    <cellStyle name="Normal 17 2 9" xfId="37178"/>
    <cellStyle name="Normal 17 3" xfId="776"/>
    <cellStyle name="Normal 17 3 2" xfId="1544"/>
    <cellStyle name="Normal 17 3 2 2" xfId="4519"/>
    <cellStyle name="Normal 17 3 2 2 2" xfId="51969"/>
    <cellStyle name="Normal 17 3 2 2 2 2" xfId="57777"/>
    <cellStyle name="Normal 17 3 2 2 3" xfId="54490"/>
    <cellStyle name="Normal 17 3 2 2 4" xfId="42927"/>
    <cellStyle name="Normal 17 3 2 3" xfId="33337"/>
    <cellStyle name="Normal 17 3 2 3 2" xfId="56608"/>
    <cellStyle name="Normal 17 3 2 3 3" xfId="45900"/>
    <cellStyle name="Normal 17 3 2 4" xfId="36384"/>
    <cellStyle name="Normal 17 3 2 4 2" xfId="53321"/>
    <cellStyle name="Normal 17 3 2 5" xfId="38911"/>
    <cellStyle name="Normal 17 3 3" xfId="3845"/>
    <cellStyle name="Normal 17 3 3 2" xfId="45278"/>
    <cellStyle name="Normal 17 3 3 2 2" xfId="56024"/>
    <cellStyle name="Normal 17 3 3 3" xfId="53906"/>
    <cellStyle name="Normal 17 3 3 4" xfId="42283"/>
    <cellStyle name="Normal 17 3 4" xfId="2443"/>
    <cellStyle name="Normal 17 3 4 2" xfId="57193"/>
    <cellStyle name="Normal 17 3 4 3" xfId="51385"/>
    <cellStyle name="Normal 17 3 5" xfId="32569"/>
    <cellStyle name="Normal 17 3 5 2" xfId="55074"/>
    <cellStyle name="Normal 17 3 5 3" xfId="44048"/>
    <cellStyle name="Normal 17 3 6" xfId="35616"/>
    <cellStyle name="Normal 17 3 6 2" xfId="52737"/>
    <cellStyle name="Normal 17 3 7" xfId="38143"/>
    <cellStyle name="Normal 17 4" xfId="1028"/>
    <cellStyle name="Normal 17 4 2" xfId="4045"/>
    <cellStyle name="Normal 17 4 2 2" xfId="45478"/>
    <cellStyle name="Normal 17 4 2 2 2" xfId="56206"/>
    <cellStyle name="Normal 17 4 2 3" xfId="54088"/>
    <cellStyle name="Normal 17 4 2 4" xfId="42465"/>
    <cellStyle name="Normal 17 4 3" xfId="2686"/>
    <cellStyle name="Normal 17 4 3 2" xfId="57375"/>
    <cellStyle name="Normal 17 4 3 3" xfId="51567"/>
    <cellStyle name="Normal 17 4 4" xfId="32821"/>
    <cellStyle name="Normal 17 4 4 2" xfId="55256"/>
    <cellStyle name="Normal 17 4 4 3" xfId="44230"/>
    <cellStyle name="Normal 17 4 5" xfId="35868"/>
    <cellStyle name="Normal 17 4 5 2" xfId="52919"/>
    <cellStyle name="Normal 17 4 6" xfId="38395"/>
    <cellStyle name="Normal 17 5" xfId="1210"/>
    <cellStyle name="Normal 17 5 2" xfId="4227"/>
    <cellStyle name="Normal 17 5 2 2" xfId="45660"/>
    <cellStyle name="Normal 17 5 2 2 2" xfId="56388"/>
    <cellStyle name="Normal 17 5 2 3" xfId="54270"/>
    <cellStyle name="Normal 17 5 2 4" xfId="42647"/>
    <cellStyle name="Normal 17 5 3" xfId="2121"/>
    <cellStyle name="Normal 17 5 3 2" xfId="57557"/>
    <cellStyle name="Normal 17 5 3 3" xfId="51749"/>
    <cellStyle name="Normal 17 5 4" xfId="33003"/>
    <cellStyle name="Normal 17 5 4 2" xfId="54854"/>
    <cellStyle name="Normal 17 5 4 3" xfId="43828"/>
    <cellStyle name="Normal 17 5 5" xfId="36050"/>
    <cellStyle name="Normal 17 5 5 2" xfId="53101"/>
    <cellStyle name="Normal 17 5 6" xfId="38577"/>
    <cellStyle name="Normal 17 6" xfId="3522"/>
    <cellStyle name="Normal 17 6 2" xfId="32237"/>
    <cellStyle name="Normal 17 6 2 2" xfId="51165"/>
    <cellStyle name="Normal 17 6 2 2 2" xfId="56973"/>
    <cellStyle name="Normal 17 6 2 3" xfId="53686"/>
    <cellStyle name="Normal 17 6 2 4" xfId="41978"/>
    <cellStyle name="Normal 17 6 3" xfId="35284"/>
    <cellStyle name="Normal 17 6 3 2" xfId="55804"/>
    <cellStyle name="Normal 17 6 3 3" xfId="45041"/>
    <cellStyle name="Normal 17 6 4" xfId="52517"/>
    <cellStyle name="Normal 17 6 5" xfId="37820"/>
    <cellStyle name="Normal 17 7" xfId="3131"/>
    <cellStyle name="Normal 17 7 2" xfId="44671"/>
    <cellStyle name="Normal 17 7 2 2" xfId="55621"/>
    <cellStyle name="Normal 17 7 3" xfId="52334"/>
    <cellStyle name="Normal 17 7 4" xfId="37429"/>
    <cellStyle name="Normal 17 8" xfId="2868"/>
    <cellStyle name="Normal 17 8 2" xfId="44412"/>
    <cellStyle name="Normal 17 8 2 2" xfId="55438"/>
    <cellStyle name="Normal 17 8 3" xfId="53503"/>
    <cellStyle name="Normal 17 8 4" xfId="41789"/>
    <cellStyle name="Normal 17 9" xfId="1738"/>
    <cellStyle name="Normal 17 9 2" xfId="56790"/>
    <cellStyle name="Normal 17 9 3" xfId="50982"/>
    <cellStyle name="Normal 18" xfId="500"/>
    <cellStyle name="Normal 18 10" xfId="32095"/>
    <cellStyle name="Normal 18 10 2" xfId="54709"/>
    <cellStyle name="Normal 18 10 3" xfId="43683"/>
    <cellStyle name="Normal 18 11" xfId="35142"/>
    <cellStyle name="Normal 18 11 2" xfId="52225"/>
    <cellStyle name="Normal 18 12" xfId="37224"/>
    <cellStyle name="Normal 18 2" xfId="583"/>
    <cellStyle name="Normal 18 2 2" xfId="1358"/>
    <cellStyle name="Normal 18 2 2 2" xfId="4354"/>
    <cellStyle name="Normal 18 2 2 2 2" xfId="51860"/>
    <cellStyle name="Normal 18 2 2 2 2 2" xfId="57668"/>
    <cellStyle name="Normal 18 2 2 2 3" xfId="54381"/>
    <cellStyle name="Normal 18 2 2 2 4" xfId="42762"/>
    <cellStyle name="Normal 18 2 2 3" xfId="33151"/>
    <cellStyle name="Normal 18 2 2 3 2" xfId="56499"/>
    <cellStyle name="Normal 18 2 2 3 3" xfId="45784"/>
    <cellStyle name="Normal 18 2 2 4" xfId="36198"/>
    <cellStyle name="Normal 18 2 2 4 2" xfId="53212"/>
    <cellStyle name="Normal 18 2 2 5" xfId="38725"/>
    <cellStyle name="Normal 18 2 3" xfId="3707"/>
    <cellStyle name="Normal 18 2 3 2" xfId="45152"/>
    <cellStyle name="Normal 18 2 3 2 2" xfId="55915"/>
    <cellStyle name="Normal 18 2 3 3" xfId="53797"/>
    <cellStyle name="Normal 18 2 3 4" xfId="42163"/>
    <cellStyle name="Normal 18 2 4" xfId="2266"/>
    <cellStyle name="Normal 18 2 4 2" xfId="57084"/>
    <cellStyle name="Normal 18 2 4 3" xfId="51276"/>
    <cellStyle name="Normal 18 2 5" xfId="32422"/>
    <cellStyle name="Normal 18 2 5 2" xfId="54965"/>
    <cellStyle name="Normal 18 2 5 3" xfId="43939"/>
    <cellStyle name="Normal 18 2 6" xfId="35469"/>
    <cellStyle name="Normal 18 2 6 2" xfId="52628"/>
    <cellStyle name="Normal 18 2 7" xfId="38005"/>
    <cellStyle name="Normal 18 3" xfId="851"/>
    <cellStyle name="Normal 18 3 2" xfId="1581"/>
    <cellStyle name="Normal 18 3 2 2" xfId="4556"/>
    <cellStyle name="Normal 18 3 2 2 2" xfId="52006"/>
    <cellStyle name="Normal 18 3 2 2 2 2" xfId="57814"/>
    <cellStyle name="Normal 18 3 2 2 3" xfId="54527"/>
    <cellStyle name="Normal 18 3 2 2 4" xfId="42964"/>
    <cellStyle name="Normal 18 3 2 3" xfId="33374"/>
    <cellStyle name="Normal 18 3 2 3 2" xfId="56645"/>
    <cellStyle name="Normal 18 3 2 3 3" xfId="45937"/>
    <cellStyle name="Normal 18 3 2 4" xfId="36421"/>
    <cellStyle name="Normal 18 3 2 4 2" xfId="53358"/>
    <cellStyle name="Normal 18 3 2 5" xfId="38948"/>
    <cellStyle name="Normal 18 3 3" xfId="3892"/>
    <cellStyle name="Normal 18 3 3 2" xfId="45325"/>
    <cellStyle name="Normal 18 3 3 2 2" xfId="56061"/>
    <cellStyle name="Normal 18 3 3 3" xfId="53943"/>
    <cellStyle name="Normal 18 3 3 4" xfId="42320"/>
    <cellStyle name="Normal 18 3 4" xfId="2517"/>
    <cellStyle name="Normal 18 3 4 2" xfId="57230"/>
    <cellStyle name="Normal 18 3 4 3" xfId="51422"/>
    <cellStyle name="Normal 18 3 5" xfId="32644"/>
    <cellStyle name="Normal 18 3 5 2" xfId="55111"/>
    <cellStyle name="Normal 18 3 5 3" xfId="44085"/>
    <cellStyle name="Normal 18 3 6" xfId="35691"/>
    <cellStyle name="Normal 18 3 6 2" xfId="52774"/>
    <cellStyle name="Normal 18 3 7" xfId="38218"/>
    <cellStyle name="Normal 18 4" xfId="1065"/>
    <cellStyle name="Normal 18 4 2" xfId="4082"/>
    <cellStyle name="Normal 18 4 2 2" xfId="45515"/>
    <cellStyle name="Normal 18 4 2 2 2" xfId="56243"/>
    <cellStyle name="Normal 18 4 2 3" xfId="54125"/>
    <cellStyle name="Normal 18 4 2 4" xfId="42502"/>
    <cellStyle name="Normal 18 4 3" xfId="2723"/>
    <cellStyle name="Normal 18 4 3 2" xfId="57412"/>
    <cellStyle name="Normal 18 4 3 3" xfId="51604"/>
    <cellStyle name="Normal 18 4 4" xfId="32858"/>
    <cellStyle name="Normal 18 4 4 2" xfId="55293"/>
    <cellStyle name="Normal 18 4 4 3" xfId="44267"/>
    <cellStyle name="Normal 18 4 5" xfId="35905"/>
    <cellStyle name="Normal 18 4 5 2" xfId="52956"/>
    <cellStyle name="Normal 18 4 6" xfId="38432"/>
    <cellStyle name="Normal 18 5" xfId="1280"/>
    <cellStyle name="Normal 18 5 2" xfId="4277"/>
    <cellStyle name="Normal 18 5 2 2" xfId="45710"/>
    <cellStyle name="Normal 18 5 2 2 2" xfId="56425"/>
    <cellStyle name="Normal 18 5 2 3" xfId="54307"/>
    <cellStyle name="Normal 18 5 2 4" xfId="42684"/>
    <cellStyle name="Normal 18 5 3" xfId="2188"/>
    <cellStyle name="Normal 18 5 3 2" xfId="57594"/>
    <cellStyle name="Normal 18 5 3 3" xfId="51786"/>
    <cellStyle name="Normal 18 5 4" xfId="33073"/>
    <cellStyle name="Normal 18 5 4 2" xfId="54891"/>
    <cellStyle name="Normal 18 5 4 3" xfId="43865"/>
    <cellStyle name="Normal 18 5 5" xfId="36120"/>
    <cellStyle name="Normal 18 5 5 2" xfId="53138"/>
    <cellStyle name="Normal 18 5 6" xfId="38647"/>
    <cellStyle name="Normal 18 6" xfId="3632"/>
    <cellStyle name="Normal 18 6 2" xfId="32347"/>
    <cellStyle name="Normal 18 6 2 2" xfId="51202"/>
    <cellStyle name="Normal 18 6 2 2 2" xfId="57010"/>
    <cellStyle name="Normal 18 6 2 3" xfId="53723"/>
    <cellStyle name="Normal 18 6 2 4" xfId="42088"/>
    <cellStyle name="Normal 18 6 3" xfId="35394"/>
    <cellStyle name="Normal 18 6 3 2" xfId="55841"/>
    <cellStyle name="Normal 18 6 3 3" xfId="45078"/>
    <cellStyle name="Normal 18 6 4" xfId="52554"/>
    <cellStyle name="Normal 18 6 5" xfId="37930"/>
    <cellStyle name="Normal 18 7" xfId="3392"/>
    <cellStyle name="Normal 18 7 2" xfId="44918"/>
    <cellStyle name="Normal 18 7 2 2" xfId="55695"/>
    <cellStyle name="Normal 18 7 3" xfId="52408"/>
    <cellStyle name="Normal 18 7 4" xfId="37690"/>
    <cellStyle name="Normal 18 8" xfId="2989"/>
    <cellStyle name="Normal 18 8 2" xfId="44533"/>
    <cellStyle name="Normal 18 8 2 2" xfId="55512"/>
    <cellStyle name="Normal 18 8 3" xfId="53577"/>
    <cellStyle name="Normal 18 8 4" xfId="41863"/>
    <cellStyle name="Normal 18 9" xfId="1947"/>
    <cellStyle name="Normal 18 9 2" xfId="56864"/>
    <cellStyle name="Normal 18 9 3" xfId="51056"/>
    <cellStyle name="Normal 19" xfId="775"/>
    <cellStyle name="Normal 2" xfId="190"/>
    <cellStyle name="Normal 2 10" xfId="296"/>
    <cellStyle name="Normal 2 11" xfId="297"/>
    <cellStyle name="Normal 2 12" xfId="298"/>
    <cellStyle name="Normal 2 13" xfId="299"/>
    <cellStyle name="Normal 2 14" xfId="300"/>
    <cellStyle name="Normal 2 15" xfId="301"/>
    <cellStyle name="Normal 2 16" xfId="302"/>
    <cellStyle name="Normal 2 17" xfId="303"/>
    <cellStyle name="Normal 2 18" xfId="304"/>
    <cellStyle name="Normal 2 19" xfId="305"/>
    <cellStyle name="Normal 2 2" xfId="306"/>
    <cellStyle name="Normal 2 20" xfId="307"/>
    <cellStyle name="Normal 2 21" xfId="308"/>
    <cellStyle name="Normal 2 22" xfId="309"/>
    <cellStyle name="Normal 2 23" xfId="310"/>
    <cellStyle name="Normal 2 24" xfId="311"/>
    <cellStyle name="Normal 2 25" xfId="312"/>
    <cellStyle name="Normal 2 26" xfId="313"/>
    <cellStyle name="Normal 2 27" xfId="314"/>
    <cellStyle name="Normal 2 28" xfId="315"/>
    <cellStyle name="Normal 2 29" xfId="316"/>
    <cellStyle name="Normal 2 3" xfId="317"/>
    <cellStyle name="Normal 2 30" xfId="318"/>
    <cellStyle name="Normal 2 31" xfId="319"/>
    <cellStyle name="Normal 2 32" xfId="295"/>
    <cellStyle name="Normal 2 33" xfId="501"/>
    <cellStyle name="Normal 2 33 10" xfId="32096"/>
    <cellStyle name="Normal 2 33 10 2" xfId="54710"/>
    <cellStyle name="Normal 2 33 10 3" xfId="43684"/>
    <cellStyle name="Normal 2 33 11" xfId="35143"/>
    <cellStyle name="Normal 2 33 11 2" xfId="52226"/>
    <cellStyle name="Normal 2 33 12" xfId="37225"/>
    <cellStyle name="Normal 2 33 2" xfId="584"/>
    <cellStyle name="Normal 2 33 2 2" xfId="1359"/>
    <cellStyle name="Normal 2 33 2 2 2" xfId="4355"/>
    <cellStyle name="Normal 2 33 2 2 2 2" xfId="51861"/>
    <cellStyle name="Normal 2 33 2 2 2 2 2" xfId="57669"/>
    <cellStyle name="Normal 2 33 2 2 2 3" xfId="54382"/>
    <cellStyle name="Normal 2 33 2 2 2 4" xfId="42763"/>
    <cellStyle name="Normal 2 33 2 2 3" xfId="33152"/>
    <cellStyle name="Normal 2 33 2 2 3 2" xfId="56500"/>
    <cellStyle name="Normal 2 33 2 2 3 3" xfId="45785"/>
    <cellStyle name="Normal 2 33 2 2 4" xfId="36199"/>
    <cellStyle name="Normal 2 33 2 2 4 2" xfId="53213"/>
    <cellStyle name="Normal 2 33 2 2 5" xfId="38726"/>
    <cellStyle name="Normal 2 33 2 3" xfId="3708"/>
    <cellStyle name="Normal 2 33 2 3 2" xfId="45153"/>
    <cellStyle name="Normal 2 33 2 3 2 2" xfId="55916"/>
    <cellStyle name="Normal 2 33 2 3 3" xfId="53798"/>
    <cellStyle name="Normal 2 33 2 3 4" xfId="42164"/>
    <cellStyle name="Normal 2 33 2 4" xfId="2267"/>
    <cellStyle name="Normal 2 33 2 4 2" xfId="57085"/>
    <cellStyle name="Normal 2 33 2 4 3" xfId="51277"/>
    <cellStyle name="Normal 2 33 2 5" xfId="32423"/>
    <cellStyle name="Normal 2 33 2 5 2" xfId="54966"/>
    <cellStyle name="Normal 2 33 2 5 3" xfId="43940"/>
    <cellStyle name="Normal 2 33 2 6" xfId="35470"/>
    <cellStyle name="Normal 2 33 2 6 2" xfId="52629"/>
    <cellStyle name="Normal 2 33 2 7" xfId="38006"/>
    <cellStyle name="Normal 2 33 3" xfId="852"/>
    <cellStyle name="Normal 2 33 3 2" xfId="1582"/>
    <cellStyle name="Normal 2 33 3 2 2" xfId="4557"/>
    <cellStyle name="Normal 2 33 3 2 2 2" xfId="52007"/>
    <cellStyle name="Normal 2 33 3 2 2 2 2" xfId="57815"/>
    <cellStyle name="Normal 2 33 3 2 2 3" xfId="54528"/>
    <cellStyle name="Normal 2 33 3 2 2 4" xfId="42965"/>
    <cellStyle name="Normal 2 33 3 2 3" xfId="33375"/>
    <cellStyle name="Normal 2 33 3 2 3 2" xfId="56646"/>
    <cellStyle name="Normal 2 33 3 2 3 3" xfId="45938"/>
    <cellStyle name="Normal 2 33 3 2 4" xfId="36422"/>
    <cellStyle name="Normal 2 33 3 2 4 2" xfId="53359"/>
    <cellStyle name="Normal 2 33 3 2 5" xfId="38949"/>
    <cellStyle name="Normal 2 33 3 3" xfId="3893"/>
    <cellStyle name="Normal 2 33 3 3 2" xfId="45326"/>
    <cellStyle name="Normal 2 33 3 3 2 2" xfId="56062"/>
    <cellStyle name="Normal 2 33 3 3 3" xfId="53944"/>
    <cellStyle name="Normal 2 33 3 3 4" xfId="42321"/>
    <cellStyle name="Normal 2 33 3 4" xfId="2518"/>
    <cellStyle name="Normal 2 33 3 4 2" xfId="57231"/>
    <cellStyle name="Normal 2 33 3 4 3" xfId="51423"/>
    <cellStyle name="Normal 2 33 3 5" xfId="32645"/>
    <cellStyle name="Normal 2 33 3 5 2" xfId="55112"/>
    <cellStyle name="Normal 2 33 3 5 3" xfId="44086"/>
    <cellStyle name="Normal 2 33 3 6" xfId="35692"/>
    <cellStyle name="Normal 2 33 3 6 2" xfId="52775"/>
    <cellStyle name="Normal 2 33 3 7" xfId="38219"/>
    <cellStyle name="Normal 2 33 4" xfId="1066"/>
    <cellStyle name="Normal 2 33 4 2" xfId="4083"/>
    <cellStyle name="Normal 2 33 4 2 2" xfId="45516"/>
    <cellStyle name="Normal 2 33 4 2 2 2" xfId="56244"/>
    <cellStyle name="Normal 2 33 4 2 3" xfId="54126"/>
    <cellStyle name="Normal 2 33 4 2 4" xfId="42503"/>
    <cellStyle name="Normal 2 33 4 3" xfId="2724"/>
    <cellStyle name="Normal 2 33 4 3 2" xfId="57413"/>
    <cellStyle name="Normal 2 33 4 3 3" xfId="51605"/>
    <cellStyle name="Normal 2 33 4 4" xfId="32859"/>
    <cellStyle name="Normal 2 33 4 4 2" xfId="55294"/>
    <cellStyle name="Normal 2 33 4 4 3" xfId="44268"/>
    <cellStyle name="Normal 2 33 4 5" xfId="35906"/>
    <cellStyle name="Normal 2 33 4 5 2" xfId="52957"/>
    <cellStyle name="Normal 2 33 4 6" xfId="38433"/>
    <cellStyle name="Normal 2 33 5" xfId="1281"/>
    <cellStyle name="Normal 2 33 5 2" xfId="4278"/>
    <cellStyle name="Normal 2 33 5 2 2" xfId="45711"/>
    <cellStyle name="Normal 2 33 5 2 2 2" xfId="56426"/>
    <cellStyle name="Normal 2 33 5 2 3" xfId="54308"/>
    <cellStyle name="Normal 2 33 5 2 4" xfId="42685"/>
    <cellStyle name="Normal 2 33 5 3" xfId="2189"/>
    <cellStyle name="Normal 2 33 5 3 2" xfId="57595"/>
    <cellStyle name="Normal 2 33 5 3 3" xfId="51787"/>
    <cellStyle name="Normal 2 33 5 4" xfId="33074"/>
    <cellStyle name="Normal 2 33 5 4 2" xfId="54892"/>
    <cellStyle name="Normal 2 33 5 4 3" xfId="43866"/>
    <cellStyle name="Normal 2 33 5 5" xfId="36121"/>
    <cellStyle name="Normal 2 33 5 5 2" xfId="53139"/>
    <cellStyle name="Normal 2 33 5 6" xfId="38648"/>
    <cellStyle name="Normal 2 33 6" xfId="3633"/>
    <cellStyle name="Normal 2 33 6 2" xfId="32348"/>
    <cellStyle name="Normal 2 33 6 2 2" xfId="51203"/>
    <cellStyle name="Normal 2 33 6 2 2 2" xfId="57011"/>
    <cellStyle name="Normal 2 33 6 2 3" xfId="53724"/>
    <cellStyle name="Normal 2 33 6 2 4" xfId="42089"/>
    <cellStyle name="Normal 2 33 6 3" xfId="35395"/>
    <cellStyle name="Normal 2 33 6 3 2" xfId="55842"/>
    <cellStyle name="Normal 2 33 6 3 3" xfId="45079"/>
    <cellStyle name="Normal 2 33 6 4" xfId="52555"/>
    <cellStyle name="Normal 2 33 6 5" xfId="37931"/>
    <cellStyle name="Normal 2 33 7" xfId="3393"/>
    <cellStyle name="Normal 2 33 7 2" xfId="44919"/>
    <cellStyle name="Normal 2 33 7 2 2" xfId="55696"/>
    <cellStyle name="Normal 2 33 7 3" xfId="52409"/>
    <cellStyle name="Normal 2 33 7 4" xfId="37691"/>
    <cellStyle name="Normal 2 33 8" xfId="2990"/>
    <cellStyle name="Normal 2 33 8 2" xfId="44534"/>
    <cellStyle name="Normal 2 33 8 2 2" xfId="55513"/>
    <cellStyle name="Normal 2 33 8 3" xfId="53578"/>
    <cellStyle name="Normal 2 33 8 4" xfId="41864"/>
    <cellStyle name="Normal 2 33 9" xfId="1948"/>
    <cellStyle name="Normal 2 33 9 2" xfId="56865"/>
    <cellStyle name="Normal 2 33 9 3" xfId="51057"/>
    <cellStyle name="Normal 2 34" xfId="624"/>
    <cellStyle name="Normal 2 34 10" xfId="35183"/>
    <cellStyle name="Normal 2 34 10 2" xfId="52262"/>
    <cellStyle name="Normal 2 34 11" xfId="37265"/>
    <cellStyle name="Normal 2 34 2" xfId="892"/>
    <cellStyle name="Normal 2 34 2 2" xfId="1618"/>
    <cellStyle name="Normal 2 34 2 2 2" xfId="4593"/>
    <cellStyle name="Normal 2 34 2 2 2 2" xfId="52043"/>
    <cellStyle name="Normal 2 34 2 2 2 2 2" xfId="57851"/>
    <cellStyle name="Normal 2 34 2 2 2 3" xfId="54564"/>
    <cellStyle name="Normal 2 34 2 2 2 4" xfId="43001"/>
    <cellStyle name="Normal 2 34 2 2 3" xfId="33411"/>
    <cellStyle name="Normal 2 34 2 2 3 2" xfId="56682"/>
    <cellStyle name="Normal 2 34 2 2 3 3" xfId="45974"/>
    <cellStyle name="Normal 2 34 2 2 4" xfId="36458"/>
    <cellStyle name="Normal 2 34 2 2 4 2" xfId="53395"/>
    <cellStyle name="Normal 2 34 2 2 5" xfId="38985"/>
    <cellStyle name="Normal 2 34 2 3" xfId="3929"/>
    <cellStyle name="Normal 2 34 2 3 2" xfId="45362"/>
    <cellStyle name="Normal 2 34 2 3 2 2" xfId="56098"/>
    <cellStyle name="Normal 2 34 2 3 3" xfId="53980"/>
    <cellStyle name="Normal 2 34 2 3 4" xfId="42357"/>
    <cellStyle name="Normal 2 34 2 4" xfId="2558"/>
    <cellStyle name="Normal 2 34 2 4 2" xfId="57267"/>
    <cellStyle name="Normal 2 34 2 4 3" xfId="51459"/>
    <cellStyle name="Normal 2 34 2 5" xfId="32685"/>
    <cellStyle name="Normal 2 34 2 5 2" xfId="55148"/>
    <cellStyle name="Normal 2 34 2 5 3" xfId="44122"/>
    <cellStyle name="Normal 2 34 2 6" xfId="35732"/>
    <cellStyle name="Normal 2 34 2 6 2" xfId="52811"/>
    <cellStyle name="Normal 2 34 2 7" xfId="38259"/>
    <cellStyle name="Normal 2 34 3" xfId="1102"/>
    <cellStyle name="Normal 2 34 3 2" xfId="4119"/>
    <cellStyle name="Normal 2 34 3 2 2" xfId="45552"/>
    <cellStyle name="Normal 2 34 3 2 2 2" xfId="56280"/>
    <cellStyle name="Normal 2 34 3 2 3" xfId="54162"/>
    <cellStyle name="Normal 2 34 3 2 4" xfId="42539"/>
    <cellStyle name="Normal 2 34 3 3" xfId="2760"/>
    <cellStyle name="Normal 2 34 3 3 2" xfId="57449"/>
    <cellStyle name="Normal 2 34 3 3 3" xfId="51641"/>
    <cellStyle name="Normal 2 34 3 4" xfId="32895"/>
    <cellStyle name="Normal 2 34 3 4 2" xfId="55330"/>
    <cellStyle name="Normal 2 34 3 4 3" xfId="44304"/>
    <cellStyle name="Normal 2 34 3 5" xfId="35942"/>
    <cellStyle name="Normal 2 34 3 5 2" xfId="52993"/>
    <cellStyle name="Normal 2 34 3 6" xfId="38469"/>
    <cellStyle name="Normal 2 34 4" xfId="1397"/>
    <cellStyle name="Normal 2 34 4 2" xfId="4391"/>
    <cellStyle name="Normal 2 34 4 2 2" xfId="45821"/>
    <cellStyle name="Normal 2 34 4 2 2 2" xfId="56536"/>
    <cellStyle name="Normal 2 34 4 2 3" xfId="54418"/>
    <cellStyle name="Normal 2 34 4 2 4" xfId="42799"/>
    <cellStyle name="Normal 2 34 4 3" xfId="2305"/>
    <cellStyle name="Normal 2 34 4 3 2" xfId="57705"/>
    <cellStyle name="Normal 2 34 4 3 3" xfId="51897"/>
    <cellStyle name="Normal 2 34 4 4" xfId="33190"/>
    <cellStyle name="Normal 2 34 4 4 2" xfId="55002"/>
    <cellStyle name="Normal 2 34 4 4 3" xfId="43976"/>
    <cellStyle name="Normal 2 34 4 5" xfId="36237"/>
    <cellStyle name="Normal 2 34 4 5 2" xfId="53249"/>
    <cellStyle name="Normal 2 34 4 6" xfId="38764"/>
    <cellStyle name="Normal 2 34 5" xfId="3745"/>
    <cellStyle name="Normal 2 34 5 2" xfId="32460"/>
    <cellStyle name="Normal 2 34 5 2 2" xfId="51313"/>
    <cellStyle name="Normal 2 34 5 2 2 2" xfId="57121"/>
    <cellStyle name="Normal 2 34 5 2 3" xfId="53834"/>
    <cellStyle name="Normal 2 34 5 2 4" xfId="42201"/>
    <cellStyle name="Normal 2 34 5 3" xfId="35507"/>
    <cellStyle name="Normal 2 34 5 3 2" xfId="55952"/>
    <cellStyle name="Normal 2 34 5 3 3" xfId="45189"/>
    <cellStyle name="Normal 2 34 5 4" xfId="52665"/>
    <cellStyle name="Normal 2 34 5 5" xfId="38043"/>
    <cellStyle name="Normal 2 34 6" xfId="3432"/>
    <cellStyle name="Normal 2 34 6 2" xfId="44958"/>
    <cellStyle name="Normal 2 34 6 2 2" xfId="55732"/>
    <cellStyle name="Normal 2 34 6 3" xfId="52445"/>
    <cellStyle name="Normal 2 34 6 4" xfId="37730"/>
    <cellStyle name="Normal 2 34 7" xfId="3026"/>
    <cellStyle name="Normal 2 34 7 2" xfId="44570"/>
    <cellStyle name="Normal 2 34 7 2 2" xfId="55549"/>
    <cellStyle name="Normal 2 34 7 3" xfId="53614"/>
    <cellStyle name="Normal 2 34 7 4" xfId="41900"/>
    <cellStyle name="Normal 2 34 8" xfId="1986"/>
    <cellStyle name="Normal 2 34 8 2" xfId="56901"/>
    <cellStyle name="Normal 2 34 8 3" xfId="51093"/>
    <cellStyle name="Normal 2 34 9" xfId="32136"/>
    <cellStyle name="Normal 2 34 9 2" xfId="54746"/>
    <cellStyle name="Normal 2 34 9 3" xfId="43720"/>
    <cellStyle name="Normal 2 35" xfId="678"/>
    <cellStyle name="Normal 2 35 10" xfId="35237"/>
    <cellStyle name="Normal 2 35 10 2" xfId="52298"/>
    <cellStyle name="Normal 2 35 11" xfId="37319"/>
    <cellStyle name="Normal 2 35 2" xfId="946"/>
    <cellStyle name="Normal 2 35 2 2" xfId="1654"/>
    <cellStyle name="Normal 2 35 2 2 2" xfId="4629"/>
    <cellStyle name="Normal 2 35 2 2 2 2" xfId="52079"/>
    <cellStyle name="Normal 2 35 2 2 2 2 2" xfId="57887"/>
    <cellStyle name="Normal 2 35 2 2 2 3" xfId="54600"/>
    <cellStyle name="Normal 2 35 2 2 2 4" xfId="43037"/>
    <cellStyle name="Normal 2 35 2 2 3" xfId="33447"/>
    <cellStyle name="Normal 2 35 2 2 3 2" xfId="56718"/>
    <cellStyle name="Normal 2 35 2 2 3 3" xfId="46010"/>
    <cellStyle name="Normal 2 35 2 2 4" xfId="36494"/>
    <cellStyle name="Normal 2 35 2 2 4 2" xfId="53431"/>
    <cellStyle name="Normal 2 35 2 2 5" xfId="39021"/>
    <cellStyle name="Normal 2 35 2 3" xfId="3971"/>
    <cellStyle name="Normal 2 35 2 3 2" xfId="45404"/>
    <cellStyle name="Normal 2 35 2 3 2 2" xfId="56134"/>
    <cellStyle name="Normal 2 35 2 3 3" xfId="54016"/>
    <cellStyle name="Normal 2 35 2 3 4" xfId="42393"/>
    <cellStyle name="Normal 2 35 2 4" xfId="2608"/>
    <cellStyle name="Normal 2 35 2 4 2" xfId="57303"/>
    <cellStyle name="Normal 2 35 2 4 3" xfId="51495"/>
    <cellStyle name="Normal 2 35 2 5" xfId="32739"/>
    <cellStyle name="Normal 2 35 2 5 2" xfId="55184"/>
    <cellStyle name="Normal 2 35 2 5 3" xfId="44158"/>
    <cellStyle name="Normal 2 35 2 6" xfId="35786"/>
    <cellStyle name="Normal 2 35 2 6 2" xfId="52847"/>
    <cellStyle name="Normal 2 35 2 7" xfId="38313"/>
    <cellStyle name="Normal 2 35 3" xfId="1138"/>
    <cellStyle name="Normal 2 35 3 2" xfId="4155"/>
    <cellStyle name="Normal 2 35 3 2 2" xfId="45588"/>
    <cellStyle name="Normal 2 35 3 2 2 2" xfId="56316"/>
    <cellStyle name="Normal 2 35 3 2 3" xfId="54198"/>
    <cellStyle name="Normal 2 35 3 2 4" xfId="42575"/>
    <cellStyle name="Normal 2 35 3 3" xfId="2796"/>
    <cellStyle name="Normal 2 35 3 3 2" xfId="57485"/>
    <cellStyle name="Normal 2 35 3 3 3" xfId="51677"/>
    <cellStyle name="Normal 2 35 3 4" xfId="32931"/>
    <cellStyle name="Normal 2 35 3 4 2" xfId="55366"/>
    <cellStyle name="Normal 2 35 3 4 3" xfId="44340"/>
    <cellStyle name="Normal 2 35 3 5" xfId="35978"/>
    <cellStyle name="Normal 2 35 3 5 2" xfId="53029"/>
    <cellStyle name="Normal 2 35 3 6" xfId="38505"/>
    <cellStyle name="Normal 2 35 4" xfId="1447"/>
    <cellStyle name="Normal 2 35 4 2" xfId="4432"/>
    <cellStyle name="Normal 2 35 4 2 2" xfId="45862"/>
    <cellStyle name="Normal 2 35 4 2 2 2" xfId="56572"/>
    <cellStyle name="Normal 2 35 4 2 3" xfId="54454"/>
    <cellStyle name="Normal 2 35 4 2 4" xfId="42835"/>
    <cellStyle name="Normal 2 35 4 3" xfId="2352"/>
    <cellStyle name="Normal 2 35 4 3 2" xfId="57741"/>
    <cellStyle name="Normal 2 35 4 3 3" xfId="51933"/>
    <cellStyle name="Normal 2 35 4 4" xfId="33240"/>
    <cellStyle name="Normal 2 35 4 4 2" xfId="55038"/>
    <cellStyle name="Normal 2 35 4 4 3" xfId="44012"/>
    <cellStyle name="Normal 2 35 4 5" xfId="36287"/>
    <cellStyle name="Normal 2 35 4 5 2" xfId="53285"/>
    <cellStyle name="Normal 2 35 4 6" xfId="38814"/>
    <cellStyle name="Normal 2 35 5" xfId="3785"/>
    <cellStyle name="Normal 2 35 5 2" xfId="32500"/>
    <cellStyle name="Normal 2 35 5 2 2" xfId="51349"/>
    <cellStyle name="Normal 2 35 5 2 2 2" xfId="57157"/>
    <cellStyle name="Normal 2 35 5 2 3" xfId="53870"/>
    <cellStyle name="Normal 2 35 5 2 4" xfId="42241"/>
    <cellStyle name="Normal 2 35 5 3" xfId="35547"/>
    <cellStyle name="Normal 2 35 5 3 2" xfId="55988"/>
    <cellStyle name="Normal 2 35 5 3 3" xfId="45225"/>
    <cellStyle name="Normal 2 35 5 4" xfId="52701"/>
    <cellStyle name="Normal 2 35 5 5" xfId="38083"/>
    <cellStyle name="Normal 2 35 6" xfId="3477"/>
    <cellStyle name="Normal 2 35 6 2" xfId="45002"/>
    <cellStyle name="Normal 2 35 6 2 2" xfId="55768"/>
    <cellStyle name="Normal 2 35 6 3" xfId="52481"/>
    <cellStyle name="Normal 2 35 6 4" xfId="37775"/>
    <cellStyle name="Normal 2 35 7" xfId="3067"/>
    <cellStyle name="Normal 2 35 7 2" xfId="44611"/>
    <cellStyle name="Normal 2 35 7 2 2" xfId="55585"/>
    <cellStyle name="Normal 2 35 7 3" xfId="53650"/>
    <cellStyle name="Normal 2 35 7 4" xfId="41936"/>
    <cellStyle name="Normal 2 35 8" xfId="2038"/>
    <cellStyle name="Normal 2 35 8 2" xfId="56937"/>
    <cellStyle name="Normal 2 35 8 3" xfId="51129"/>
    <cellStyle name="Normal 2 35 9" xfId="32190"/>
    <cellStyle name="Normal 2 35 9 2" xfId="54782"/>
    <cellStyle name="Normal 2 35 9 3" xfId="43756"/>
    <cellStyle name="Normal 2 36" xfId="538"/>
    <cellStyle name="Normal 2 36 10" xfId="35072"/>
    <cellStyle name="Normal 2 36 10 2" xfId="52189"/>
    <cellStyle name="Normal 2 36 11" xfId="37179"/>
    <cellStyle name="Normal 2 36 2" xfId="987"/>
    <cellStyle name="Normal 2 36 2 2" xfId="1690"/>
    <cellStyle name="Normal 2 36 2 2 2" xfId="4665"/>
    <cellStyle name="Normal 2 36 2 2 2 2" xfId="52115"/>
    <cellStyle name="Normal 2 36 2 2 2 2 2" xfId="57923"/>
    <cellStyle name="Normal 2 36 2 2 2 3" xfId="54636"/>
    <cellStyle name="Normal 2 36 2 2 2 4" xfId="43073"/>
    <cellStyle name="Normal 2 36 2 2 3" xfId="33483"/>
    <cellStyle name="Normal 2 36 2 2 3 2" xfId="56754"/>
    <cellStyle name="Normal 2 36 2 2 3 3" xfId="46046"/>
    <cellStyle name="Normal 2 36 2 2 4" xfId="36530"/>
    <cellStyle name="Normal 2 36 2 2 4 2" xfId="53467"/>
    <cellStyle name="Normal 2 36 2 2 5" xfId="39057"/>
    <cellStyle name="Normal 2 36 2 3" xfId="4008"/>
    <cellStyle name="Normal 2 36 2 3 2" xfId="45441"/>
    <cellStyle name="Normal 2 36 2 3 2 2" xfId="56170"/>
    <cellStyle name="Normal 2 36 2 3 3" xfId="54052"/>
    <cellStyle name="Normal 2 36 2 3 4" xfId="42429"/>
    <cellStyle name="Normal 2 36 2 4" xfId="2648"/>
    <cellStyle name="Normal 2 36 2 4 2" xfId="57339"/>
    <cellStyle name="Normal 2 36 2 4 3" xfId="51531"/>
    <cellStyle name="Normal 2 36 2 5" xfId="32780"/>
    <cellStyle name="Normal 2 36 2 5 2" xfId="55220"/>
    <cellStyle name="Normal 2 36 2 5 3" xfId="44194"/>
    <cellStyle name="Normal 2 36 2 6" xfId="35827"/>
    <cellStyle name="Normal 2 36 2 6 2" xfId="52883"/>
    <cellStyle name="Normal 2 36 2 7" xfId="38354"/>
    <cellStyle name="Normal 2 36 3" xfId="1174"/>
    <cellStyle name="Normal 2 36 3 2" xfId="4191"/>
    <cellStyle name="Normal 2 36 3 2 2" xfId="45624"/>
    <cellStyle name="Normal 2 36 3 2 2 2" xfId="56352"/>
    <cellStyle name="Normal 2 36 3 2 3" xfId="54234"/>
    <cellStyle name="Normal 2 36 3 2 4" xfId="42611"/>
    <cellStyle name="Normal 2 36 3 3" xfId="2832"/>
    <cellStyle name="Normal 2 36 3 3 2" xfId="57521"/>
    <cellStyle name="Normal 2 36 3 3 3" xfId="51713"/>
    <cellStyle name="Normal 2 36 3 4" xfId="32967"/>
    <cellStyle name="Normal 2 36 3 4 2" xfId="55402"/>
    <cellStyle name="Normal 2 36 3 4 3" xfId="44376"/>
    <cellStyle name="Normal 2 36 3 5" xfId="36014"/>
    <cellStyle name="Normal 2 36 3 5 2" xfId="53065"/>
    <cellStyle name="Normal 2 36 3 6" xfId="38541"/>
    <cellStyle name="Normal 2 36 4" xfId="1318"/>
    <cellStyle name="Normal 2 36 4 2" xfId="4315"/>
    <cellStyle name="Normal 2 36 4 2 2" xfId="45748"/>
    <cellStyle name="Normal 2 36 4 2 2 2" xfId="56463"/>
    <cellStyle name="Normal 2 36 4 2 3" xfId="54345"/>
    <cellStyle name="Normal 2 36 4 2 4" xfId="42722"/>
    <cellStyle name="Normal 2 36 4 3" xfId="2226"/>
    <cellStyle name="Normal 2 36 4 3 2" xfId="57632"/>
    <cellStyle name="Normal 2 36 4 3 3" xfId="51824"/>
    <cellStyle name="Normal 2 36 4 4" xfId="33111"/>
    <cellStyle name="Normal 2 36 4 4 2" xfId="54929"/>
    <cellStyle name="Normal 2 36 4 4 3" xfId="43903"/>
    <cellStyle name="Normal 2 36 4 5" xfId="36158"/>
    <cellStyle name="Normal 2 36 4 5 2" xfId="53176"/>
    <cellStyle name="Normal 2 36 4 6" xfId="38685"/>
    <cellStyle name="Normal 2 36 5" xfId="3670"/>
    <cellStyle name="Normal 2 36 5 2" xfId="32385"/>
    <cellStyle name="Normal 2 36 5 2 2" xfId="51240"/>
    <cellStyle name="Normal 2 36 5 2 2 2" xfId="57048"/>
    <cellStyle name="Normal 2 36 5 2 3" xfId="53761"/>
    <cellStyle name="Normal 2 36 5 2 4" xfId="42126"/>
    <cellStyle name="Normal 2 36 5 3" xfId="35432"/>
    <cellStyle name="Normal 2 36 5 3 2" xfId="55879"/>
    <cellStyle name="Normal 2 36 5 3 3" xfId="45116"/>
    <cellStyle name="Normal 2 36 5 4" xfId="52592"/>
    <cellStyle name="Normal 2 36 5 5" xfId="37968"/>
    <cellStyle name="Normal 2 36 6" xfId="3334"/>
    <cellStyle name="Normal 2 36 6 2" xfId="44861"/>
    <cellStyle name="Normal 2 36 6 2 2" xfId="55659"/>
    <cellStyle name="Normal 2 36 6 3" xfId="52372"/>
    <cellStyle name="Normal 2 36 6 4" xfId="37632"/>
    <cellStyle name="Normal 2 36 7" xfId="2949"/>
    <cellStyle name="Normal 2 36 7 2" xfId="44493"/>
    <cellStyle name="Normal 2 36 7 2 2" xfId="55476"/>
    <cellStyle name="Normal 2 36 7 3" xfId="53541"/>
    <cellStyle name="Normal 2 36 7 4" xfId="41827"/>
    <cellStyle name="Normal 2 36 8" xfId="2079"/>
    <cellStyle name="Normal 2 36 8 2" xfId="56828"/>
    <cellStyle name="Normal 2 36 8 3" xfId="51020"/>
    <cellStyle name="Normal 2 36 9" xfId="32025"/>
    <cellStyle name="Normal 2 36 9 2" xfId="54818"/>
    <cellStyle name="Normal 2 36 9 3" xfId="43792"/>
    <cellStyle name="Normal 2 37" xfId="781"/>
    <cellStyle name="Normal 2 37 2" xfId="1545"/>
    <cellStyle name="Normal 2 37 2 2" xfId="4520"/>
    <cellStyle name="Normal 2 37 2 2 2" xfId="51970"/>
    <cellStyle name="Normal 2 37 2 2 2 2" xfId="57778"/>
    <cellStyle name="Normal 2 37 2 2 3" xfId="54491"/>
    <cellStyle name="Normal 2 37 2 2 4" xfId="42928"/>
    <cellStyle name="Normal 2 37 2 3" xfId="33338"/>
    <cellStyle name="Normal 2 37 2 3 2" xfId="56609"/>
    <cellStyle name="Normal 2 37 2 3 3" xfId="45901"/>
    <cellStyle name="Normal 2 37 2 4" xfId="36385"/>
    <cellStyle name="Normal 2 37 2 4 2" xfId="53322"/>
    <cellStyle name="Normal 2 37 2 5" xfId="38912"/>
    <cellStyle name="Normal 2 37 3" xfId="3848"/>
    <cellStyle name="Normal 2 37 3 2" xfId="45281"/>
    <cellStyle name="Normal 2 37 3 2 2" xfId="56025"/>
    <cellStyle name="Normal 2 37 3 3" xfId="53907"/>
    <cellStyle name="Normal 2 37 3 4" xfId="42284"/>
    <cellStyle name="Normal 2 37 4" xfId="2448"/>
    <cellStyle name="Normal 2 37 4 2" xfId="57194"/>
    <cellStyle name="Normal 2 37 4 3" xfId="51386"/>
    <cellStyle name="Normal 2 37 5" xfId="32574"/>
    <cellStyle name="Normal 2 37 5 2" xfId="55075"/>
    <cellStyle name="Normal 2 37 5 3" xfId="44049"/>
    <cellStyle name="Normal 2 37 6" xfId="35621"/>
    <cellStyle name="Normal 2 37 6 2" xfId="52738"/>
    <cellStyle name="Normal 2 37 7" xfId="38148"/>
    <cellStyle name="Normal 2 38" xfId="1029"/>
    <cellStyle name="Normal 2 38 2" xfId="4046"/>
    <cellStyle name="Normal 2 38 2 2" xfId="45479"/>
    <cellStyle name="Normal 2 38 2 2 2" xfId="56207"/>
    <cellStyle name="Normal 2 38 2 3" xfId="54089"/>
    <cellStyle name="Normal 2 38 2 4" xfId="42466"/>
    <cellStyle name="Normal 2 38 3" xfId="2687"/>
    <cellStyle name="Normal 2 38 3 2" xfId="57376"/>
    <cellStyle name="Normal 2 38 3 3" xfId="51568"/>
    <cellStyle name="Normal 2 38 4" xfId="32822"/>
    <cellStyle name="Normal 2 38 4 2" xfId="55257"/>
    <cellStyle name="Normal 2 38 4 3" xfId="44231"/>
    <cellStyle name="Normal 2 38 5" xfId="35869"/>
    <cellStyle name="Normal 2 38 5 2" xfId="52920"/>
    <cellStyle name="Normal 2 38 6" xfId="38396"/>
    <cellStyle name="Normal 2 39" xfId="1215"/>
    <cellStyle name="Normal 2 39 2" xfId="4230"/>
    <cellStyle name="Normal 2 39 2 2" xfId="45663"/>
    <cellStyle name="Normal 2 39 2 2 2" xfId="56389"/>
    <cellStyle name="Normal 2 39 2 3" xfId="54271"/>
    <cellStyle name="Normal 2 39 2 4" xfId="42648"/>
    <cellStyle name="Normal 2 39 3" xfId="2125"/>
    <cellStyle name="Normal 2 39 3 2" xfId="57558"/>
    <cellStyle name="Normal 2 39 3 3" xfId="51750"/>
    <cellStyle name="Normal 2 39 4" xfId="33008"/>
    <cellStyle name="Normal 2 39 4 2" xfId="54855"/>
    <cellStyle name="Normal 2 39 4 3" xfId="43829"/>
    <cellStyle name="Normal 2 39 5" xfId="36055"/>
    <cellStyle name="Normal 2 39 5 2" xfId="53102"/>
    <cellStyle name="Normal 2 39 6" xfId="38582"/>
    <cellStyle name="Normal 2 4" xfId="320"/>
    <cellStyle name="Normal 2 40" xfId="3524"/>
    <cellStyle name="Normal 2 40 2" xfId="32239"/>
    <cellStyle name="Normal 2 40 2 2" xfId="51166"/>
    <cellStyle name="Normal 2 40 2 2 2" xfId="56974"/>
    <cellStyle name="Normal 2 40 2 3" xfId="53687"/>
    <cellStyle name="Normal 2 40 2 4" xfId="41980"/>
    <cellStyle name="Normal 2 40 3" xfId="35286"/>
    <cellStyle name="Normal 2 40 3 2" xfId="55805"/>
    <cellStyle name="Normal 2 40 3 3" xfId="45042"/>
    <cellStyle name="Normal 2 40 4" xfId="52518"/>
    <cellStyle name="Normal 2 40 5" xfId="37822"/>
    <cellStyle name="Normal 2 41" xfId="3137"/>
    <cellStyle name="Normal 2 41 2" xfId="44677"/>
    <cellStyle name="Normal 2 41 2 2" xfId="55622"/>
    <cellStyle name="Normal 2 41 3" xfId="52335"/>
    <cellStyle name="Normal 2 41 4" xfId="37435"/>
    <cellStyle name="Normal 2 42" xfId="2871"/>
    <cellStyle name="Normal 2 42 2" xfId="44415"/>
    <cellStyle name="Normal 2 42 2 2" xfId="55439"/>
    <cellStyle name="Normal 2 42 3" xfId="53504"/>
    <cellStyle name="Normal 2 42 4" xfId="41790"/>
    <cellStyle name="Normal 2 43" xfId="1744"/>
    <cellStyle name="Normal 2 43 2" xfId="56791"/>
    <cellStyle name="Normal 2 43 3" xfId="50983"/>
    <cellStyle name="Normal 2 44" xfId="31944"/>
    <cellStyle name="Normal 2 44 2" xfId="54673"/>
    <cellStyle name="Normal 2 44 3" xfId="43647"/>
    <cellStyle name="Normal 2 45" xfId="34997"/>
    <cellStyle name="Normal 2 45 2" xfId="52152"/>
    <cellStyle name="Normal 2 46" xfId="37108"/>
    <cellStyle name="Normal 2 5" xfId="321"/>
    <cellStyle name="Normal 2 6" xfId="322"/>
    <cellStyle name="Normal 2 7" xfId="323"/>
    <cellStyle name="Normal 2 7 10" xfId="324"/>
    <cellStyle name="Normal 2 7 11" xfId="325"/>
    <cellStyle name="Normal 2 7 12" xfId="326"/>
    <cellStyle name="Normal 2 7 13" xfId="327"/>
    <cellStyle name="Normal 2 7 14" xfId="328"/>
    <cellStyle name="Normal 2 7 15" xfId="329"/>
    <cellStyle name="Normal 2 7 16" xfId="330"/>
    <cellStyle name="Normal 2 7 17" xfId="331"/>
    <cellStyle name="Normal 2 7 18" xfId="332"/>
    <cellStyle name="Normal 2 7 19" xfId="333"/>
    <cellStyle name="Normal 2 7 2" xfId="334"/>
    <cellStyle name="Normal 2 7 3" xfId="335"/>
    <cellStyle name="Normal 2 7 4" xfId="336"/>
    <cellStyle name="Normal 2 7 5" xfId="337"/>
    <cellStyle name="Normal 2 7 6" xfId="338"/>
    <cellStyle name="Normal 2 7 7" xfId="339"/>
    <cellStyle name="Normal 2 7 8" xfId="340"/>
    <cellStyle name="Normal 2 7 9" xfId="341"/>
    <cellStyle name="Normal 2 8" xfId="342"/>
    <cellStyle name="Normal 2 8 10" xfId="343"/>
    <cellStyle name="Normal 2 8 11" xfId="344"/>
    <cellStyle name="Normal 2 8 12" xfId="345"/>
    <cellStyle name="Normal 2 8 13" xfId="346"/>
    <cellStyle name="Normal 2 8 14" xfId="347"/>
    <cellStyle name="Normal 2 8 15" xfId="348"/>
    <cellStyle name="Normal 2 8 16" xfId="349"/>
    <cellStyle name="Normal 2 8 17" xfId="350"/>
    <cellStyle name="Normal 2 8 18" xfId="351"/>
    <cellStyle name="Normal 2 8 19" xfId="352"/>
    <cellStyle name="Normal 2 8 2" xfId="353"/>
    <cellStyle name="Normal 2 8 3" xfId="354"/>
    <cellStyle name="Normal 2 8 4" xfId="355"/>
    <cellStyle name="Normal 2 8 5" xfId="356"/>
    <cellStyle name="Normal 2 8 6" xfId="357"/>
    <cellStyle name="Normal 2 8 7" xfId="358"/>
    <cellStyle name="Normal 2 8 8" xfId="359"/>
    <cellStyle name="Normal 2 8 9" xfId="360"/>
    <cellStyle name="Normal 2 9" xfId="361"/>
    <cellStyle name="Normal 2_Copy of Deployment cuves en popups v5" xfId="362"/>
    <cellStyle name="Normal 20" xfId="57959"/>
    <cellStyle name="Normal 3" xfId="363"/>
    <cellStyle name="Normal 3 2" xfId="364"/>
    <cellStyle name="Normal 4" xfId="365"/>
    <cellStyle name="Normal 4 2" xfId="366"/>
    <cellStyle name="Normal 4 3" xfId="367"/>
    <cellStyle name="Normal 5" xfId="368"/>
    <cellStyle name="Normal 5 2" xfId="369"/>
    <cellStyle name="Normal 6" xfId="370"/>
    <cellStyle name="Normal 7" xfId="371"/>
    <cellStyle name="Normal 7 10" xfId="372"/>
    <cellStyle name="Normal 7 11" xfId="373"/>
    <cellStyle name="Normal 7 12" xfId="374"/>
    <cellStyle name="Normal 7 13" xfId="375"/>
    <cellStyle name="Normal 7 14" xfId="376"/>
    <cellStyle name="Normal 7 15" xfId="377"/>
    <cellStyle name="Normal 7 16" xfId="378"/>
    <cellStyle name="Normal 7 17" xfId="379"/>
    <cellStyle name="Normal 7 18" xfId="380"/>
    <cellStyle name="Normal 7 19" xfId="381"/>
    <cellStyle name="Normal 7 2" xfId="382"/>
    <cellStyle name="Normal 7 2 10" xfId="383"/>
    <cellStyle name="Normal 7 2 11" xfId="384"/>
    <cellStyle name="Normal 7 2 12" xfId="385"/>
    <cellStyle name="Normal 7 2 13" xfId="386"/>
    <cellStyle name="Normal 7 2 14" xfId="387"/>
    <cellStyle name="Normal 7 2 15" xfId="388"/>
    <cellStyle name="Normal 7 2 16" xfId="389"/>
    <cellStyle name="Normal 7 2 17" xfId="390"/>
    <cellStyle name="Normal 7 2 18" xfId="391"/>
    <cellStyle name="Normal 7 2 19" xfId="392"/>
    <cellStyle name="Normal 7 2 2" xfId="393"/>
    <cellStyle name="Normal 7 2 3" xfId="394"/>
    <cellStyle name="Normal 7 2 4" xfId="395"/>
    <cellStyle name="Normal 7 2 5" xfId="396"/>
    <cellStyle name="Normal 7 2 6" xfId="397"/>
    <cellStyle name="Normal 7 2 7" xfId="398"/>
    <cellStyle name="Normal 7 2 8" xfId="399"/>
    <cellStyle name="Normal 7 2 9" xfId="400"/>
    <cellStyle name="Normal 7 20" xfId="401"/>
    <cellStyle name="Normal 7 21" xfId="402"/>
    <cellStyle name="Normal 7 3" xfId="403"/>
    <cellStyle name="Normal 7 3 10" xfId="404"/>
    <cellStyle name="Normal 7 3 11" xfId="405"/>
    <cellStyle name="Normal 7 3 12" xfId="406"/>
    <cellStyle name="Normal 7 3 13" xfId="407"/>
    <cellStyle name="Normal 7 3 14" xfId="408"/>
    <cellStyle name="Normal 7 3 15" xfId="409"/>
    <cellStyle name="Normal 7 3 16" xfId="410"/>
    <cellStyle name="Normal 7 3 17" xfId="411"/>
    <cellStyle name="Normal 7 3 18" xfId="412"/>
    <cellStyle name="Normal 7 3 19" xfId="413"/>
    <cellStyle name="Normal 7 3 2" xfId="414"/>
    <cellStyle name="Normal 7 3 3" xfId="415"/>
    <cellStyle name="Normal 7 3 4" xfId="416"/>
    <cellStyle name="Normal 7 3 5" xfId="417"/>
    <cellStyle name="Normal 7 3 6" xfId="418"/>
    <cellStyle name="Normal 7 3 7" xfId="419"/>
    <cellStyle name="Normal 7 3 8" xfId="420"/>
    <cellStyle name="Normal 7 3 9" xfId="421"/>
    <cellStyle name="Normal 7 4" xfId="422"/>
    <cellStyle name="Normal 7 5" xfId="423"/>
    <cellStyle name="Normal 7 6" xfId="424"/>
    <cellStyle name="Normal 7 7" xfId="425"/>
    <cellStyle name="Normal 7 8" xfId="426"/>
    <cellStyle name="Normal 7 9" xfId="427"/>
    <cellStyle name="Normal 8" xfId="428"/>
    <cellStyle name="Normal 9" xfId="429"/>
    <cellStyle name="Note 2" xfId="430"/>
    <cellStyle name="Note 3" xfId="431"/>
    <cellStyle name="Note 3 10" xfId="3558"/>
    <cellStyle name="Note 3 10 10" xfId="25040"/>
    <cellStyle name="Note 3 10 11" xfId="32273"/>
    <cellStyle name="Note 3 10 12" xfId="34176"/>
    <cellStyle name="Note 3 10 13" xfId="35320"/>
    <cellStyle name="Note 3 10 14" xfId="37856"/>
    <cellStyle name="Note 3 10 2" xfId="3252"/>
    <cellStyle name="Note 3 10 2 2" xfId="12067"/>
    <cellStyle name="Note 3 10 2 2 2" xfId="44783"/>
    <cellStyle name="Note 3 10 2 3" xfId="11600"/>
    <cellStyle name="Note 3 10 2 4" xfId="22912"/>
    <cellStyle name="Note 3 10 2 5" xfId="37550"/>
    <cellStyle name="Note 3 10 3" xfId="6240"/>
    <cellStyle name="Note 3 10 3 2" xfId="14942"/>
    <cellStyle name="Note 3 10 3 2 2" xfId="47005"/>
    <cellStyle name="Note 3 10 3 3" xfId="22200"/>
    <cellStyle name="Note 3 10 3 4" xfId="27119"/>
    <cellStyle name="Note 3 10 3 5" xfId="40632"/>
    <cellStyle name="Note 3 10 4" xfId="7645"/>
    <cellStyle name="Note 3 10 4 2" xfId="16347"/>
    <cellStyle name="Note 3 10 4 3" xfId="21863"/>
    <cellStyle name="Note 3 10 4 4" xfId="28523"/>
    <cellStyle name="Note 3 10 4 5" xfId="42014"/>
    <cellStyle name="Note 3 10 5" xfId="8235"/>
    <cellStyle name="Note 3 10 5 2" xfId="16937"/>
    <cellStyle name="Note 3 10 5 3" xfId="23965"/>
    <cellStyle name="Note 3 10 5 4" xfId="29113"/>
    <cellStyle name="Note 3 10 5 5" xfId="48749"/>
    <cellStyle name="Note 3 10 6" xfId="9019"/>
    <cellStyle name="Note 3 10 6 2" xfId="17721"/>
    <cellStyle name="Note 3 10 6 3" xfId="22766"/>
    <cellStyle name="Note 3 10 6 4" xfId="29897"/>
    <cellStyle name="Note 3 10 6 5" xfId="48940"/>
    <cellStyle name="Note 3 10 7" xfId="9763"/>
    <cellStyle name="Note 3 10 7 2" xfId="18465"/>
    <cellStyle name="Note 3 10 7 3" xfId="2016"/>
    <cellStyle name="Note 3 10 7 4" xfId="30641"/>
    <cellStyle name="Note 3 10 7 5" xfId="49684"/>
    <cellStyle name="Note 3 10 8" xfId="12355"/>
    <cellStyle name="Note 3 10 9" xfId="11564"/>
    <cellStyle name="Note 3 11" xfId="4847"/>
    <cellStyle name="Note 3 11 10" xfId="25726"/>
    <cellStyle name="Note 3 11 11" xfId="33665"/>
    <cellStyle name="Note 3 11 12" xfId="34601"/>
    <cellStyle name="Note 3 11 13" xfId="36712"/>
    <cellStyle name="Note 3 11 14" xfId="39239"/>
    <cellStyle name="Note 3 11 2" xfId="5411"/>
    <cellStyle name="Note 3 11 2 2" xfId="14113"/>
    <cellStyle name="Note 3 11 2 2 2" xfId="46244"/>
    <cellStyle name="Note 3 11 2 3" xfId="22619"/>
    <cellStyle name="Note 3 11 2 4" xfId="26290"/>
    <cellStyle name="Note 3 11 2 5" xfId="39803"/>
    <cellStyle name="Note 3 11 3" xfId="6938"/>
    <cellStyle name="Note 3 11 3 2" xfId="15640"/>
    <cellStyle name="Note 3 11 3 2 2" xfId="47616"/>
    <cellStyle name="Note 3 11 3 3" xfId="12156"/>
    <cellStyle name="Note 3 11 3 4" xfId="27816"/>
    <cellStyle name="Note 3 11 3 5" xfId="41329"/>
    <cellStyle name="Note 3 11 4" xfId="8603"/>
    <cellStyle name="Note 3 11 4 2" xfId="17305"/>
    <cellStyle name="Note 3 11 4 3" xfId="24420"/>
    <cellStyle name="Note 3 11 4 4" xfId="29481"/>
    <cellStyle name="Note 3 11 4 5" xfId="43255"/>
    <cellStyle name="Note 3 11 5" xfId="9358"/>
    <cellStyle name="Note 3 11 5 2" xfId="18060"/>
    <cellStyle name="Note 3 11 5 3" xfId="24794"/>
    <cellStyle name="Note 3 11 5 4" xfId="30236"/>
    <cellStyle name="Note 3 11 5 5" xfId="49279"/>
    <cellStyle name="Note 3 11 6" xfId="10052"/>
    <cellStyle name="Note 3 11 6 2" xfId="18754"/>
    <cellStyle name="Note 3 11 6 3" xfId="12654"/>
    <cellStyle name="Note 3 11 6 4" xfId="30930"/>
    <cellStyle name="Note 3 11 6 5" xfId="49973"/>
    <cellStyle name="Note 3 11 7" xfId="10670"/>
    <cellStyle name="Note 3 11 7 2" xfId="19372"/>
    <cellStyle name="Note 3 11 7 3" xfId="11486"/>
    <cellStyle name="Note 3 11 7 4" xfId="31548"/>
    <cellStyle name="Note 3 11 7 5" xfId="50591"/>
    <cellStyle name="Note 3 11 8" xfId="13549"/>
    <cellStyle name="Note 3 11 9" xfId="25205"/>
    <cellStyle name="Note 3 12" xfId="3195"/>
    <cellStyle name="Note 3 12 2" xfId="12010"/>
    <cellStyle name="Note 3 12 2 2" xfId="44732"/>
    <cellStyle name="Note 3 12 3" xfId="13076"/>
    <cellStyle name="Note 3 12 4" xfId="22551"/>
    <cellStyle name="Note 3 12 5" xfId="37493"/>
    <cellStyle name="Note 3 13" xfId="5247"/>
    <cellStyle name="Note 3 13 2" xfId="13949"/>
    <cellStyle name="Note 3 13 2 2" xfId="46091"/>
    <cellStyle name="Note 3 13 3" xfId="20703"/>
    <cellStyle name="Note 3 13 4" xfId="26126"/>
    <cellStyle name="Note 3 13 5" xfId="39639"/>
    <cellStyle name="Note 3 14" xfId="5986"/>
    <cellStyle name="Note 3 14 2" xfId="14688"/>
    <cellStyle name="Note 3 14 2 2" xfId="46775"/>
    <cellStyle name="Note 3 14 3" xfId="21162"/>
    <cellStyle name="Note 3 14 4" xfId="26865"/>
    <cellStyle name="Note 3 14 5" xfId="40378"/>
    <cellStyle name="Note 3 15" xfId="3194"/>
    <cellStyle name="Note 3 15 2" xfId="12009"/>
    <cellStyle name="Note 3 15 3" xfId="22960"/>
    <cellStyle name="Note 3 15 4" xfId="20651"/>
    <cellStyle name="Note 3 15 5" xfId="37492"/>
    <cellStyle name="Note 3 16" xfId="7410"/>
    <cellStyle name="Note 3 16 2" xfId="16112"/>
    <cellStyle name="Note 3 16 3" xfId="11560"/>
    <cellStyle name="Note 3 16 4" xfId="28288"/>
    <cellStyle name="Note 3 16 5" xfId="48019"/>
    <cellStyle name="Note 3 17" xfId="8175"/>
    <cellStyle name="Note 3 17 2" xfId="16877"/>
    <cellStyle name="Note 3 17 3" xfId="23820"/>
    <cellStyle name="Note 3 17 4" xfId="29053"/>
    <cellStyle name="Note 3 17 5" xfId="48693"/>
    <cellStyle name="Note 3 18" xfId="8178"/>
    <cellStyle name="Note 3 18 2" xfId="16880"/>
    <cellStyle name="Note 3 18 3" xfId="20845"/>
    <cellStyle name="Note 3 18 4" xfId="29056"/>
    <cellStyle name="Note 3 18 5" xfId="48696"/>
    <cellStyle name="Note 3 19" xfId="8227"/>
    <cellStyle name="Note 3 19 2" xfId="16929"/>
    <cellStyle name="Note 3 19 3" xfId="25430"/>
    <cellStyle name="Note 3 19 4" xfId="29105"/>
    <cellStyle name="Note 3 19 5" xfId="48741"/>
    <cellStyle name="Note 3 2" xfId="475"/>
    <cellStyle name="Note 3 2 10" xfId="5841"/>
    <cellStyle name="Note 3 2 10 2" xfId="14543"/>
    <cellStyle name="Note 3 2 10 3" xfId="11823"/>
    <cellStyle name="Note 3 2 10 4" xfId="26720"/>
    <cellStyle name="Note 3 2 10 5" xfId="40233"/>
    <cellStyle name="Note 3 2 11" xfId="7441"/>
    <cellStyle name="Note 3 2 11 2" xfId="16143"/>
    <cellStyle name="Note 3 2 11 3" xfId="20707"/>
    <cellStyle name="Note 3 2 11 4" xfId="28319"/>
    <cellStyle name="Note 3 2 11 5" xfId="48050"/>
    <cellStyle name="Note 3 2 12" xfId="7922"/>
    <cellStyle name="Note 3 2 12 2" xfId="16624"/>
    <cellStyle name="Note 3 2 12 3" xfId="22935"/>
    <cellStyle name="Note 3 2 12 4" xfId="28800"/>
    <cellStyle name="Note 3 2 12 5" xfId="48440"/>
    <cellStyle name="Note 3 2 13" xfId="7862"/>
    <cellStyle name="Note 3 2 13 2" xfId="16564"/>
    <cellStyle name="Note 3 2 13 3" xfId="21771"/>
    <cellStyle name="Note 3 2 13 4" xfId="28740"/>
    <cellStyle name="Note 3 2 13 5" xfId="48380"/>
    <cellStyle name="Note 3 2 14" xfId="7726"/>
    <cellStyle name="Note 3 2 14 2" xfId="16428"/>
    <cellStyle name="Note 3 2 14 3" xfId="25111"/>
    <cellStyle name="Note 3 2 14 4" xfId="28604"/>
    <cellStyle name="Note 3 2 14 5" xfId="48256"/>
    <cellStyle name="Note 3 2 15" xfId="2426"/>
    <cellStyle name="Note 3 2 16" xfId="24321"/>
    <cellStyle name="Note 3 2 17" xfId="24734"/>
    <cellStyle name="Note 3 2 18" xfId="31995"/>
    <cellStyle name="Note 3 2 19" xfId="34063"/>
    <cellStyle name="Note 3 2 2" xfId="723"/>
    <cellStyle name="Note 3 2 2 10" xfId="8030"/>
    <cellStyle name="Note 3 2 2 10 2" xfId="16732"/>
    <cellStyle name="Note 3 2 2 10 3" xfId="20720"/>
    <cellStyle name="Note 3 2 2 10 4" xfId="28908"/>
    <cellStyle name="Note 3 2 2 10 5" xfId="48548"/>
    <cellStyle name="Note 3 2 2 11" xfId="8374"/>
    <cellStyle name="Note 3 2 2 11 2" xfId="17076"/>
    <cellStyle name="Note 3 2 2 11 3" xfId="21413"/>
    <cellStyle name="Note 3 2 2 11 4" xfId="29252"/>
    <cellStyle name="Note 3 2 2 11 5" xfId="48832"/>
    <cellStyle name="Note 3 2 2 12" xfId="9146"/>
    <cellStyle name="Note 3 2 2 12 2" xfId="17848"/>
    <cellStyle name="Note 3 2 2 12 3" xfId="24435"/>
    <cellStyle name="Note 3 2 2 12 4" xfId="30024"/>
    <cellStyle name="Note 3 2 2 12 5" xfId="49067"/>
    <cellStyle name="Note 3 2 2 13" xfId="11271"/>
    <cellStyle name="Note 3 2 2 14" xfId="13077"/>
    <cellStyle name="Note 3 2 2 15" xfId="24413"/>
    <cellStyle name="Note 3 2 2 16" xfId="32070"/>
    <cellStyle name="Note 3 2 2 17" xfId="34101"/>
    <cellStyle name="Note 3 2 2 18" xfId="35117"/>
    <cellStyle name="Note 3 2 2 19" xfId="37364"/>
    <cellStyle name="Note 3 2 2 2" xfId="1492"/>
    <cellStyle name="Note 3 2 2 2 10" xfId="13189"/>
    <cellStyle name="Note 3 2 2 2 11" xfId="24588"/>
    <cellStyle name="Note 3 2 2 2 12" xfId="25528"/>
    <cellStyle name="Note 3 2 2 2 13" xfId="33285"/>
    <cellStyle name="Note 3 2 2 2 14" xfId="34403"/>
    <cellStyle name="Note 3 2 2 2 15" xfId="36332"/>
    <cellStyle name="Note 3 2 2 2 16" xfId="38859"/>
    <cellStyle name="Note 3 2 2 2 2" xfId="4992"/>
    <cellStyle name="Note 3 2 2 2 2 10" xfId="25871"/>
    <cellStyle name="Note 3 2 2 2 2 11" xfId="33810"/>
    <cellStyle name="Note 3 2 2 2 2 12" xfId="34746"/>
    <cellStyle name="Note 3 2 2 2 2 13" xfId="36857"/>
    <cellStyle name="Note 3 2 2 2 2 14" xfId="39384"/>
    <cellStyle name="Note 3 2 2 2 2 2" xfId="5714"/>
    <cellStyle name="Note 3 2 2 2 2 2 2" xfId="14416"/>
    <cellStyle name="Note 3 2 2 2 2 2 2 2" xfId="46527"/>
    <cellStyle name="Note 3 2 2 2 2 2 3" xfId="24772"/>
    <cellStyle name="Note 3 2 2 2 2 2 4" xfId="26593"/>
    <cellStyle name="Note 3 2 2 2 2 2 5" xfId="40106"/>
    <cellStyle name="Note 3 2 2 2 2 3" xfId="7083"/>
    <cellStyle name="Note 3 2 2 2 2 3 2" xfId="15785"/>
    <cellStyle name="Note 3 2 2 2 2 3 2 2" xfId="47761"/>
    <cellStyle name="Note 3 2 2 2 2 3 3" xfId="2329"/>
    <cellStyle name="Note 3 2 2 2 2 3 4" xfId="27961"/>
    <cellStyle name="Note 3 2 2 2 2 3 5" xfId="41474"/>
    <cellStyle name="Note 3 2 2 2 2 4" xfId="8748"/>
    <cellStyle name="Note 3 2 2 2 2 4 2" xfId="17450"/>
    <cellStyle name="Note 3 2 2 2 2 4 3" xfId="20582"/>
    <cellStyle name="Note 3 2 2 2 2 4 4" xfId="29626"/>
    <cellStyle name="Note 3 2 2 2 2 4 5" xfId="43400"/>
    <cellStyle name="Note 3 2 2 2 2 5" xfId="9503"/>
    <cellStyle name="Note 3 2 2 2 2 5 2" xfId="18205"/>
    <cellStyle name="Note 3 2 2 2 2 5 3" xfId="22846"/>
    <cellStyle name="Note 3 2 2 2 2 5 4" xfId="30381"/>
    <cellStyle name="Note 3 2 2 2 2 5 5" xfId="49424"/>
    <cellStyle name="Note 3 2 2 2 2 6" xfId="10197"/>
    <cellStyle name="Note 3 2 2 2 2 6 2" xfId="18899"/>
    <cellStyle name="Note 3 2 2 2 2 6 3" xfId="11679"/>
    <cellStyle name="Note 3 2 2 2 2 6 4" xfId="31075"/>
    <cellStyle name="Note 3 2 2 2 2 6 5" xfId="50118"/>
    <cellStyle name="Note 3 2 2 2 2 7" xfId="10815"/>
    <cellStyle name="Note 3 2 2 2 2 7 2" xfId="19517"/>
    <cellStyle name="Note 3 2 2 2 2 7 3" xfId="12527"/>
    <cellStyle name="Note 3 2 2 2 2 7 4" xfId="31693"/>
    <cellStyle name="Note 3 2 2 2 2 7 5" xfId="50736"/>
    <cellStyle name="Note 3 2 2 2 2 8" xfId="13694"/>
    <cellStyle name="Note 3 2 2 2 2 9" xfId="25382"/>
    <cellStyle name="Note 3 2 2 2 3" xfId="5186"/>
    <cellStyle name="Note 3 2 2 2 3 10" xfId="26065"/>
    <cellStyle name="Note 3 2 2 2 3 11" xfId="34004"/>
    <cellStyle name="Note 3 2 2 2 3 12" xfId="34940"/>
    <cellStyle name="Note 3 2 2 2 3 13" xfId="37051"/>
    <cellStyle name="Note 3 2 2 2 3 14" xfId="39578"/>
    <cellStyle name="Note 3 2 2 2 3 2" xfId="6229"/>
    <cellStyle name="Note 3 2 2 2 3 2 2" xfId="14931"/>
    <cellStyle name="Note 3 2 2 2 3 2 2 2" xfId="46994"/>
    <cellStyle name="Note 3 2 2 2 3 2 3" xfId="25481"/>
    <cellStyle name="Note 3 2 2 2 3 2 4" xfId="27108"/>
    <cellStyle name="Note 3 2 2 2 3 2 5" xfId="40621"/>
    <cellStyle name="Note 3 2 2 2 3 3" xfId="7277"/>
    <cellStyle name="Note 3 2 2 2 3 3 2" xfId="15979"/>
    <cellStyle name="Note 3 2 2 2 3 3 2 2" xfId="47955"/>
    <cellStyle name="Note 3 2 2 2 3 3 3" xfId="23771"/>
    <cellStyle name="Note 3 2 2 2 3 3 4" xfId="28155"/>
    <cellStyle name="Note 3 2 2 2 3 3 5" xfId="41668"/>
    <cellStyle name="Note 3 2 2 2 3 4" xfId="8942"/>
    <cellStyle name="Note 3 2 2 2 3 4 2" xfId="17644"/>
    <cellStyle name="Note 3 2 2 2 3 4 3" xfId="24399"/>
    <cellStyle name="Note 3 2 2 2 3 4 4" xfId="29820"/>
    <cellStyle name="Note 3 2 2 2 3 4 5" xfId="43594"/>
    <cellStyle name="Note 3 2 2 2 3 5" xfId="9697"/>
    <cellStyle name="Note 3 2 2 2 3 5 2" xfId="18399"/>
    <cellStyle name="Note 3 2 2 2 3 5 3" xfId="11617"/>
    <cellStyle name="Note 3 2 2 2 3 5 4" xfId="30575"/>
    <cellStyle name="Note 3 2 2 2 3 5 5" xfId="49618"/>
    <cellStyle name="Note 3 2 2 2 3 6" xfId="10391"/>
    <cellStyle name="Note 3 2 2 2 3 6 2" xfId="19093"/>
    <cellStyle name="Note 3 2 2 2 3 6 3" xfId="19916"/>
    <cellStyle name="Note 3 2 2 2 3 6 4" xfId="31269"/>
    <cellStyle name="Note 3 2 2 2 3 6 5" xfId="50312"/>
    <cellStyle name="Note 3 2 2 2 3 7" xfId="11009"/>
    <cellStyle name="Note 3 2 2 2 3 7 2" xfId="19711"/>
    <cellStyle name="Note 3 2 2 2 3 7 3" xfId="19996"/>
    <cellStyle name="Note 3 2 2 2 3 7 4" xfId="31887"/>
    <cellStyle name="Note 3 2 2 2 3 7 5" xfId="50930"/>
    <cellStyle name="Note 3 2 2 2 3 8" xfId="13888"/>
    <cellStyle name="Note 3 2 2 2 3 9" xfId="21501"/>
    <cellStyle name="Note 3 2 2 2 4" xfId="3150"/>
    <cellStyle name="Note 3 2 2 2 4 2" xfId="11965"/>
    <cellStyle name="Note 3 2 2 2 4 2 2" xfId="44690"/>
    <cellStyle name="Note 3 2 2 2 4 3" xfId="22760"/>
    <cellStyle name="Note 3 2 2 2 4 4" xfId="1863"/>
    <cellStyle name="Note 3 2 2 2 4 5" xfId="37448"/>
    <cellStyle name="Note 3 2 2 2 5" xfId="6674"/>
    <cellStyle name="Note 3 2 2 2 5 2" xfId="15376"/>
    <cellStyle name="Note 3 2 2 2 5 2 2" xfId="47379"/>
    <cellStyle name="Note 3 2 2 2 5 3" xfId="20791"/>
    <cellStyle name="Note 3 2 2 2 5 4" xfId="27552"/>
    <cellStyle name="Note 3 2 2 2 5 5" xfId="41065"/>
    <cellStyle name="Note 3 2 2 2 6" xfId="8310"/>
    <cellStyle name="Note 3 2 2 2 6 2" xfId="17012"/>
    <cellStyle name="Note 3 2 2 2 6 3" xfId="21970"/>
    <cellStyle name="Note 3 2 2 2 6 4" xfId="29188"/>
    <cellStyle name="Note 3 2 2 2 6 5" xfId="42875"/>
    <cellStyle name="Note 3 2 2 2 7" xfId="9085"/>
    <cellStyle name="Note 3 2 2 2 7 2" xfId="17787"/>
    <cellStyle name="Note 3 2 2 2 7 3" xfId="20826"/>
    <cellStyle name="Note 3 2 2 2 7 4" xfId="29963"/>
    <cellStyle name="Note 3 2 2 2 7 5" xfId="49006"/>
    <cellStyle name="Note 3 2 2 2 8" xfId="9813"/>
    <cellStyle name="Note 3 2 2 2 8 2" xfId="18515"/>
    <cellStyle name="Note 3 2 2 2 8 3" xfId="2004"/>
    <cellStyle name="Note 3 2 2 2 8 4" xfId="30691"/>
    <cellStyle name="Note 3 2 2 2 8 5" xfId="49734"/>
    <cellStyle name="Note 3 2 2 2 9" xfId="10472"/>
    <cellStyle name="Note 3 2 2 2 9 2" xfId="19174"/>
    <cellStyle name="Note 3 2 2 2 9 3" xfId="13356"/>
    <cellStyle name="Note 3 2 2 2 9 4" xfId="31350"/>
    <cellStyle name="Note 3 2 2 2 9 5" xfId="50393"/>
    <cellStyle name="Note 3 2 2 3" xfId="3761"/>
    <cellStyle name="Note 3 2 2 3 10" xfId="20491"/>
    <cellStyle name="Note 3 2 2 3 11" xfId="32476"/>
    <cellStyle name="Note 3 2 2 3 12" xfId="34234"/>
    <cellStyle name="Note 3 2 2 3 13" xfId="35523"/>
    <cellStyle name="Note 3 2 2 3 14" xfId="38059"/>
    <cellStyle name="Note 3 2 2 3 2" xfId="5894"/>
    <cellStyle name="Note 3 2 2 3 2 2" xfId="14596"/>
    <cellStyle name="Note 3 2 2 3 2 2 2" xfId="46691"/>
    <cellStyle name="Note 3 2 2 3 2 3" xfId="22461"/>
    <cellStyle name="Note 3 2 2 3 2 4" xfId="26773"/>
    <cellStyle name="Note 3 2 2 3 2 5" xfId="40286"/>
    <cellStyle name="Note 3 2 2 3 3" xfId="6320"/>
    <cellStyle name="Note 3 2 2 3 3 2" xfId="15022"/>
    <cellStyle name="Note 3 2 2 3 3 2 2" xfId="47077"/>
    <cellStyle name="Note 3 2 2 3 3 3" xfId="21476"/>
    <cellStyle name="Note 3 2 2 3 3 4" xfId="27199"/>
    <cellStyle name="Note 3 2 2 3 3 5" xfId="40712"/>
    <cellStyle name="Note 3 2 2 3 4" xfId="7789"/>
    <cellStyle name="Note 3 2 2 3 4 2" xfId="16491"/>
    <cellStyle name="Note 3 2 2 3 4 3" xfId="21260"/>
    <cellStyle name="Note 3 2 2 3 4 4" xfId="28667"/>
    <cellStyle name="Note 3 2 2 3 4 5" xfId="42217"/>
    <cellStyle name="Note 3 2 2 3 5" xfId="8287"/>
    <cellStyle name="Note 3 2 2 3 5 2" xfId="16989"/>
    <cellStyle name="Note 3 2 2 3 5 3" xfId="24400"/>
    <cellStyle name="Note 3 2 2 3 5 4" xfId="29165"/>
    <cellStyle name="Note 3 2 2 3 5 5" xfId="48801"/>
    <cellStyle name="Note 3 2 2 3 6" xfId="9066"/>
    <cellStyle name="Note 3 2 2 3 6 2" xfId="17768"/>
    <cellStyle name="Note 3 2 2 3 6 3" xfId="25185"/>
    <cellStyle name="Note 3 2 2 3 6 4" xfId="29944"/>
    <cellStyle name="Note 3 2 2 3 6 5" xfId="48987"/>
    <cellStyle name="Note 3 2 2 3 7" xfId="9796"/>
    <cellStyle name="Note 3 2 2 3 7 2" xfId="18498"/>
    <cellStyle name="Note 3 2 2 3 7 3" xfId="11523"/>
    <cellStyle name="Note 3 2 2 3 7 4" xfId="30674"/>
    <cellStyle name="Note 3 2 2 3 7 5" xfId="49717"/>
    <cellStyle name="Note 3 2 2 3 8" xfId="12544"/>
    <cellStyle name="Note 3 2 2 3 9" xfId="24490"/>
    <cellStyle name="Note 3 2 2 4" xfId="5050"/>
    <cellStyle name="Note 3 2 2 4 10" xfId="25929"/>
    <cellStyle name="Note 3 2 2 4 11" xfId="33868"/>
    <cellStyle name="Note 3 2 2 4 12" xfId="34804"/>
    <cellStyle name="Note 3 2 2 4 13" xfId="36915"/>
    <cellStyle name="Note 3 2 2 4 14" xfId="39442"/>
    <cellStyle name="Note 3 2 2 4 2" xfId="6258"/>
    <cellStyle name="Note 3 2 2 4 2 2" xfId="14960"/>
    <cellStyle name="Note 3 2 2 4 2 2 2" xfId="47022"/>
    <cellStyle name="Note 3 2 2 4 2 3" xfId="22736"/>
    <cellStyle name="Note 3 2 2 4 2 4" xfId="27137"/>
    <cellStyle name="Note 3 2 2 4 2 5" xfId="40650"/>
    <cellStyle name="Note 3 2 2 4 3" xfId="7141"/>
    <cellStyle name="Note 3 2 2 4 3 2" xfId="15843"/>
    <cellStyle name="Note 3 2 2 4 3 2 2" xfId="47819"/>
    <cellStyle name="Note 3 2 2 4 3 3" xfId="23729"/>
    <cellStyle name="Note 3 2 2 4 3 4" xfId="28019"/>
    <cellStyle name="Note 3 2 2 4 3 5" xfId="41532"/>
    <cellStyle name="Note 3 2 2 4 4" xfId="8806"/>
    <cellStyle name="Note 3 2 2 4 4 2" xfId="17508"/>
    <cellStyle name="Note 3 2 2 4 4 3" xfId="11172"/>
    <cellStyle name="Note 3 2 2 4 4 4" xfId="29684"/>
    <cellStyle name="Note 3 2 2 4 4 5" xfId="43458"/>
    <cellStyle name="Note 3 2 2 4 5" xfId="9561"/>
    <cellStyle name="Note 3 2 2 4 5 2" xfId="18263"/>
    <cellStyle name="Note 3 2 2 4 5 3" xfId="11804"/>
    <cellStyle name="Note 3 2 2 4 5 4" xfId="30439"/>
    <cellStyle name="Note 3 2 2 4 5 5" xfId="49482"/>
    <cellStyle name="Note 3 2 2 4 6" xfId="10255"/>
    <cellStyle name="Note 3 2 2 4 6 2" xfId="18957"/>
    <cellStyle name="Note 3 2 2 4 6 3" xfId="20421"/>
    <cellStyle name="Note 3 2 2 4 6 4" xfId="31133"/>
    <cellStyle name="Note 3 2 2 4 6 5" xfId="50176"/>
    <cellStyle name="Note 3 2 2 4 7" xfId="10873"/>
    <cellStyle name="Note 3 2 2 4 7 2" xfId="19575"/>
    <cellStyle name="Note 3 2 2 4 7 3" xfId="20314"/>
    <cellStyle name="Note 3 2 2 4 7 4" xfId="31751"/>
    <cellStyle name="Note 3 2 2 4 7 5" xfId="50794"/>
    <cellStyle name="Note 3 2 2 4 8" xfId="13752"/>
    <cellStyle name="Note 3 2 2 4 9" xfId="25483"/>
    <cellStyle name="Note 3 2 2 5" xfId="3353"/>
    <cellStyle name="Note 3 2 2 5 2" xfId="12162"/>
    <cellStyle name="Note 3 2 2 5 2 2" xfId="44880"/>
    <cellStyle name="Note 3 2 2 5 3" xfId="22261"/>
    <cellStyle name="Note 3 2 2 5 4" xfId="23538"/>
    <cellStyle name="Note 3 2 2 5 5" xfId="37651"/>
    <cellStyle name="Note 3 2 2 6" xfId="6339"/>
    <cellStyle name="Note 3 2 2 6 2" xfId="15041"/>
    <cellStyle name="Note 3 2 2 6 2 2" xfId="47095"/>
    <cellStyle name="Note 3 2 2 6 3" xfId="23321"/>
    <cellStyle name="Note 3 2 2 6 4" xfId="27218"/>
    <cellStyle name="Note 3 2 2 6 5" xfId="40731"/>
    <cellStyle name="Note 3 2 2 7" xfId="5368"/>
    <cellStyle name="Note 3 2 2 7 2" xfId="14070"/>
    <cellStyle name="Note 3 2 2 7 2 2" xfId="46208"/>
    <cellStyle name="Note 3 2 2 7 3" xfId="13070"/>
    <cellStyle name="Note 3 2 2 7 4" xfId="26247"/>
    <cellStyle name="Note 3 2 2 7 5" xfId="39760"/>
    <cellStyle name="Note 3 2 2 8" xfId="6275"/>
    <cellStyle name="Note 3 2 2 8 2" xfId="14977"/>
    <cellStyle name="Note 3 2 2 8 3" xfId="21984"/>
    <cellStyle name="Note 3 2 2 8 4" xfId="27154"/>
    <cellStyle name="Note 3 2 2 8 5" xfId="40667"/>
    <cellStyle name="Note 3 2 2 9" xfId="7498"/>
    <cellStyle name="Note 3 2 2 9 2" xfId="16200"/>
    <cellStyle name="Note 3 2 2 9 3" xfId="21930"/>
    <cellStyle name="Note 3 2 2 9 4" xfId="28376"/>
    <cellStyle name="Note 3 2 2 9 5" xfId="48107"/>
    <cellStyle name="Note 3 2 20" xfId="35042"/>
    <cellStyle name="Note 3 2 21" xfId="37153"/>
    <cellStyle name="Note 3 2 3" xfId="826"/>
    <cellStyle name="Note 3 2 3 10" xfId="7978"/>
    <cellStyle name="Note 3 2 3 10 2" xfId="16680"/>
    <cellStyle name="Note 3 2 3 10 3" xfId="22245"/>
    <cellStyle name="Note 3 2 3 10 4" xfId="28856"/>
    <cellStyle name="Note 3 2 3 10 5" xfId="48496"/>
    <cellStyle name="Note 3 2 3 11" xfId="7942"/>
    <cellStyle name="Note 3 2 3 11 2" xfId="16644"/>
    <cellStyle name="Note 3 2 3 11 3" xfId="24524"/>
    <cellStyle name="Note 3 2 3 11 4" xfId="28820"/>
    <cellStyle name="Note 3 2 3 11 5" xfId="48460"/>
    <cellStyle name="Note 3 2 3 12" xfId="11369"/>
    <cellStyle name="Note 3 2 3 13" xfId="2018"/>
    <cellStyle name="Note 3 2 3 14" xfId="22134"/>
    <cellStyle name="Note 3 2 3 15" xfId="32619"/>
    <cellStyle name="Note 3 2 3 16" xfId="34284"/>
    <cellStyle name="Note 3 2 3 17" xfId="35666"/>
    <cellStyle name="Note 3 2 3 18" xfId="38193"/>
    <cellStyle name="Note 3 2 3 2" xfId="4821"/>
    <cellStyle name="Note 3 2 3 2 10" xfId="25700"/>
    <cellStyle name="Note 3 2 3 2 11" xfId="33639"/>
    <cellStyle name="Note 3 2 3 2 12" xfId="34575"/>
    <cellStyle name="Note 3 2 3 2 13" xfId="36686"/>
    <cellStyle name="Note 3 2 3 2 14" xfId="39213"/>
    <cellStyle name="Note 3 2 3 2 2" xfId="5455"/>
    <cellStyle name="Note 3 2 3 2 2 2" xfId="14157"/>
    <cellStyle name="Note 3 2 3 2 2 2 2" xfId="46282"/>
    <cellStyle name="Note 3 2 3 2 2 3" xfId="11525"/>
    <cellStyle name="Note 3 2 3 2 2 4" xfId="26334"/>
    <cellStyle name="Note 3 2 3 2 2 5" xfId="39847"/>
    <cellStyle name="Note 3 2 3 2 3" xfId="6912"/>
    <cellStyle name="Note 3 2 3 2 3 2" xfId="15614"/>
    <cellStyle name="Note 3 2 3 2 3 2 2" xfId="47590"/>
    <cellStyle name="Note 3 2 3 2 3 3" xfId="19890"/>
    <cellStyle name="Note 3 2 3 2 3 4" xfId="27790"/>
    <cellStyle name="Note 3 2 3 2 3 5" xfId="41303"/>
    <cellStyle name="Note 3 2 3 2 4" xfId="8577"/>
    <cellStyle name="Note 3 2 3 2 4 2" xfId="17279"/>
    <cellStyle name="Note 3 2 3 2 4 3" xfId="21877"/>
    <cellStyle name="Note 3 2 3 2 4 4" xfId="29455"/>
    <cellStyle name="Note 3 2 3 2 4 5" xfId="43229"/>
    <cellStyle name="Note 3 2 3 2 5" xfId="9332"/>
    <cellStyle name="Note 3 2 3 2 5 2" xfId="18034"/>
    <cellStyle name="Note 3 2 3 2 5 3" xfId="21000"/>
    <cellStyle name="Note 3 2 3 2 5 4" xfId="30210"/>
    <cellStyle name="Note 3 2 3 2 5 5" xfId="49253"/>
    <cellStyle name="Note 3 2 3 2 6" xfId="10026"/>
    <cellStyle name="Note 3 2 3 2 6 2" xfId="18728"/>
    <cellStyle name="Note 3 2 3 2 6 3" xfId="12950"/>
    <cellStyle name="Note 3 2 3 2 6 4" xfId="30904"/>
    <cellStyle name="Note 3 2 3 2 6 5" xfId="49947"/>
    <cellStyle name="Note 3 2 3 2 7" xfId="10644"/>
    <cellStyle name="Note 3 2 3 2 7 2" xfId="19346"/>
    <cellStyle name="Note 3 2 3 2 7 3" xfId="13009"/>
    <cellStyle name="Note 3 2 3 2 7 4" xfId="31522"/>
    <cellStyle name="Note 3 2 3 2 7 5" xfId="50565"/>
    <cellStyle name="Note 3 2 3 2 8" xfId="13523"/>
    <cellStyle name="Note 3 2 3 2 9" xfId="12292"/>
    <cellStyle name="Note 3 2 3 3" xfId="5058"/>
    <cellStyle name="Note 3 2 3 3 10" xfId="25937"/>
    <cellStyle name="Note 3 2 3 3 11" xfId="33876"/>
    <cellStyle name="Note 3 2 3 3 12" xfId="34812"/>
    <cellStyle name="Note 3 2 3 3 13" xfId="36923"/>
    <cellStyle name="Note 3 2 3 3 14" xfId="39450"/>
    <cellStyle name="Note 3 2 3 3 2" xfId="5341"/>
    <cellStyle name="Note 3 2 3 3 2 2" xfId="14043"/>
    <cellStyle name="Note 3 2 3 3 2 2 2" xfId="46181"/>
    <cellStyle name="Note 3 2 3 3 2 3" xfId="23167"/>
    <cellStyle name="Note 3 2 3 3 2 4" xfId="26220"/>
    <cellStyle name="Note 3 2 3 3 2 5" xfId="39733"/>
    <cellStyle name="Note 3 2 3 3 3" xfId="7149"/>
    <cellStyle name="Note 3 2 3 3 3 2" xfId="15851"/>
    <cellStyle name="Note 3 2 3 3 3 2 2" xfId="47827"/>
    <cellStyle name="Note 3 2 3 3 3 3" xfId="21705"/>
    <cellStyle name="Note 3 2 3 3 3 4" xfId="28027"/>
    <cellStyle name="Note 3 2 3 3 3 5" xfId="41540"/>
    <cellStyle name="Note 3 2 3 3 4" xfId="8814"/>
    <cellStyle name="Note 3 2 3 3 4 2" xfId="17516"/>
    <cellStyle name="Note 3 2 3 3 4 3" xfId="25307"/>
    <cellStyle name="Note 3 2 3 3 4 4" xfId="29692"/>
    <cellStyle name="Note 3 2 3 3 4 5" xfId="43466"/>
    <cellStyle name="Note 3 2 3 3 5" xfId="9569"/>
    <cellStyle name="Note 3 2 3 3 5 2" xfId="18271"/>
    <cellStyle name="Note 3 2 3 3 5 3" xfId="20045"/>
    <cellStyle name="Note 3 2 3 3 5 4" xfId="30447"/>
    <cellStyle name="Note 3 2 3 3 5 5" xfId="49490"/>
    <cellStyle name="Note 3 2 3 3 6" xfId="10263"/>
    <cellStyle name="Note 3 2 3 3 6 2" xfId="18965"/>
    <cellStyle name="Note 3 2 3 3 6 3" xfId="19952"/>
    <cellStyle name="Note 3 2 3 3 6 4" xfId="31141"/>
    <cellStyle name="Note 3 2 3 3 6 5" xfId="50184"/>
    <cellStyle name="Note 3 2 3 3 7" xfId="10881"/>
    <cellStyle name="Note 3 2 3 3 7 2" xfId="19583"/>
    <cellStyle name="Note 3 2 3 3 7 3" xfId="11890"/>
    <cellStyle name="Note 3 2 3 3 7 4" xfId="31759"/>
    <cellStyle name="Note 3 2 3 3 7 5" xfId="50802"/>
    <cellStyle name="Note 3 2 3 3 8" xfId="13760"/>
    <cellStyle name="Note 3 2 3 3 9" xfId="24580"/>
    <cellStyle name="Note 3 2 3 4" xfId="3269"/>
    <cellStyle name="Note 3 2 3 4 2" xfId="12084"/>
    <cellStyle name="Note 3 2 3 4 2 2" xfId="44800"/>
    <cellStyle name="Note 3 2 3 4 3" xfId="12462"/>
    <cellStyle name="Note 3 2 3 4 4" xfId="21834"/>
    <cellStyle name="Note 3 2 3 4 5" xfId="37567"/>
    <cellStyle name="Note 3 2 3 5" xfId="3374"/>
    <cellStyle name="Note 3 2 3 5 2" xfId="12181"/>
    <cellStyle name="Note 3 2 3 5 2 2" xfId="44901"/>
    <cellStyle name="Note 3 2 3 5 3" xfId="20914"/>
    <cellStyle name="Note 3 2 3 5 4" xfId="24867"/>
    <cellStyle name="Note 3 2 3 5 5" xfId="37672"/>
    <cellStyle name="Note 3 2 3 6" xfId="6425"/>
    <cellStyle name="Note 3 2 3 6 2" xfId="15127"/>
    <cellStyle name="Note 3 2 3 6 2 2" xfId="47172"/>
    <cellStyle name="Note 3 2 3 6 3" xfId="21394"/>
    <cellStyle name="Note 3 2 3 6 4" xfId="27304"/>
    <cellStyle name="Note 3 2 3 6 5" xfId="40817"/>
    <cellStyle name="Note 3 2 3 7" xfId="7387"/>
    <cellStyle name="Note 3 2 3 7 2" xfId="16089"/>
    <cellStyle name="Note 3 2 3 7 3" xfId="25231"/>
    <cellStyle name="Note 3 2 3 7 4" xfId="28265"/>
    <cellStyle name="Note 3 2 3 7 5" xfId="41778"/>
    <cellStyle name="Note 3 2 3 8" xfId="7887"/>
    <cellStyle name="Note 3 2 3 8 2" xfId="16589"/>
    <cellStyle name="Note 3 2 3 8 3" xfId="24253"/>
    <cellStyle name="Note 3 2 3 8 4" xfId="28765"/>
    <cellStyle name="Note 3 2 3 8 5" xfId="48405"/>
    <cellStyle name="Note 3 2 3 9" xfId="8055"/>
    <cellStyle name="Note 3 2 3 9 2" xfId="16757"/>
    <cellStyle name="Note 3 2 3 9 3" xfId="23948"/>
    <cellStyle name="Note 3 2 3 9 4" xfId="28933"/>
    <cellStyle name="Note 3 2 3 9 5" xfId="48573"/>
    <cellStyle name="Note 3 2 4" xfId="1255"/>
    <cellStyle name="Note 3 2 4 10" xfId="8430"/>
    <cellStyle name="Note 3 2 4 10 2" xfId="17132"/>
    <cellStyle name="Note 3 2 4 10 3" xfId="23485"/>
    <cellStyle name="Note 3 2 4 10 4" xfId="29308"/>
    <cellStyle name="Note 3 2 4 10 5" xfId="48888"/>
    <cellStyle name="Note 3 2 4 11" xfId="9190"/>
    <cellStyle name="Note 3 2 4 11 2" xfId="17892"/>
    <cellStyle name="Note 3 2 4 11 3" xfId="11099"/>
    <cellStyle name="Note 3 2 4 11 4" xfId="30068"/>
    <cellStyle name="Note 3 2 4 11 5" xfId="49111"/>
    <cellStyle name="Note 3 2 4 12" xfId="1768"/>
    <cellStyle name="Note 3 2 4 13" xfId="20510"/>
    <cellStyle name="Note 3 2 4 14" xfId="12637"/>
    <cellStyle name="Note 3 2 4 15" xfId="33048"/>
    <cellStyle name="Note 3 2 4 16" xfId="34349"/>
    <cellStyle name="Note 3 2 4 17" xfId="36095"/>
    <cellStyle name="Note 3 2 4 18" xfId="38622"/>
    <cellStyle name="Note 3 2 4 2" xfId="5093"/>
    <cellStyle name="Note 3 2 4 2 10" xfId="25972"/>
    <cellStyle name="Note 3 2 4 2 11" xfId="33911"/>
    <cellStyle name="Note 3 2 4 2 12" xfId="34847"/>
    <cellStyle name="Note 3 2 4 2 13" xfId="36958"/>
    <cellStyle name="Note 3 2 4 2 14" xfId="39485"/>
    <cellStyle name="Note 3 2 4 2 2" xfId="5503"/>
    <cellStyle name="Note 3 2 4 2 2 2" xfId="14205"/>
    <cellStyle name="Note 3 2 4 2 2 2 2" xfId="46330"/>
    <cellStyle name="Note 3 2 4 2 2 3" xfId="22721"/>
    <cellStyle name="Note 3 2 4 2 2 4" xfId="26382"/>
    <cellStyle name="Note 3 2 4 2 2 5" xfId="39895"/>
    <cellStyle name="Note 3 2 4 2 3" xfId="7184"/>
    <cellStyle name="Note 3 2 4 2 3 2" xfId="15886"/>
    <cellStyle name="Note 3 2 4 2 3 2 2" xfId="47862"/>
    <cellStyle name="Note 3 2 4 2 3 3" xfId="24365"/>
    <cellStyle name="Note 3 2 4 2 3 4" xfId="28062"/>
    <cellStyle name="Note 3 2 4 2 3 5" xfId="41575"/>
    <cellStyle name="Note 3 2 4 2 4" xfId="8849"/>
    <cellStyle name="Note 3 2 4 2 4 2" xfId="17551"/>
    <cellStyle name="Note 3 2 4 2 4 3" xfId="22617"/>
    <cellStyle name="Note 3 2 4 2 4 4" xfId="29727"/>
    <cellStyle name="Note 3 2 4 2 4 5" xfId="43501"/>
    <cellStyle name="Note 3 2 4 2 5" xfId="9604"/>
    <cellStyle name="Note 3 2 4 2 5 2" xfId="18306"/>
    <cellStyle name="Note 3 2 4 2 5 3" xfId="12976"/>
    <cellStyle name="Note 3 2 4 2 5 4" xfId="30482"/>
    <cellStyle name="Note 3 2 4 2 5 5" xfId="49525"/>
    <cellStyle name="Note 3 2 4 2 6" xfId="10298"/>
    <cellStyle name="Note 3 2 4 2 6 2" xfId="19000"/>
    <cellStyle name="Note 3 2 4 2 6 3" xfId="11437"/>
    <cellStyle name="Note 3 2 4 2 6 4" xfId="31176"/>
    <cellStyle name="Note 3 2 4 2 6 5" xfId="50219"/>
    <cellStyle name="Note 3 2 4 2 7" xfId="10916"/>
    <cellStyle name="Note 3 2 4 2 7 2" xfId="19618"/>
    <cellStyle name="Note 3 2 4 2 7 3" xfId="2393"/>
    <cellStyle name="Note 3 2 4 2 7 4" xfId="31794"/>
    <cellStyle name="Note 3 2 4 2 7 5" xfId="50837"/>
    <cellStyle name="Note 3 2 4 2 8" xfId="13795"/>
    <cellStyle name="Note 3 2 4 2 9" xfId="23179"/>
    <cellStyle name="Note 3 2 4 3" xfId="5091"/>
    <cellStyle name="Note 3 2 4 3 10" xfId="25970"/>
    <cellStyle name="Note 3 2 4 3 11" xfId="33909"/>
    <cellStyle name="Note 3 2 4 3 12" xfId="34845"/>
    <cellStyle name="Note 3 2 4 3 13" xfId="36956"/>
    <cellStyle name="Note 3 2 4 3 14" xfId="39483"/>
    <cellStyle name="Note 3 2 4 3 2" xfId="5695"/>
    <cellStyle name="Note 3 2 4 3 2 2" xfId="14397"/>
    <cellStyle name="Note 3 2 4 3 2 2 2" xfId="46510"/>
    <cellStyle name="Note 3 2 4 3 2 3" xfId="24292"/>
    <cellStyle name="Note 3 2 4 3 2 4" xfId="26574"/>
    <cellStyle name="Note 3 2 4 3 2 5" xfId="40087"/>
    <cellStyle name="Note 3 2 4 3 3" xfId="7182"/>
    <cellStyle name="Note 3 2 4 3 3 2" xfId="15884"/>
    <cellStyle name="Note 3 2 4 3 3 2 2" xfId="47860"/>
    <cellStyle name="Note 3 2 4 3 3 3" xfId="25418"/>
    <cellStyle name="Note 3 2 4 3 3 4" xfId="28060"/>
    <cellStyle name="Note 3 2 4 3 3 5" xfId="41573"/>
    <cellStyle name="Note 3 2 4 3 4" xfId="8847"/>
    <cellStyle name="Note 3 2 4 3 4 2" xfId="17549"/>
    <cellStyle name="Note 3 2 4 3 4 3" xfId="12693"/>
    <cellStyle name="Note 3 2 4 3 4 4" xfId="29725"/>
    <cellStyle name="Note 3 2 4 3 4 5" xfId="43499"/>
    <cellStyle name="Note 3 2 4 3 5" xfId="9602"/>
    <cellStyle name="Note 3 2 4 3 5 2" xfId="18304"/>
    <cellStyle name="Note 3 2 4 3 5 3" xfId="12997"/>
    <cellStyle name="Note 3 2 4 3 5 4" xfId="30480"/>
    <cellStyle name="Note 3 2 4 3 5 5" xfId="49523"/>
    <cellStyle name="Note 3 2 4 3 6" xfId="10296"/>
    <cellStyle name="Note 3 2 4 3 6 2" xfId="18998"/>
    <cellStyle name="Note 3 2 4 3 6 3" xfId="12898"/>
    <cellStyle name="Note 3 2 4 3 6 4" xfId="31174"/>
    <cellStyle name="Note 3 2 4 3 6 5" xfId="50217"/>
    <cellStyle name="Note 3 2 4 3 7" xfId="10914"/>
    <cellStyle name="Note 3 2 4 3 7 2" xfId="19616"/>
    <cellStyle name="Note 3 2 4 3 7 3" xfId="19930"/>
    <cellStyle name="Note 3 2 4 3 7 4" xfId="31792"/>
    <cellStyle name="Note 3 2 4 3 7 5" xfId="50835"/>
    <cellStyle name="Note 3 2 4 3 8" xfId="13793"/>
    <cellStyle name="Note 3 2 4 3 9" xfId="20464"/>
    <cellStyle name="Note 3 2 4 4" xfId="6373"/>
    <cellStyle name="Note 3 2 4 4 2" xfId="15075"/>
    <cellStyle name="Note 3 2 4 4 2 2" xfId="47127"/>
    <cellStyle name="Note 3 2 4 4 3" xfId="23671"/>
    <cellStyle name="Note 3 2 4 4 4" xfId="27252"/>
    <cellStyle name="Note 3 2 4 4 5" xfId="40765"/>
    <cellStyle name="Note 3 2 4 5" xfId="5353"/>
    <cellStyle name="Note 3 2 4 5 2" xfId="14055"/>
    <cellStyle name="Note 3 2 4 5 2 2" xfId="46193"/>
    <cellStyle name="Note 3 2 4 5 3" xfId="20530"/>
    <cellStyle name="Note 3 2 4 5 4" xfId="26232"/>
    <cellStyle name="Note 3 2 4 5 5" xfId="39745"/>
    <cellStyle name="Note 3 2 4 6" xfId="6389"/>
    <cellStyle name="Note 3 2 4 6 2" xfId="15091"/>
    <cellStyle name="Note 3 2 4 6 2 2" xfId="47141"/>
    <cellStyle name="Note 3 2 4 6 3" xfId="21558"/>
    <cellStyle name="Note 3 2 4 6 4" xfId="27268"/>
    <cellStyle name="Note 3 2 4 6 5" xfId="40781"/>
    <cellStyle name="Note 3 2 4 7" xfId="6594"/>
    <cellStyle name="Note 3 2 4 7 2" xfId="15296"/>
    <cellStyle name="Note 3 2 4 7 3" xfId="21241"/>
    <cellStyle name="Note 3 2 4 7 4" xfId="27472"/>
    <cellStyle name="Note 3 2 4 7 5" xfId="40985"/>
    <cellStyle name="Note 3 2 4 8" xfId="8150"/>
    <cellStyle name="Note 3 2 4 8 2" xfId="16852"/>
    <cellStyle name="Note 3 2 4 8 3" xfId="21857"/>
    <cellStyle name="Note 3 2 4 8 4" xfId="29028"/>
    <cellStyle name="Note 3 2 4 8 5" xfId="48668"/>
    <cellStyle name="Note 3 2 4 9" xfId="2922"/>
    <cellStyle name="Note 3 2 4 9 2" xfId="11755"/>
    <cellStyle name="Note 3 2 4 9 3" xfId="21807"/>
    <cellStyle name="Note 3 2 4 9 4" xfId="23531"/>
    <cellStyle name="Note 3 2 4 9 5" xfId="44466"/>
    <cellStyle name="Note 3 2 5" xfId="4915"/>
    <cellStyle name="Note 3 2 5 10" xfId="25794"/>
    <cellStyle name="Note 3 2 5 11" xfId="33733"/>
    <cellStyle name="Note 3 2 5 12" xfId="34669"/>
    <cellStyle name="Note 3 2 5 13" xfId="36780"/>
    <cellStyle name="Note 3 2 5 14" xfId="39307"/>
    <cellStyle name="Note 3 2 5 2" xfId="6150"/>
    <cellStyle name="Note 3 2 5 2 2" xfId="14852"/>
    <cellStyle name="Note 3 2 5 2 2 2" xfId="46920"/>
    <cellStyle name="Note 3 2 5 2 3" xfId="20521"/>
    <cellStyle name="Note 3 2 5 2 4" xfId="27029"/>
    <cellStyle name="Note 3 2 5 2 5" xfId="40542"/>
    <cellStyle name="Note 3 2 5 3" xfId="7006"/>
    <cellStyle name="Note 3 2 5 3 2" xfId="15708"/>
    <cellStyle name="Note 3 2 5 3 2 2" xfId="47684"/>
    <cellStyle name="Note 3 2 5 3 3" xfId="12177"/>
    <cellStyle name="Note 3 2 5 3 4" xfId="27884"/>
    <cellStyle name="Note 3 2 5 3 5" xfId="41397"/>
    <cellStyle name="Note 3 2 5 4" xfId="8671"/>
    <cellStyle name="Note 3 2 5 4 2" xfId="17373"/>
    <cellStyle name="Note 3 2 5 4 3" xfId="21380"/>
    <cellStyle name="Note 3 2 5 4 4" xfId="29549"/>
    <cellStyle name="Note 3 2 5 4 5" xfId="43323"/>
    <cellStyle name="Note 3 2 5 5" xfId="9426"/>
    <cellStyle name="Note 3 2 5 5 2" xfId="18128"/>
    <cellStyle name="Note 3 2 5 5 3" xfId="24847"/>
    <cellStyle name="Note 3 2 5 5 4" xfId="30304"/>
    <cellStyle name="Note 3 2 5 5 5" xfId="49347"/>
    <cellStyle name="Note 3 2 5 6" xfId="10120"/>
    <cellStyle name="Note 3 2 5 6 2" xfId="18822"/>
    <cellStyle name="Note 3 2 5 6 3" xfId="11083"/>
    <cellStyle name="Note 3 2 5 6 4" xfId="30998"/>
    <cellStyle name="Note 3 2 5 6 5" xfId="50041"/>
    <cellStyle name="Note 3 2 5 7" xfId="10738"/>
    <cellStyle name="Note 3 2 5 7 2" xfId="19440"/>
    <cellStyle name="Note 3 2 5 7 3" xfId="12650"/>
    <cellStyle name="Note 3 2 5 7 4" xfId="31616"/>
    <cellStyle name="Note 3 2 5 7 5" xfId="50659"/>
    <cellStyle name="Note 3 2 5 8" xfId="13617"/>
    <cellStyle name="Note 3 2 5 9" xfId="11710"/>
    <cellStyle name="Note 3 2 6" xfId="4724"/>
    <cellStyle name="Note 3 2 6 10" xfId="25603"/>
    <cellStyle name="Note 3 2 6 11" xfId="33542"/>
    <cellStyle name="Note 3 2 6 12" xfId="34478"/>
    <cellStyle name="Note 3 2 6 13" xfId="36589"/>
    <cellStyle name="Note 3 2 6 14" xfId="39116"/>
    <cellStyle name="Note 3 2 6 2" xfId="5889"/>
    <cellStyle name="Note 3 2 6 2 2" xfId="14591"/>
    <cellStyle name="Note 3 2 6 2 2 2" xfId="46686"/>
    <cellStyle name="Note 3 2 6 2 3" xfId="11680"/>
    <cellStyle name="Note 3 2 6 2 4" xfId="26768"/>
    <cellStyle name="Note 3 2 6 2 5" xfId="40281"/>
    <cellStyle name="Note 3 2 6 3" xfId="6815"/>
    <cellStyle name="Note 3 2 6 3 2" xfId="15517"/>
    <cellStyle name="Note 3 2 6 3 2 2" xfId="47493"/>
    <cellStyle name="Note 3 2 6 3 3" xfId="11243"/>
    <cellStyle name="Note 3 2 6 3 4" xfId="27693"/>
    <cellStyle name="Note 3 2 6 3 5" xfId="41206"/>
    <cellStyle name="Note 3 2 6 4" xfId="8480"/>
    <cellStyle name="Note 3 2 6 4 2" xfId="17182"/>
    <cellStyle name="Note 3 2 6 4 3" xfId="22248"/>
    <cellStyle name="Note 3 2 6 4 4" xfId="29358"/>
    <cellStyle name="Note 3 2 6 4 5" xfId="43132"/>
    <cellStyle name="Note 3 2 6 5" xfId="9235"/>
    <cellStyle name="Note 3 2 6 5 2" xfId="17937"/>
    <cellStyle name="Note 3 2 6 5 3" xfId="21481"/>
    <cellStyle name="Note 3 2 6 5 4" xfId="30113"/>
    <cellStyle name="Note 3 2 6 5 5" xfId="49156"/>
    <cellStyle name="Note 3 2 6 6" xfId="9929"/>
    <cellStyle name="Note 3 2 6 6 2" xfId="18631"/>
    <cellStyle name="Note 3 2 6 6 3" xfId="13332"/>
    <cellStyle name="Note 3 2 6 6 4" xfId="30807"/>
    <cellStyle name="Note 3 2 6 6 5" xfId="49850"/>
    <cellStyle name="Note 3 2 6 7" xfId="10547"/>
    <cellStyle name="Note 3 2 6 7 2" xfId="19249"/>
    <cellStyle name="Note 3 2 6 7 3" xfId="11141"/>
    <cellStyle name="Note 3 2 6 7 4" xfId="31425"/>
    <cellStyle name="Note 3 2 6 7 5" xfId="50468"/>
    <cellStyle name="Note 3 2 6 8" xfId="13426"/>
    <cellStyle name="Note 3 2 6 9" xfId="23573"/>
    <cellStyle name="Note 3 2 7" xfId="6513"/>
    <cellStyle name="Note 3 2 7 2" xfId="15215"/>
    <cellStyle name="Note 3 2 7 2 2" xfId="47247"/>
    <cellStyle name="Note 3 2 7 3" xfId="23760"/>
    <cellStyle name="Note 3 2 7 4" xfId="27392"/>
    <cellStyle name="Note 3 2 7 5" xfId="40905"/>
    <cellStyle name="Note 3 2 8" xfId="6174"/>
    <cellStyle name="Note 3 2 8 2" xfId="14876"/>
    <cellStyle name="Note 3 2 8 2 2" xfId="46941"/>
    <cellStyle name="Note 3 2 8 3" xfId="23628"/>
    <cellStyle name="Note 3 2 8 4" xfId="27053"/>
    <cellStyle name="Note 3 2 8 5" xfId="40566"/>
    <cellStyle name="Note 3 2 9" xfId="6748"/>
    <cellStyle name="Note 3 2 9 2" xfId="15450"/>
    <cellStyle name="Note 3 2 9 2 2" xfId="47442"/>
    <cellStyle name="Note 3 2 9 3" xfId="13339"/>
    <cellStyle name="Note 3 2 9 4" xfId="27626"/>
    <cellStyle name="Note 3 2 9 5" xfId="41139"/>
    <cellStyle name="Note 3 20" xfId="1831"/>
    <cellStyle name="Note 3 21" xfId="20676"/>
    <cellStyle name="Note 3 22" xfId="22162"/>
    <cellStyle name="Note 3 23" xfId="31970"/>
    <cellStyle name="Note 3 24" xfId="34056"/>
    <cellStyle name="Note 3 25" xfId="35017"/>
    <cellStyle name="Note 3 26" xfId="37128"/>
    <cellStyle name="Note 3 3" xfId="492"/>
    <cellStyle name="Note 3 3 10" xfId="7354"/>
    <cellStyle name="Note 3 3 10 2" xfId="16056"/>
    <cellStyle name="Note 3 3 10 3" xfId="12157"/>
    <cellStyle name="Note 3 3 10 4" xfId="28232"/>
    <cellStyle name="Note 3 3 10 5" xfId="41745"/>
    <cellStyle name="Note 3 3 11" xfId="7458"/>
    <cellStyle name="Note 3 3 11 2" xfId="16160"/>
    <cellStyle name="Note 3 3 11 3" xfId="25364"/>
    <cellStyle name="Note 3 3 11 4" xfId="28336"/>
    <cellStyle name="Note 3 3 11 5" xfId="48067"/>
    <cellStyle name="Note 3 3 12" xfId="3116"/>
    <cellStyle name="Note 3 3 12 2" xfId="11935"/>
    <cellStyle name="Note 3 3 12 3" xfId="24833"/>
    <cellStyle name="Note 3 3 12 4" xfId="23895"/>
    <cellStyle name="Note 3 3 12 5" xfId="44660"/>
    <cellStyle name="Note 3 3 13" xfId="2875"/>
    <cellStyle name="Note 3 3 13 2" xfId="11709"/>
    <cellStyle name="Note 3 3 13 3" xfId="20496"/>
    <cellStyle name="Note 3 3 13 4" xfId="12408"/>
    <cellStyle name="Note 3 3 13 5" xfId="44419"/>
    <cellStyle name="Note 3 3 14" xfId="3891"/>
    <cellStyle name="Note 3 3 14 2" xfId="12665"/>
    <cellStyle name="Note 3 3 14 3" xfId="21620"/>
    <cellStyle name="Note 3 3 14 4" xfId="21914"/>
    <cellStyle name="Note 3 3 14 5" xfId="45324"/>
    <cellStyle name="Note 3 3 15" xfId="1827"/>
    <cellStyle name="Note 3 3 16" xfId="11237"/>
    <cellStyle name="Note 3 3 17" xfId="21330"/>
    <cellStyle name="Note 3 3 18" xfId="32012"/>
    <cellStyle name="Note 3 3 19" xfId="34080"/>
    <cellStyle name="Note 3 3 2" xfId="740"/>
    <cellStyle name="Note 3 3 2 10" xfId="8067"/>
    <cellStyle name="Note 3 3 2 10 2" xfId="16769"/>
    <cellStyle name="Note 3 3 2 10 3" xfId="24795"/>
    <cellStyle name="Note 3 3 2 10 4" xfId="28945"/>
    <cellStyle name="Note 3 3 2 10 5" xfId="48585"/>
    <cellStyle name="Note 3 3 2 11" xfId="7817"/>
    <cellStyle name="Note 3 3 2 11 2" xfId="16519"/>
    <cellStyle name="Note 3 3 2 11 3" xfId="21156"/>
    <cellStyle name="Note 3 3 2 11 4" xfId="28695"/>
    <cellStyle name="Note 3 3 2 11 5" xfId="48339"/>
    <cellStyle name="Note 3 3 2 12" xfId="7432"/>
    <cellStyle name="Note 3 3 2 12 2" xfId="16134"/>
    <cellStyle name="Note 3 3 2 12 3" xfId="22478"/>
    <cellStyle name="Note 3 3 2 12 4" xfId="28310"/>
    <cellStyle name="Note 3 3 2 12 5" xfId="48041"/>
    <cellStyle name="Note 3 3 2 13" xfId="11288"/>
    <cellStyle name="Note 3 3 2 14" xfId="2586"/>
    <cellStyle name="Note 3 3 2 15" xfId="21912"/>
    <cellStyle name="Note 3 3 2 16" xfId="32087"/>
    <cellStyle name="Note 3 3 2 17" xfId="34118"/>
    <cellStyle name="Note 3 3 2 18" xfId="35134"/>
    <cellStyle name="Note 3 3 2 19" xfId="37381"/>
    <cellStyle name="Note 3 3 2 2" xfId="1509"/>
    <cellStyle name="Note 3 3 2 2 10" xfId="13206"/>
    <cellStyle name="Note 3 3 2 2 11" xfId="12119"/>
    <cellStyle name="Note 3 3 2 2 12" xfId="25545"/>
    <cellStyle name="Note 3 3 2 2 13" xfId="33302"/>
    <cellStyle name="Note 3 3 2 2 14" xfId="34420"/>
    <cellStyle name="Note 3 3 2 2 15" xfId="36349"/>
    <cellStyle name="Note 3 3 2 2 16" xfId="38876"/>
    <cellStyle name="Note 3 3 2 2 2" xfId="4873"/>
    <cellStyle name="Note 3 3 2 2 2 10" xfId="25752"/>
    <cellStyle name="Note 3 3 2 2 2 11" xfId="33691"/>
    <cellStyle name="Note 3 3 2 2 2 12" xfId="34627"/>
    <cellStyle name="Note 3 3 2 2 2 13" xfId="36738"/>
    <cellStyle name="Note 3 3 2 2 2 14" xfId="39265"/>
    <cellStyle name="Note 3 3 2 2 2 2" xfId="6180"/>
    <cellStyle name="Note 3 3 2 2 2 2 2" xfId="14882"/>
    <cellStyle name="Note 3 3 2 2 2 2 2 2" xfId="46947"/>
    <cellStyle name="Note 3 3 2 2 2 2 3" xfId="11870"/>
    <cellStyle name="Note 3 3 2 2 2 2 4" xfId="27059"/>
    <cellStyle name="Note 3 3 2 2 2 2 5" xfId="40572"/>
    <cellStyle name="Note 3 3 2 2 2 3" xfId="6964"/>
    <cellStyle name="Note 3 3 2 2 2 3 2" xfId="15666"/>
    <cellStyle name="Note 3 3 2 2 2 3 2 2" xfId="47642"/>
    <cellStyle name="Note 3 3 2 2 2 3 3" xfId="12986"/>
    <cellStyle name="Note 3 3 2 2 2 3 4" xfId="27842"/>
    <cellStyle name="Note 3 3 2 2 2 3 5" xfId="41355"/>
    <cellStyle name="Note 3 3 2 2 2 4" xfId="8629"/>
    <cellStyle name="Note 3 3 2 2 2 4 2" xfId="17331"/>
    <cellStyle name="Note 3 3 2 2 2 4 3" xfId="25247"/>
    <cellStyle name="Note 3 3 2 2 2 4 4" xfId="29507"/>
    <cellStyle name="Note 3 3 2 2 2 4 5" xfId="43281"/>
    <cellStyle name="Note 3 3 2 2 2 5" xfId="9384"/>
    <cellStyle name="Note 3 3 2 2 2 5 2" xfId="18086"/>
    <cellStyle name="Note 3 3 2 2 2 5 3" xfId="20254"/>
    <cellStyle name="Note 3 3 2 2 2 5 4" xfId="30262"/>
    <cellStyle name="Note 3 3 2 2 2 5 5" xfId="49305"/>
    <cellStyle name="Note 3 3 2 2 2 6" xfId="10078"/>
    <cellStyle name="Note 3 3 2 2 2 6 2" xfId="18780"/>
    <cellStyle name="Note 3 3 2 2 2 6 3" xfId="1804"/>
    <cellStyle name="Note 3 3 2 2 2 6 4" xfId="30956"/>
    <cellStyle name="Note 3 3 2 2 2 6 5" xfId="49999"/>
    <cellStyle name="Note 3 3 2 2 2 7" xfId="10696"/>
    <cellStyle name="Note 3 3 2 2 2 7 2" xfId="19398"/>
    <cellStyle name="Note 3 3 2 2 2 7 3" xfId="11556"/>
    <cellStyle name="Note 3 3 2 2 2 7 4" xfId="31574"/>
    <cellStyle name="Note 3 3 2 2 2 7 5" xfId="50617"/>
    <cellStyle name="Note 3 3 2 2 2 8" xfId="13575"/>
    <cellStyle name="Note 3 3 2 2 2 9" xfId="21375"/>
    <cellStyle name="Note 3 3 2 2 3" xfId="5203"/>
    <cellStyle name="Note 3 3 2 2 3 10" xfId="26082"/>
    <cellStyle name="Note 3 3 2 2 3 11" xfId="34021"/>
    <cellStyle name="Note 3 3 2 2 3 12" xfId="34957"/>
    <cellStyle name="Note 3 3 2 2 3 13" xfId="37068"/>
    <cellStyle name="Note 3 3 2 2 3 14" xfId="39595"/>
    <cellStyle name="Note 3 3 2 2 3 2" xfId="3189"/>
    <cellStyle name="Note 3 3 2 2 3 2 2" xfId="12004"/>
    <cellStyle name="Note 3 3 2 2 3 2 2 2" xfId="44727"/>
    <cellStyle name="Note 3 3 2 2 3 2 3" xfId="23747"/>
    <cellStyle name="Note 3 3 2 2 3 2 4" xfId="22942"/>
    <cellStyle name="Note 3 3 2 2 3 2 5" xfId="37487"/>
    <cellStyle name="Note 3 3 2 2 3 3" xfId="7294"/>
    <cellStyle name="Note 3 3 2 2 3 3 2" xfId="15996"/>
    <cellStyle name="Note 3 3 2 2 3 3 2 2" xfId="47972"/>
    <cellStyle name="Note 3 3 2 2 3 3 3" xfId="11505"/>
    <cellStyle name="Note 3 3 2 2 3 3 4" xfId="28172"/>
    <cellStyle name="Note 3 3 2 2 3 3 5" xfId="41685"/>
    <cellStyle name="Note 3 3 2 2 3 4" xfId="8959"/>
    <cellStyle name="Note 3 3 2 2 3 4 2" xfId="17661"/>
    <cellStyle name="Note 3 3 2 2 3 4 3" xfId="23233"/>
    <cellStyle name="Note 3 3 2 2 3 4 4" xfId="29837"/>
    <cellStyle name="Note 3 3 2 2 3 4 5" xfId="43611"/>
    <cellStyle name="Note 3 3 2 2 3 5" xfId="9714"/>
    <cellStyle name="Note 3 3 2 2 3 5 2" xfId="18416"/>
    <cellStyle name="Note 3 3 2 2 3 5 3" xfId="11616"/>
    <cellStyle name="Note 3 3 2 2 3 5 4" xfId="30592"/>
    <cellStyle name="Note 3 3 2 2 3 5 5" xfId="49635"/>
    <cellStyle name="Note 3 3 2 2 3 6" xfId="10408"/>
    <cellStyle name="Note 3 3 2 2 3 6 2" xfId="19110"/>
    <cellStyle name="Note 3 3 2 2 3 6 3" xfId="20135"/>
    <cellStyle name="Note 3 3 2 2 3 6 4" xfId="31286"/>
    <cellStyle name="Note 3 3 2 2 3 6 5" xfId="50329"/>
    <cellStyle name="Note 3 3 2 2 3 7" xfId="11026"/>
    <cellStyle name="Note 3 3 2 2 3 7 2" xfId="19728"/>
    <cellStyle name="Note 3 3 2 2 3 7 3" xfId="12746"/>
    <cellStyle name="Note 3 3 2 2 3 7 4" xfId="31904"/>
    <cellStyle name="Note 3 3 2 2 3 7 5" xfId="50947"/>
    <cellStyle name="Note 3 3 2 2 3 8" xfId="13905"/>
    <cellStyle name="Note 3 3 2 2 3 9" xfId="21392"/>
    <cellStyle name="Note 3 3 2 2 4" xfId="5646"/>
    <cellStyle name="Note 3 3 2 2 4 2" xfId="14348"/>
    <cellStyle name="Note 3 3 2 2 4 2 2" xfId="46464"/>
    <cellStyle name="Note 3 3 2 2 4 3" xfId="21586"/>
    <cellStyle name="Note 3 3 2 2 4 4" xfId="26525"/>
    <cellStyle name="Note 3 3 2 2 4 5" xfId="40038"/>
    <cellStyle name="Note 3 3 2 2 5" xfId="6691"/>
    <cellStyle name="Note 3 3 2 2 5 2" xfId="15393"/>
    <cellStyle name="Note 3 3 2 2 5 2 2" xfId="47396"/>
    <cellStyle name="Note 3 3 2 2 5 3" xfId="23726"/>
    <cellStyle name="Note 3 3 2 2 5 4" xfId="27569"/>
    <cellStyle name="Note 3 3 2 2 5 5" xfId="41082"/>
    <cellStyle name="Note 3 3 2 2 6" xfId="8327"/>
    <cellStyle name="Note 3 3 2 2 6 2" xfId="17029"/>
    <cellStyle name="Note 3 3 2 2 6 3" xfId="23158"/>
    <cellStyle name="Note 3 3 2 2 6 4" xfId="29205"/>
    <cellStyle name="Note 3 3 2 2 6 5" xfId="42892"/>
    <cellStyle name="Note 3 3 2 2 7" xfId="9102"/>
    <cellStyle name="Note 3 3 2 2 7 2" xfId="17804"/>
    <cellStyle name="Note 3 3 2 2 7 3" xfId="25076"/>
    <cellStyle name="Note 3 3 2 2 7 4" xfId="29980"/>
    <cellStyle name="Note 3 3 2 2 7 5" xfId="49023"/>
    <cellStyle name="Note 3 3 2 2 8" xfId="9830"/>
    <cellStyle name="Note 3 3 2 2 8 2" xfId="18532"/>
    <cellStyle name="Note 3 3 2 2 8 3" xfId="12439"/>
    <cellStyle name="Note 3 3 2 2 8 4" xfId="30708"/>
    <cellStyle name="Note 3 3 2 2 8 5" xfId="49751"/>
    <cellStyle name="Note 3 3 2 2 9" xfId="10489"/>
    <cellStyle name="Note 3 3 2 2 9 2" xfId="19191"/>
    <cellStyle name="Note 3 3 2 2 9 3" xfId="20419"/>
    <cellStyle name="Note 3 3 2 2 9 4" xfId="31367"/>
    <cellStyle name="Note 3 3 2 2 9 5" xfId="50410"/>
    <cellStyle name="Note 3 3 2 3" xfId="5115"/>
    <cellStyle name="Note 3 3 2 3 10" xfId="25994"/>
    <cellStyle name="Note 3 3 2 3 11" xfId="33933"/>
    <cellStyle name="Note 3 3 2 3 12" xfId="34869"/>
    <cellStyle name="Note 3 3 2 3 13" xfId="36980"/>
    <cellStyle name="Note 3 3 2 3 14" xfId="39507"/>
    <cellStyle name="Note 3 3 2 3 2" xfId="6257"/>
    <cellStyle name="Note 3 3 2 3 2 2" xfId="14959"/>
    <cellStyle name="Note 3 3 2 3 2 2 2" xfId="47021"/>
    <cellStyle name="Note 3 3 2 3 2 3" xfId="22875"/>
    <cellStyle name="Note 3 3 2 3 2 4" xfId="27136"/>
    <cellStyle name="Note 3 3 2 3 2 5" xfId="40649"/>
    <cellStyle name="Note 3 3 2 3 3" xfId="7206"/>
    <cellStyle name="Note 3 3 2 3 3 2" xfId="15908"/>
    <cellStyle name="Note 3 3 2 3 3 2 2" xfId="47884"/>
    <cellStyle name="Note 3 3 2 3 3 3" xfId="22485"/>
    <cellStyle name="Note 3 3 2 3 3 4" xfId="28084"/>
    <cellStyle name="Note 3 3 2 3 3 5" xfId="41597"/>
    <cellStyle name="Note 3 3 2 3 4" xfId="8871"/>
    <cellStyle name="Note 3 3 2 3 4 2" xfId="17573"/>
    <cellStyle name="Note 3 3 2 3 4 3" xfId="21795"/>
    <cellStyle name="Note 3 3 2 3 4 4" xfId="29749"/>
    <cellStyle name="Note 3 3 2 3 4 5" xfId="43523"/>
    <cellStyle name="Note 3 3 2 3 5" xfId="9626"/>
    <cellStyle name="Note 3 3 2 3 5 2" xfId="18328"/>
    <cellStyle name="Note 3 3 2 3 5 3" xfId="12523"/>
    <cellStyle name="Note 3 3 2 3 5 4" xfId="30504"/>
    <cellStyle name="Note 3 3 2 3 5 5" xfId="49547"/>
    <cellStyle name="Note 3 3 2 3 6" xfId="10320"/>
    <cellStyle name="Note 3 3 2 3 6 2" xfId="19022"/>
    <cellStyle name="Note 3 3 2 3 6 3" xfId="19796"/>
    <cellStyle name="Note 3 3 2 3 6 4" xfId="31198"/>
    <cellStyle name="Note 3 3 2 3 6 5" xfId="50241"/>
    <cellStyle name="Note 3 3 2 3 7" xfId="10938"/>
    <cellStyle name="Note 3 3 2 3 7 2" xfId="19640"/>
    <cellStyle name="Note 3 3 2 3 7 3" xfId="1739"/>
    <cellStyle name="Note 3 3 2 3 7 4" xfId="31816"/>
    <cellStyle name="Note 3 3 2 3 7 5" xfId="50859"/>
    <cellStyle name="Note 3 3 2 3 8" xfId="13817"/>
    <cellStyle name="Note 3 3 2 3 9" xfId="23343"/>
    <cellStyle name="Note 3 3 2 4" xfId="3586"/>
    <cellStyle name="Note 3 3 2 4 10" xfId="22740"/>
    <cellStyle name="Note 3 3 2 4 11" xfId="32301"/>
    <cellStyle name="Note 3 3 2 4 12" xfId="34204"/>
    <cellStyle name="Note 3 3 2 4 13" xfId="35348"/>
    <cellStyle name="Note 3 3 2 4 14" xfId="37884"/>
    <cellStyle name="Note 3 3 2 4 2" xfId="6050"/>
    <cellStyle name="Note 3 3 2 4 2 2" xfId="14752"/>
    <cellStyle name="Note 3 3 2 4 2 2 2" xfId="46830"/>
    <cellStyle name="Note 3 3 2 4 2 3" xfId="21237"/>
    <cellStyle name="Note 3 3 2 4 2 4" xfId="26929"/>
    <cellStyle name="Note 3 3 2 4 2 5" xfId="40442"/>
    <cellStyle name="Note 3 3 2 4 3" xfId="6108"/>
    <cellStyle name="Note 3 3 2 4 3 2" xfId="14810"/>
    <cellStyle name="Note 3 3 2 4 3 2 2" xfId="46883"/>
    <cellStyle name="Note 3 3 2 4 3 3" xfId="21316"/>
    <cellStyle name="Note 3 3 2 4 3 4" xfId="26987"/>
    <cellStyle name="Note 3 3 2 4 3 5" xfId="40500"/>
    <cellStyle name="Note 3 3 2 4 4" xfId="7673"/>
    <cellStyle name="Note 3 3 2 4 4 2" xfId="16375"/>
    <cellStyle name="Note 3 3 2 4 4 3" xfId="21718"/>
    <cellStyle name="Note 3 3 2 4 4 4" xfId="28551"/>
    <cellStyle name="Note 3 3 2 4 4 5" xfId="42042"/>
    <cellStyle name="Note 3 3 2 4 5" xfId="8065"/>
    <cellStyle name="Note 3 3 2 4 5 2" xfId="16767"/>
    <cellStyle name="Note 3 3 2 4 5 3" xfId="20856"/>
    <cellStyle name="Note 3 3 2 4 5 4" xfId="28943"/>
    <cellStyle name="Note 3 3 2 4 5 5" xfId="48583"/>
    <cellStyle name="Note 3 3 2 4 6" xfId="8116"/>
    <cellStyle name="Note 3 3 2 4 6 2" xfId="16818"/>
    <cellStyle name="Note 3 3 2 4 6 3" xfId="24141"/>
    <cellStyle name="Note 3 3 2 4 6 4" xfId="28994"/>
    <cellStyle name="Note 3 3 2 4 6 5" xfId="48634"/>
    <cellStyle name="Note 3 3 2 4 7" xfId="8107"/>
    <cellStyle name="Note 3 3 2 4 7 2" xfId="16809"/>
    <cellStyle name="Note 3 3 2 4 7 3" xfId="25155"/>
    <cellStyle name="Note 3 3 2 4 7 4" xfId="28985"/>
    <cellStyle name="Note 3 3 2 4 7 5" xfId="48625"/>
    <cellStyle name="Note 3 3 2 4 8" xfId="12383"/>
    <cellStyle name="Note 3 3 2 4 9" xfId="21987"/>
    <cellStyle name="Note 3 3 2 5" xfId="3380"/>
    <cellStyle name="Note 3 3 2 5 2" xfId="12187"/>
    <cellStyle name="Note 3 3 2 5 2 2" xfId="44907"/>
    <cellStyle name="Note 3 3 2 5 3" xfId="23052"/>
    <cellStyle name="Note 3 3 2 5 4" xfId="24211"/>
    <cellStyle name="Note 3 3 2 5 5" xfId="37678"/>
    <cellStyle name="Note 3 3 2 6" xfId="5722"/>
    <cellStyle name="Note 3 3 2 6 2" xfId="14424"/>
    <cellStyle name="Note 3 3 2 6 2 2" xfId="46533"/>
    <cellStyle name="Note 3 3 2 6 3" xfId="23904"/>
    <cellStyle name="Note 3 3 2 6 4" xfId="26601"/>
    <cellStyle name="Note 3 3 2 6 5" xfId="40114"/>
    <cellStyle name="Note 3 3 2 7" xfId="6452"/>
    <cellStyle name="Note 3 3 2 7 2" xfId="15154"/>
    <cellStyle name="Note 3 3 2 7 2 2" xfId="47196"/>
    <cellStyle name="Note 3 3 2 7 3" xfId="23301"/>
    <cellStyle name="Note 3 3 2 7 4" xfId="27331"/>
    <cellStyle name="Note 3 3 2 7 5" xfId="40844"/>
    <cellStyle name="Note 3 3 2 8" xfId="7338"/>
    <cellStyle name="Note 3 3 2 8 2" xfId="16040"/>
    <cellStyle name="Note 3 3 2 8 3" xfId="25255"/>
    <cellStyle name="Note 3 3 2 8 4" xfId="28216"/>
    <cellStyle name="Note 3 3 2 8 5" xfId="41729"/>
    <cellStyle name="Note 3 3 2 9" xfId="7515"/>
    <cellStyle name="Note 3 3 2 9 2" xfId="16217"/>
    <cellStyle name="Note 3 3 2 9 3" xfId="22715"/>
    <cellStyle name="Note 3 3 2 9 4" xfId="28393"/>
    <cellStyle name="Note 3 3 2 9 5" xfId="48124"/>
    <cellStyle name="Note 3 3 20" xfId="35059"/>
    <cellStyle name="Note 3 3 21" xfId="37170"/>
    <cellStyle name="Note 3 3 3" xfId="843"/>
    <cellStyle name="Note 3 3 3 10" xfId="8134"/>
    <cellStyle name="Note 3 3 3 10 2" xfId="16836"/>
    <cellStyle name="Note 3 3 3 10 3" xfId="22390"/>
    <cellStyle name="Note 3 3 3 10 4" xfId="29012"/>
    <cellStyle name="Note 3 3 3 10 5" xfId="48652"/>
    <cellStyle name="Note 3 3 3 11" xfId="7875"/>
    <cellStyle name="Note 3 3 3 11 2" xfId="16577"/>
    <cellStyle name="Note 3 3 3 11 3" xfId="23409"/>
    <cellStyle name="Note 3 3 3 11 4" xfId="28753"/>
    <cellStyle name="Note 3 3 3 11 5" xfId="48393"/>
    <cellStyle name="Note 3 3 3 12" xfId="11386"/>
    <cellStyle name="Note 3 3 3 13" xfId="22053"/>
    <cellStyle name="Note 3 3 3 14" xfId="12888"/>
    <cellStyle name="Note 3 3 3 15" xfId="32636"/>
    <cellStyle name="Note 3 3 3 16" xfId="34301"/>
    <cellStyle name="Note 3 3 3 17" xfId="35683"/>
    <cellStyle name="Note 3 3 3 18" xfId="38210"/>
    <cellStyle name="Note 3 3 3 2" xfId="4773"/>
    <cellStyle name="Note 3 3 3 2 10" xfId="25652"/>
    <cellStyle name="Note 3 3 3 2 11" xfId="33591"/>
    <cellStyle name="Note 3 3 3 2 12" xfId="34527"/>
    <cellStyle name="Note 3 3 3 2 13" xfId="36638"/>
    <cellStyle name="Note 3 3 3 2 14" xfId="39165"/>
    <cellStyle name="Note 3 3 3 2 2" xfId="5290"/>
    <cellStyle name="Note 3 3 3 2 2 2" xfId="13992"/>
    <cellStyle name="Note 3 3 3 2 2 2 2" xfId="46133"/>
    <cellStyle name="Note 3 3 3 2 2 3" xfId="20243"/>
    <cellStyle name="Note 3 3 3 2 2 4" xfId="26169"/>
    <cellStyle name="Note 3 3 3 2 2 5" xfId="39682"/>
    <cellStyle name="Note 3 3 3 2 3" xfId="6864"/>
    <cellStyle name="Note 3 3 3 2 3 2" xfId="15566"/>
    <cellStyle name="Note 3 3 3 2 3 2 2" xfId="47542"/>
    <cellStyle name="Note 3 3 3 2 3 3" xfId="11721"/>
    <cellStyle name="Note 3 3 3 2 3 4" xfId="27742"/>
    <cellStyle name="Note 3 3 3 2 3 5" xfId="41255"/>
    <cellStyle name="Note 3 3 3 2 4" xfId="8529"/>
    <cellStyle name="Note 3 3 3 2 4 2" xfId="17231"/>
    <cellStyle name="Note 3 3 3 2 4 3" xfId="20712"/>
    <cellStyle name="Note 3 3 3 2 4 4" xfId="29407"/>
    <cellStyle name="Note 3 3 3 2 4 5" xfId="43181"/>
    <cellStyle name="Note 3 3 3 2 5" xfId="9284"/>
    <cellStyle name="Note 3 3 3 2 5 2" xfId="17986"/>
    <cellStyle name="Note 3 3 3 2 5 3" xfId="21695"/>
    <cellStyle name="Note 3 3 3 2 5 4" xfId="30162"/>
    <cellStyle name="Note 3 3 3 2 5 5" xfId="49205"/>
    <cellStyle name="Note 3 3 3 2 6" xfId="9978"/>
    <cellStyle name="Note 3 3 3 2 6 2" xfId="18680"/>
    <cellStyle name="Note 3 3 3 2 6 3" xfId="19938"/>
    <cellStyle name="Note 3 3 3 2 6 4" xfId="30856"/>
    <cellStyle name="Note 3 3 3 2 6 5" xfId="49899"/>
    <cellStyle name="Note 3 3 3 2 7" xfId="10596"/>
    <cellStyle name="Note 3 3 3 2 7 2" xfId="19298"/>
    <cellStyle name="Note 3 3 3 2 7 3" xfId="20283"/>
    <cellStyle name="Note 3 3 3 2 7 4" xfId="31474"/>
    <cellStyle name="Note 3 3 3 2 7 5" xfId="50517"/>
    <cellStyle name="Note 3 3 3 2 8" xfId="13475"/>
    <cellStyle name="Note 3 3 3 2 9" xfId="22407"/>
    <cellStyle name="Note 3 3 3 3" xfId="4822"/>
    <cellStyle name="Note 3 3 3 3 10" xfId="25701"/>
    <cellStyle name="Note 3 3 3 3 11" xfId="33640"/>
    <cellStyle name="Note 3 3 3 3 12" xfId="34576"/>
    <cellStyle name="Note 3 3 3 3 13" xfId="36687"/>
    <cellStyle name="Note 3 3 3 3 14" xfId="39214"/>
    <cellStyle name="Note 3 3 3 3 2" xfId="5978"/>
    <cellStyle name="Note 3 3 3 3 2 2" xfId="14680"/>
    <cellStyle name="Note 3 3 3 3 2 2 2" xfId="46767"/>
    <cellStyle name="Note 3 3 3 3 2 3" xfId="20711"/>
    <cellStyle name="Note 3 3 3 3 2 4" xfId="26857"/>
    <cellStyle name="Note 3 3 3 3 2 5" xfId="40370"/>
    <cellStyle name="Note 3 3 3 3 3" xfId="6913"/>
    <cellStyle name="Note 3 3 3 3 3 2" xfId="15615"/>
    <cellStyle name="Note 3 3 3 3 3 2 2" xfId="47591"/>
    <cellStyle name="Note 3 3 3 3 3 3" xfId="12489"/>
    <cellStyle name="Note 3 3 3 3 3 4" xfId="27791"/>
    <cellStyle name="Note 3 3 3 3 3 5" xfId="41304"/>
    <cellStyle name="Note 3 3 3 3 4" xfId="8578"/>
    <cellStyle name="Note 3 3 3 3 4 2" xfId="17280"/>
    <cellStyle name="Note 3 3 3 3 4 3" xfId="21529"/>
    <cellStyle name="Note 3 3 3 3 4 4" xfId="29456"/>
    <cellStyle name="Note 3 3 3 3 4 5" xfId="43230"/>
    <cellStyle name="Note 3 3 3 3 5" xfId="9333"/>
    <cellStyle name="Note 3 3 3 3 5 2" xfId="18035"/>
    <cellStyle name="Note 3 3 3 3 5 3" xfId="21408"/>
    <cellStyle name="Note 3 3 3 3 5 4" xfId="30211"/>
    <cellStyle name="Note 3 3 3 3 5 5" xfId="49254"/>
    <cellStyle name="Note 3 3 3 3 6" xfId="10027"/>
    <cellStyle name="Note 3 3 3 3 6 2" xfId="18729"/>
    <cellStyle name="Note 3 3 3 3 6 3" xfId="20210"/>
    <cellStyle name="Note 3 3 3 3 6 4" xfId="30905"/>
    <cellStyle name="Note 3 3 3 3 6 5" xfId="49948"/>
    <cellStyle name="Note 3 3 3 3 7" xfId="10645"/>
    <cellStyle name="Note 3 3 3 3 7 2" xfId="19347"/>
    <cellStyle name="Note 3 3 3 3 7 3" xfId="2514"/>
    <cellStyle name="Note 3 3 3 3 7 4" xfId="31523"/>
    <cellStyle name="Note 3 3 3 3 7 5" xfId="50566"/>
    <cellStyle name="Note 3 3 3 3 8" xfId="13524"/>
    <cellStyle name="Note 3 3 3 3 9" xfId="22637"/>
    <cellStyle name="Note 3 3 3 4" xfId="3167"/>
    <cellStyle name="Note 3 3 3 4 2" xfId="11982"/>
    <cellStyle name="Note 3 3 3 4 2 2" xfId="44707"/>
    <cellStyle name="Note 3 3 3 4 3" xfId="22265"/>
    <cellStyle name="Note 3 3 3 4 4" xfId="22191"/>
    <cellStyle name="Note 3 3 3 4 5" xfId="37465"/>
    <cellStyle name="Note 3 3 3 5" xfId="6307"/>
    <cellStyle name="Note 3 3 3 5 2" xfId="15009"/>
    <cellStyle name="Note 3 3 3 5 2 2" xfId="47065"/>
    <cellStyle name="Note 3 3 3 5 3" xfId="25157"/>
    <cellStyle name="Note 3 3 3 5 4" xfId="27186"/>
    <cellStyle name="Note 3 3 3 5 5" xfId="40699"/>
    <cellStyle name="Note 3 3 3 6" xfId="6039"/>
    <cellStyle name="Note 3 3 3 6 2" xfId="14741"/>
    <cellStyle name="Note 3 3 3 6 2 2" xfId="46821"/>
    <cellStyle name="Note 3 3 3 6 3" xfId="24777"/>
    <cellStyle name="Note 3 3 3 6 4" xfId="26918"/>
    <cellStyle name="Note 3 3 3 6 5" xfId="40431"/>
    <cellStyle name="Note 3 3 3 7" xfId="7355"/>
    <cellStyle name="Note 3 3 3 7 2" xfId="16057"/>
    <cellStyle name="Note 3 3 3 7 3" xfId="22927"/>
    <cellStyle name="Note 3 3 3 7 4" xfId="28233"/>
    <cellStyle name="Note 3 3 3 7 5" xfId="41746"/>
    <cellStyle name="Note 3 3 3 8" xfId="7904"/>
    <cellStyle name="Note 3 3 3 8 2" xfId="16606"/>
    <cellStyle name="Note 3 3 3 8 3" xfId="21205"/>
    <cellStyle name="Note 3 3 3 8 4" xfId="28782"/>
    <cellStyle name="Note 3 3 3 8 5" xfId="48422"/>
    <cellStyle name="Note 3 3 3 9" xfId="7819"/>
    <cellStyle name="Note 3 3 3 9 2" xfId="16521"/>
    <cellStyle name="Note 3 3 3 9 3" xfId="25241"/>
    <cellStyle name="Note 3 3 3 9 4" xfId="28697"/>
    <cellStyle name="Note 3 3 3 9 5" xfId="48341"/>
    <cellStyle name="Note 3 3 4" xfId="1272"/>
    <cellStyle name="Note 3 3 4 10" xfId="7531"/>
    <cellStyle name="Note 3 3 4 10 2" xfId="16233"/>
    <cellStyle name="Note 3 3 4 10 3" xfId="22782"/>
    <cellStyle name="Note 3 3 4 10 4" xfId="28409"/>
    <cellStyle name="Note 3 3 4 10 5" xfId="48140"/>
    <cellStyle name="Note 3 3 4 11" xfId="8292"/>
    <cellStyle name="Note 3 3 4 11 2" xfId="16994"/>
    <cellStyle name="Note 3 3 4 11 3" xfId="25326"/>
    <cellStyle name="Note 3 3 4 11 4" xfId="29170"/>
    <cellStyle name="Note 3 3 4 11 5" xfId="48806"/>
    <cellStyle name="Note 3 3 4 12" xfId="11068"/>
    <cellStyle name="Note 3 3 4 13" xfId="25192"/>
    <cellStyle name="Note 3 3 4 14" xfId="11841"/>
    <cellStyle name="Note 3 3 4 15" xfId="33065"/>
    <cellStyle name="Note 3 3 4 16" xfId="34366"/>
    <cellStyle name="Note 3 3 4 17" xfId="36112"/>
    <cellStyle name="Note 3 3 4 18" xfId="38639"/>
    <cellStyle name="Note 3 3 4 2" xfId="4995"/>
    <cellStyle name="Note 3 3 4 2 10" xfId="25874"/>
    <cellStyle name="Note 3 3 4 2 11" xfId="33813"/>
    <cellStyle name="Note 3 3 4 2 12" xfId="34749"/>
    <cellStyle name="Note 3 3 4 2 13" xfId="36860"/>
    <cellStyle name="Note 3 3 4 2 14" xfId="39387"/>
    <cellStyle name="Note 3 3 4 2 2" xfId="6057"/>
    <cellStyle name="Note 3 3 4 2 2 2" xfId="14759"/>
    <cellStyle name="Note 3 3 4 2 2 2 2" xfId="46837"/>
    <cellStyle name="Note 3 3 4 2 2 3" xfId="20829"/>
    <cellStyle name="Note 3 3 4 2 2 4" xfId="26936"/>
    <cellStyle name="Note 3 3 4 2 2 5" xfId="40449"/>
    <cellStyle name="Note 3 3 4 2 3" xfId="7086"/>
    <cellStyle name="Note 3 3 4 2 3 2" xfId="15788"/>
    <cellStyle name="Note 3 3 4 2 3 2 2" xfId="47764"/>
    <cellStyle name="Note 3 3 4 2 3 3" xfId="13256"/>
    <cellStyle name="Note 3 3 4 2 3 4" xfId="27964"/>
    <cellStyle name="Note 3 3 4 2 3 5" xfId="41477"/>
    <cellStyle name="Note 3 3 4 2 4" xfId="8751"/>
    <cellStyle name="Note 3 3 4 2 4 2" xfId="17453"/>
    <cellStyle name="Note 3 3 4 2 4 3" xfId="24179"/>
    <cellStyle name="Note 3 3 4 2 4 4" xfId="29629"/>
    <cellStyle name="Note 3 3 4 2 4 5" xfId="43403"/>
    <cellStyle name="Note 3 3 4 2 5" xfId="9506"/>
    <cellStyle name="Note 3 3 4 2 5 2" xfId="18208"/>
    <cellStyle name="Note 3 3 4 2 5 3" xfId="21794"/>
    <cellStyle name="Note 3 3 4 2 5 4" xfId="30384"/>
    <cellStyle name="Note 3 3 4 2 5 5" xfId="49427"/>
    <cellStyle name="Note 3 3 4 2 6" xfId="10200"/>
    <cellStyle name="Note 3 3 4 2 6 2" xfId="18902"/>
    <cellStyle name="Note 3 3 4 2 6 3" xfId="12735"/>
    <cellStyle name="Note 3 3 4 2 6 4" xfId="31078"/>
    <cellStyle name="Note 3 3 4 2 6 5" xfId="50121"/>
    <cellStyle name="Note 3 3 4 2 7" xfId="10818"/>
    <cellStyle name="Note 3 3 4 2 7 2" xfId="19520"/>
    <cellStyle name="Note 3 3 4 2 7 3" xfId="11085"/>
    <cellStyle name="Note 3 3 4 2 7 4" xfId="31696"/>
    <cellStyle name="Note 3 3 4 2 7 5" xfId="50739"/>
    <cellStyle name="Note 3 3 4 2 8" xfId="13697"/>
    <cellStyle name="Note 3 3 4 2 9" xfId="23735"/>
    <cellStyle name="Note 3 3 4 3" xfId="3562"/>
    <cellStyle name="Note 3 3 4 3 10" xfId="20952"/>
    <cellStyle name="Note 3 3 4 3 11" xfId="32277"/>
    <cellStyle name="Note 3 3 4 3 12" xfId="34180"/>
    <cellStyle name="Note 3 3 4 3 13" xfId="35324"/>
    <cellStyle name="Note 3 3 4 3 14" xfId="37860"/>
    <cellStyle name="Note 3 3 4 3 2" xfId="3256"/>
    <cellStyle name="Note 3 3 4 3 2 2" xfId="12071"/>
    <cellStyle name="Note 3 3 4 3 2 2 2" xfId="44787"/>
    <cellStyle name="Note 3 3 4 3 2 3" xfId="24057"/>
    <cellStyle name="Note 3 3 4 3 2 4" xfId="21883"/>
    <cellStyle name="Note 3 3 4 3 2 5" xfId="37554"/>
    <cellStyle name="Note 3 3 4 3 3" xfId="6447"/>
    <cellStyle name="Note 3 3 4 3 3 2" xfId="15149"/>
    <cellStyle name="Note 3 3 4 3 3 2 2" xfId="47192"/>
    <cellStyle name="Note 3 3 4 3 3 3" xfId="20960"/>
    <cellStyle name="Note 3 3 4 3 3 4" xfId="27326"/>
    <cellStyle name="Note 3 3 4 3 3 5" xfId="40839"/>
    <cellStyle name="Note 3 3 4 3 4" xfId="7649"/>
    <cellStyle name="Note 3 3 4 3 4 2" xfId="16351"/>
    <cellStyle name="Note 3 3 4 3 4 3" xfId="23189"/>
    <cellStyle name="Note 3 3 4 3 4 4" xfId="28527"/>
    <cellStyle name="Note 3 3 4 3 4 5" xfId="42018"/>
    <cellStyle name="Note 3 3 4 3 5" xfId="8144"/>
    <cellStyle name="Note 3 3 4 3 5 2" xfId="16846"/>
    <cellStyle name="Note 3 3 4 3 5 3" xfId="23166"/>
    <cellStyle name="Note 3 3 4 3 5 4" xfId="29022"/>
    <cellStyle name="Note 3 3 4 3 5 5" xfId="48662"/>
    <cellStyle name="Note 3 3 4 3 6" xfId="8392"/>
    <cellStyle name="Note 3 3 4 3 6 2" xfId="17094"/>
    <cellStyle name="Note 3 3 4 3 6 3" xfId="25025"/>
    <cellStyle name="Note 3 3 4 3 6 4" xfId="29270"/>
    <cellStyle name="Note 3 3 4 3 6 5" xfId="48850"/>
    <cellStyle name="Note 3 3 4 3 7" xfId="9161"/>
    <cellStyle name="Note 3 3 4 3 7 2" xfId="17863"/>
    <cellStyle name="Note 3 3 4 3 7 3" xfId="23168"/>
    <cellStyle name="Note 3 3 4 3 7 4" xfId="30039"/>
    <cellStyle name="Note 3 3 4 3 7 5" xfId="49082"/>
    <cellStyle name="Note 3 3 4 3 8" xfId="12359"/>
    <cellStyle name="Note 3 3 4 3 9" xfId="22724"/>
    <cellStyle name="Note 3 3 4 4" xfId="6398"/>
    <cellStyle name="Note 3 3 4 4 2" xfId="15100"/>
    <cellStyle name="Note 3 3 4 4 2 2" xfId="47149"/>
    <cellStyle name="Note 3 3 4 4 3" xfId="24617"/>
    <cellStyle name="Note 3 3 4 4 4" xfId="27277"/>
    <cellStyle name="Note 3 3 4 4 5" xfId="40790"/>
    <cellStyle name="Note 3 3 4 5" xfId="5320"/>
    <cellStyle name="Note 3 3 4 5 2" xfId="14022"/>
    <cellStyle name="Note 3 3 4 5 2 2" xfId="46160"/>
    <cellStyle name="Note 3 3 4 5 3" xfId="21236"/>
    <cellStyle name="Note 3 3 4 5 4" xfId="26199"/>
    <cellStyle name="Note 3 3 4 5 5" xfId="39712"/>
    <cellStyle name="Note 3 3 4 6" xfId="6775"/>
    <cellStyle name="Note 3 3 4 6 2" xfId="15477"/>
    <cellStyle name="Note 3 3 4 6 2 2" xfId="47459"/>
    <cellStyle name="Note 3 3 4 6 3" xfId="11240"/>
    <cellStyle name="Note 3 3 4 6 4" xfId="27653"/>
    <cellStyle name="Note 3 3 4 6 5" xfId="41166"/>
    <cellStyle name="Note 3 3 4 7" xfId="7397"/>
    <cellStyle name="Note 3 3 4 7 2" xfId="16099"/>
    <cellStyle name="Note 3 3 4 7 3" xfId="23253"/>
    <cellStyle name="Note 3 3 4 7 4" xfId="28275"/>
    <cellStyle name="Note 3 3 4 7 5" xfId="41788"/>
    <cellStyle name="Note 3 3 4 8" xfId="8167"/>
    <cellStyle name="Note 3 3 4 8 2" xfId="16869"/>
    <cellStyle name="Note 3 3 4 8 3" xfId="24504"/>
    <cellStyle name="Note 3 3 4 8 4" xfId="29045"/>
    <cellStyle name="Note 3 3 4 8 5" xfId="48685"/>
    <cellStyle name="Note 3 3 4 9" xfId="7587"/>
    <cellStyle name="Note 3 3 4 9 2" xfId="16289"/>
    <cellStyle name="Note 3 3 4 9 3" xfId="24834"/>
    <cellStyle name="Note 3 3 4 9 4" xfId="28465"/>
    <cellStyle name="Note 3 3 4 9 5" xfId="48196"/>
    <cellStyle name="Note 3 3 5" xfId="3568"/>
    <cellStyle name="Note 3 3 5 10" xfId="23869"/>
    <cellStyle name="Note 3 3 5 11" xfId="32283"/>
    <cellStyle name="Note 3 3 5 12" xfId="34186"/>
    <cellStyle name="Note 3 3 5 13" xfId="35330"/>
    <cellStyle name="Note 3 3 5 14" xfId="37866"/>
    <cellStyle name="Note 3 3 5 2" xfId="3260"/>
    <cellStyle name="Note 3 3 5 2 2" xfId="12075"/>
    <cellStyle name="Note 3 3 5 2 2 2" xfId="44791"/>
    <cellStyle name="Note 3 3 5 2 3" xfId="20483"/>
    <cellStyle name="Note 3 3 5 2 4" xfId="22527"/>
    <cellStyle name="Note 3 3 5 2 5" xfId="37558"/>
    <cellStyle name="Note 3 3 5 3" xfId="6321"/>
    <cellStyle name="Note 3 3 5 3 2" xfId="15023"/>
    <cellStyle name="Note 3 3 5 3 2 2" xfId="47078"/>
    <cellStyle name="Note 3 3 5 3 3" xfId="21206"/>
    <cellStyle name="Note 3 3 5 3 4" xfId="27200"/>
    <cellStyle name="Note 3 3 5 3 5" xfId="40713"/>
    <cellStyle name="Note 3 3 5 4" xfId="7655"/>
    <cellStyle name="Note 3 3 5 4 2" xfId="16357"/>
    <cellStyle name="Note 3 3 5 4 3" xfId="24576"/>
    <cellStyle name="Note 3 3 5 4 4" xfId="28533"/>
    <cellStyle name="Note 3 3 5 4 5" xfId="42024"/>
    <cellStyle name="Note 3 3 5 5" xfId="8119"/>
    <cellStyle name="Note 3 3 5 5 2" xfId="16821"/>
    <cellStyle name="Note 3 3 5 5 3" xfId="21155"/>
    <cellStyle name="Note 3 3 5 5 4" xfId="28997"/>
    <cellStyle name="Note 3 3 5 5 5" xfId="48637"/>
    <cellStyle name="Note 3 3 5 6" xfId="7588"/>
    <cellStyle name="Note 3 3 5 6 2" xfId="16290"/>
    <cellStyle name="Note 3 3 5 6 3" xfId="24280"/>
    <cellStyle name="Note 3 3 5 6 4" xfId="28466"/>
    <cellStyle name="Note 3 3 5 6 5" xfId="48197"/>
    <cellStyle name="Note 3 3 5 7" xfId="7700"/>
    <cellStyle name="Note 3 3 5 7 2" xfId="16402"/>
    <cellStyle name="Note 3 3 5 7 3" xfId="24610"/>
    <cellStyle name="Note 3 3 5 7 4" xfId="28578"/>
    <cellStyle name="Note 3 3 5 7 5" xfId="48239"/>
    <cellStyle name="Note 3 3 5 8" xfId="12365"/>
    <cellStyle name="Note 3 3 5 9" xfId="25297"/>
    <cellStyle name="Note 3 3 6" xfId="3561"/>
    <cellStyle name="Note 3 3 6 10" xfId="22953"/>
    <cellStyle name="Note 3 3 6 11" xfId="32276"/>
    <cellStyle name="Note 3 3 6 12" xfId="34179"/>
    <cellStyle name="Note 3 3 6 13" xfId="35323"/>
    <cellStyle name="Note 3 3 6 14" xfId="37859"/>
    <cellStyle name="Note 3 3 6 2" xfId="3255"/>
    <cellStyle name="Note 3 3 6 2 2" xfId="12070"/>
    <cellStyle name="Note 3 3 6 2 2 2" xfId="44786"/>
    <cellStyle name="Note 3 3 6 2 3" xfId="24600"/>
    <cellStyle name="Note 3 3 6 2 4" xfId="23003"/>
    <cellStyle name="Note 3 3 6 2 5" xfId="37553"/>
    <cellStyle name="Note 3 3 6 3" xfId="5373"/>
    <cellStyle name="Note 3 3 6 3 2" xfId="14075"/>
    <cellStyle name="Note 3 3 6 3 2 2" xfId="46212"/>
    <cellStyle name="Note 3 3 6 3 3" xfId="22149"/>
    <cellStyle name="Note 3 3 6 3 4" xfId="26252"/>
    <cellStyle name="Note 3 3 6 3 5" xfId="39765"/>
    <cellStyle name="Note 3 3 6 4" xfId="7648"/>
    <cellStyle name="Note 3 3 6 4 2" xfId="16350"/>
    <cellStyle name="Note 3 3 6 4 3" xfId="22706"/>
    <cellStyle name="Note 3 3 6 4 4" xfId="28526"/>
    <cellStyle name="Note 3 3 6 4 5" xfId="42017"/>
    <cellStyle name="Note 3 3 6 5" xfId="7698"/>
    <cellStyle name="Note 3 3 6 5 2" xfId="16400"/>
    <cellStyle name="Note 3 3 6 5 3" xfId="12515"/>
    <cellStyle name="Note 3 3 6 5 4" xfId="28576"/>
    <cellStyle name="Note 3 3 6 5 5" xfId="48237"/>
    <cellStyle name="Note 3 3 6 6" xfId="8136"/>
    <cellStyle name="Note 3 3 6 6 2" xfId="16838"/>
    <cellStyle name="Note 3 3 6 6 3" xfId="20734"/>
    <cellStyle name="Note 3 3 6 6 4" xfId="29014"/>
    <cellStyle name="Note 3 3 6 6 5" xfId="48654"/>
    <cellStyle name="Note 3 3 6 7" xfId="8115"/>
    <cellStyle name="Note 3 3 6 7 2" xfId="16817"/>
    <cellStyle name="Note 3 3 6 7 3" xfId="24684"/>
    <cellStyle name="Note 3 3 6 7 4" xfId="28993"/>
    <cellStyle name="Note 3 3 6 7 5" xfId="48633"/>
    <cellStyle name="Note 3 3 6 8" xfId="12358"/>
    <cellStyle name="Note 3 3 6 9" xfId="23165"/>
    <cellStyle name="Note 3 3 7" xfId="6363"/>
    <cellStyle name="Note 3 3 7 2" xfId="15065"/>
    <cellStyle name="Note 3 3 7 2 2" xfId="47118"/>
    <cellStyle name="Note 3 3 7 3" xfId="23361"/>
    <cellStyle name="Note 3 3 7 4" xfId="27242"/>
    <cellStyle name="Note 3 3 7 5" xfId="40755"/>
    <cellStyle name="Note 3 3 8" xfId="5546"/>
    <cellStyle name="Note 3 3 8 2" xfId="14248"/>
    <cellStyle name="Note 3 3 8 2 2" xfId="46371"/>
    <cellStyle name="Note 3 3 8 3" xfId="23010"/>
    <cellStyle name="Note 3 3 8 4" xfId="26425"/>
    <cellStyle name="Note 3 3 8 5" xfId="39938"/>
    <cellStyle name="Note 3 3 9" xfId="5302"/>
    <cellStyle name="Note 3 3 9 2" xfId="14004"/>
    <cellStyle name="Note 3 3 9 2 2" xfId="46143"/>
    <cellStyle name="Note 3 3 9 3" xfId="21640"/>
    <cellStyle name="Note 3 3 9 4" xfId="26181"/>
    <cellStyle name="Note 3 3 9 5" xfId="39694"/>
    <cellStyle name="Note 3 4" xfId="476"/>
    <cellStyle name="Note 3 4 10" xfId="6376"/>
    <cellStyle name="Note 3 4 10 2" xfId="15078"/>
    <cellStyle name="Note 3 4 10 3" xfId="20708"/>
    <cellStyle name="Note 3 4 10 4" xfId="27255"/>
    <cellStyle name="Note 3 4 10 5" xfId="40768"/>
    <cellStyle name="Note 3 4 11" xfId="7442"/>
    <cellStyle name="Note 3 4 11 2" xfId="16144"/>
    <cellStyle name="Note 3 4 11 3" xfId="25010"/>
    <cellStyle name="Note 3 4 11 4" xfId="28320"/>
    <cellStyle name="Note 3 4 11 5" xfId="48051"/>
    <cellStyle name="Note 3 4 12" xfId="8238"/>
    <cellStyle name="Note 3 4 12 2" xfId="16940"/>
    <cellStyle name="Note 3 4 12 3" xfId="22973"/>
    <cellStyle name="Note 3 4 12 4" xfId="29116"/>
    <cellStyle name="Note 3 4 12 5" xfId="48752"/>
    <cellStyle name="Note 3 4 13" xfId="9022"/>
    <cellStyle name="Note 3 4 13 2" xfId="17724"/>
    <cellStyle name="Note 3 4 13 3" xfId="22814"/>
    <cellStyle name="Note 3 4 13 4" xfId="29900"/>
    <cellStyle name="Note 3 4 13 5" xfId="48943"/>
    <cellStyle name="Note 3 4 14" xfId="9764"/>
    <cellStyle name="Note 3 4 14 2" xfId="18466"/>
    <cellStyle name="Note 3 4 14 3" xfId="11485"/>
    <cellStyle name="Note 3 4 14 4" xfId="30642"/>
    <cellStyle name="Note 3 4 14 5" xfId="49685"/>
    <cellStyle name="Note 3 4 15" xfId="2009"/>
    <cellStyle name="Note 3 4 16" xfId="23723"/>
    <cellStyle name="Note 3 4 17" xfId="21749"/>
    <cellStyle name="Note 3 4 18" xfId="31996"/>
    <cellStyle name="Note 3 4 19" xfId="34064"/>
    <cellStyle name="Note 3 4 2" xfId="724"/>
    <cellStyle name="Note 3 4 2 10" xfId="8362"/>
    <cellStyle name="Note 3 4 2 10 2" xfId="17064"/>
    <cellStyle name="Note 3 4 2 10 3" xfId="20565"/>
    <cellStyle name="Note 3 4 2 10 4" xfId="29240"/>
    <cellStyle name="Note 3 4 2 10 5" xfId="48820"/>
    <cellStyle name="Note 3 4 2 11" xfId="9137"/>
    <cellStyle name="Note 3 4 2 11 2" xfId="17839"/>
    <cellStyle name="Note 3 4 2 11 3" xfId="20721"/>
    <cellStyle name="Note 3 4 2 11 4" xfId="30015"/>
    <cellStyle name="Note 3 4 2 11 5" xfId="49058"/>
    <cellStyle name="Note 3 4 2 12" xfId="9865"/>
    <cellStyle name="Note 3 4 2 12 2" xfId="18567"/>
    <cellStyle name="Note 3 4 2 12 3" xfId="11834"/>
    <cellStyle name="Note 3 4 2 12 4" xfId="30743"/>
    <cellStyle name="Note 3 4 2 12 5" xfId="49786"/>
    <cellStyle name="Note 3 4 2 13" xfId="11272"/>
    <cellStyle name="Note 3 4 2 14" xfId="19995"/>
    <cellStyle name="Note 3 4 2 15" xfId="1845"/>
    <cellStyle name="Note 3 4 2 16" xfId="32071"/>
    <cellStyle name="Note 3 4 2 17" xfId="34102"/>
    <cellStyle name="Note 3 4 2 18" xfId="35118"/>
    <cellStyle name="Note 3 4 2 19" xfId="37365"/>
    <cellStyle name="Note 3 4 2 2" xfId="1493"/>
    <cellStyle name="Note 3 4 2 2 10" xfId="13190"/>
    <cellStyle name="Note 3 4 2 2 11" xfId="24046"/>
    <cellStyle name="Note 3 4 2 2 12" xfId="25529"/>
    <cellStyle name="Note 3 4 2 2 13" xfId="33286"/>
    <cellStyle name="Note 3 4 2 2 14" xfId="34404"/>
    <cellStyle name="Note 3 4 2 2 15" xfId="36333"/>
    <cellStyle name="Note 3 4 2 2 16" xfId="38860"/>
    <cellStyle name="Note 3 4 2 2 2" xfId="4910"/>
    <cellStyle name="Note 3 4 2 2 2 10" xfId="25789"/>
    <cellStyle name="Note 3 4 2 2 2 11" xfId="33728"/>
    <cellStyle name="Note 3 4 2 2 2 12" xfId="34664"/>
    <cellStyle name="Note 3 4 2 2 2 13" xfId="36775"/>
    <cellStyle name="Note 3 4 2 2 2 14" xfId="39302"/>
    <cellStyle name="Note 3 4 2 2 2 2" xfId="5478"/>
    <cellStyle name="Note 3 4 2 2 2 2 2" xfId="14180"/>
    <cellStyle name="Note 3 4 2 2 2 2 2 2" xfId="46305"/>
    <cellStyle name="Note 3 4 2 2 2 2 3" xfId="23324"/>
    <cellStyle name="Note 3 4 2 2 2 2 4" xfId="26357"/>
    <cellStyle name="Note 3 4 2 2 2 2 5" xfId="39870"/>
    <cellStyle name="Note 3 4 2 2 2 3" xfId="7001"/>
    <cellStyle name="Note 3 4 2 2 2 3 2" xfId="15703"/>
    <cellStyle name="Note 3 4 2 2 2 3 2 2" xfId="47679"/>
    <cellStyle name="Note 3 4 2 2 2 3 3" xfId="13184"/>
    <cellStyle name="Note 3 4 2 2 2 3 4" xfId="27879"/>
    <cellStyle name="Note 3 4 2 2 2 3 5" xfId="41392"/>
    <cellStyle name="Note 3 4 2 2 2 4" xfId="8666"/>
    <cellStyle name="Note 3 4 2 2 2 4 2" xfId="17368"/>
    <cellStyle name="Note 3 4 2 2 2 4 3" xfId="23402"/>
    <cellStyle name="Note 3 4 2 2 2 4 4" xfId="29544"/>
    <cellStyle name="Note 3 4 2 2 2 4 5" xfId="43318"/>
    <cellStyle name="Note 3 4 2 2 2 5" xfId="9421"/>
    <cellStyle name="Note 3 4 2 2 2 5 2" xfId="18123"/>
    <cellStyle name="Note 3 4 2 2 2 5 3" xfId="23672"/>
    <cellStyle name="Note 3 4 2 2 2 5 4" xfId="30299"/>
    <cellStyle name="Note 3 4 2 2 2 5 5" xfId="49342"/>
    <cellStyle name="Note 3 4 2 2 2 6" xfId="10115"/>
    <cellStyle name="Note 3 4 2 2 2 6 2" xfId="18817"/>
    <cellStyle name="Note 3 4 2 2 2 6 3" xfId="11652"/>
    <cellStyle name="Note 3 4 2 2 2 6 4" xfId="30993"/>
    <cellStyle name="Note 3 4 2 2 2 6 5" xfId="50036"/>
    <cellStyle name="Note 3 4 2 2 2 7" xfId="10733"/>
    <cellStyle name="Note 3 4 2 2 2 7 2" xfId="19435"/>
    <cellStyle name="Note 3 4 2 2 2 7 3" xfId="19775"/>
    <cellStyle name="Note 3 4 2 2 2 7 4" xfId="31611"/>
    <cellStyle name="Note 3 4 2 2 2 7 5" xfId="50654"/>
    <cellStyle name="Note 3 4 2 2 2 8" xfId="13612"/>
    <cellStyle name="Note 3 4 2 2 2 9" xfId="23966"/>
    <cellStyle name="Note 3 4 2 2 3" xfId="5187"/>
    <cellStyle name="Note 3 4 2 2 3 10" xfId="26066"/>
    <cellStyle name="Note 3 4 2 2 3 11" xfId="34005"/>
    <cellStyle name="Note 3 4 2 2 3 12" xfId="34941"/>
    <cellStyle name="Note 3 4 2 2 3 13" xfId="37052"/>
    <cellStyle name="Note 3 4 2 2 3 14" xfId="39579"/>
    <cellStyle name="Note 3 4 2 2 3 2" xfId="5711"/>
    <cellStyle name="Note 3 4 2 2 3 2 2" xfId="14413"/>
    <cellStyle name="Note 3 4 2 2 3 2 2 2" xfId="46524"/>
    <cellStyle name="Note 3 4 2 2 3 2 3" xfId="21441"/>
    <cellStyle name="Note 3 4 2 2 3 2 4" xfId="26590"/>
    <cellStyle name="Note 3 4 2 2 3 2 5" xfId="40103"/>
    <cellStyle name="Note 3 4 2 2 3 3" xfId="7278"/>
    <cellStyle name="Note 3 4 2 2 3 3 2" xfId="15980"/>
    <cellStyle name="Note 3 4 2 2 3 3 2 2" xfId="47956"/>
    <cellStyle name="Note 3 4 2 2 3 3 3" xfId="22456"/>
    <cellStyle name="Note 3 4 2 2 3 3 4" xfId="28156"/>
    <cellStyle name="Note 3 4 2 2 3 3 5" xfId="41669"/>
    <cellStyle name="Note 3 4 2 2 3 4" xfId="8943"/>
    <cellStyle name="Note 3 4 2 2 3 4 2" xfId="17645"/>
    <cellStyle name="Note 3 4 2 2 3 4 3" xfId="23808"/>
    <cellStyle name="Note 3 4 2 2 3 4 4" xfId="29821"/>
    <cellStyle name="Note 3 4 2 2 3 4 5" xfId="43595"/>
    <cellStyle name="Note 3 4 2 2 3 5" xfId="9698"/>
    <cellStyle name="Note 3 4 2 2 3 5 2" xfId="18400"/>
    <cellStyle name="Note 3 4 2 2 3 5 3" xfId="20070"/>
    <cellStyle name="Note 3 4 2 2 3 5 4" xfId="30576"/>
    <cellStyle name="Note 3 4 2 2 3 5 5" xfId="49619"/>
    <cellStyle name="Note 3 4 2 2 3 6" xfId="10392"/>
    <cellStyle name="Note 3 4 2 2 3 6 2" xfId="19094"/>
    <cellStyle name="Note 3 4 2 2 3 6 3" xfId="13334"/>
    <cellStyle name="Note 3 4 2 2 3 6 4" xfId="31270"/>
    <cellStyle name="Note 3 4 2 2 3 6 5" xfId="50313"/>
    <cellStyle name="Note 3 4 2 2 3 7" xfId="11010"/>
    <cellStyle name="Note 3 4 2 2 3 7 2" xfId="19712"/>
    <cellStyle name="Note 3 4 2 2 3 7 3" xfId="13266"/>
    <cellStyle name="Note 3 4 2 2 3 7 4" xfId="31888"/>
    <cellStyle name="Note 3 4 2 2 3 7 5" xfId="50931"/>
    <cellStyle name="Note 3 4 2 2 3 8" xfId="13889"/>
    <cellStyle name="Note 3 4 2 2 3 9" xfId="1872"/>
    <cellStyle name="Note 3 4 2 2 4" xfId="5557"/>
    <cellStyle name="Note 3 4 2 2 4 2" xfId="14259"/>
    <cellStyle name="Note 3 4 2 2 4 2 2" xfId="46382"/>
    <cellStyle name="Note 3 4 2 2 4 3" xfId="20603"/>
    <cellStyle name="Note 3 4 2 2 4 4" xfId="26436"/>
    <cellStyle name="Note 3 4 2 2 4 5" xfId="39949"/>
    <cellStyle name="Note 3 4 2 2 5" xfId="6675"/>
    <cellStyle name="Note 3 4 2 2 5 2" xfId="15377"/>
    <cellStyle name="Note 3 4 2 2 5 2 2" xfId="47380"/>
    <cellStyle name="Note 3 4 2 2 5 3" xfId="25035"/>
    <cellStyle name="Note 3 4 2 2 5 4" xfId="27553"/>
    <cellStyle name="Note 3 4 2 2 5 5" xfId="41066"/>
    <cellStyle name="Note 3 4 2 2 6" xfId="8311"/>
    <cellStyle name="Note 3 4 2 2 6 2" xfId="17013"/>
    <cellStyle name="Note 3 4 2 2 6 3" xfId="20971"/>
    <cellStyle name="Note 3 4 2 2 6 4" xfId="29189"/>
    <cellStyle name="Note 3 4 2 2 6 5" xfId="42876"/>
    <cellStyle name="Note 3 4 2 2 7" xfId="9086"/>
    <cellStyle name="Note 3 4 2 2 7 2" xfId="17788"/>
    <cellStyle name="Note 3 4 2 2 7 3" xfId="25077"/>
    <cellStyle name="Note 3 4 2 2 7 4" xfId="29964"/>
    <cellStyle name="Note 3 4 2 2 7 5" xfId="49007"/>
    <cellStyle name="Note 3 4 2 2 8" xfId="9814"/>
    <cellStyle name="Note 3 4 2 2 8 2" xfId="18516"/>
    <cellStyle name="Note 3 4 2 2 8 3" xfId="12869"/>
    <cellStyle name="Note 3 4 2 2 8 4" xfId="30692"/>
    <cellStyle name="Note 3 4 2 2 8 5" xfId="49735"/>
    <cellStyle name="Note 3 4 2 2 9" xfId="10473"/>
    <cellStyle name="Note 3 4 2 2 9 2" xfId="19175"/>
    <cellStyle name="Note 3 4 2 2 9 3" xfId="12757"/>
    <cellStyle name="Note 3 4 2 2 9 4" xfId="31351"/>
    <cellStyle name="Note 3 4 2 2 9 5" xfId="50394"/>
    <cellStyle name="Note 3 4 2 3" xfId="4956"/>
    <cellStyle name="Note 3 4 2 3 10" xfId="25835"/>
    <cellStyle name="Note 3 4 2 3 11" xfId="33774"/>
    <cellStyle name="Note 3 4 2 3 12" xfId="34710"/>
    <cellStyle name="Note 3 4 2 3 13" xfId="36821"/>
    <cellStyle name="Note 3 4 2 3 14" xfId="39348"/>
    <cellStyle name="Note 3 4 2 3 2" xfId="3119"/>
    <cellStyle name="Note 3 4 2 3 2 2" xfId="11938"/>
    <cellStyle name="Note 3 4 2 3 2 2 2" xfId="44662"/>
    <cellStyle name="Note 3 4 2 3 2 3" xfId="22371"/>
    <cellStyle name="Note 3 4 2 3 2 4" xfId="21264"/>
    <cellStyle name="Note 3 4 2 3 2 5" xfId="37417"/>
    <cellStyle name="Note 3 4 2 3 3" xfId="7047"/>
    <cellStyle name="Note 3 4 2 3 3 2" xfId="15749"/>
    <cellStyle name="Note 3 4 2 3 3 2 2" xfId="47725"/>
    <cellStyle name="Note 3 4 2 3 3 3" xfId="12310"/>
    <cellStyle name="Note 3 4 2 3 3 4" xfId="27925"/>
    <cellStyle name="Note 3 4 2 3 3 5" xfId="41438"/>
    <cellStyle name="Note 3 4 2 3 4" xfId="8712"/>
    <cellStyle name="Note 3 4 2 3 4 2" xfId="17414"/>
    <cellStyle name="Note 3 4 2 3 4 3" xfId="22024"/>
    <cellStyle name="Note 3 4 2 3 4 4" xfId="29590"/>
    <cellStyle name="Note 3 4 2 3 4 5" xfId="43364"/>
    <cellStyle name="Note 3 4 2 3 5" xfId="9467"/>
    <cellStyle name="Note 3 4 2 3 5 2" xfId="18169"/>
    <cellStyle name="Note 3 4 2 3 5 3" xfId="22338"/>
    <cellStyle name="Note 3 4 2 3 5 4" xfId="30345"/>
    <cellStyle name="Note 3 4 2 3 5 5" xfId="49388"/>
    <cellStyle name="Note 3 4 2 3 6" xfId="10161"/>
    <cellStyle name="Note 3 4 2 3 6 2" xfId="18863"/>
    <cellStyle name="Note 3 4 2 3 6 3" xfId="1793"/>
    <cellStyle name="Note 3 4 2 3 6 4" xfId="31039"/>
    <cellStyle name="Note 3 4 2 3 6 5" xfId="50082"/>
    <cellStyle name="Note 3 4 2 3 7" xfId="10779"/>
    <cellStyle name="Note 3 4 2 3 7 2" xfId="19481"/>
    <cellStyle name="Note 3 4 2 3 7 3" xfId="12340"/>
    <cellStyle name="Note 3 4 2 3 7 4" xfId="31657"/>
    <cellStyle name="Note 3 4 2 3 7 5" xfId="50700"/>
    <cellStyle name="Note 3 4 2 3 8" xfId="13658"/>
    <cellStyle name="Note 3 4 2 3 9" xfId="2414"/>
    <cellStyle name="Note 3 4 2 4" xfId="4711"/>
    <cellStyle name="Note 3 4 2 4 10" xfId="25590"/>
    <cellStyle name="Note 3 4 2 4 11" xfId="33529"/>
    <cellStyle name="Note 3 4 2 4 12" xfId="34465"/>
    <cellStyle name="Note 3 4 2 4 13" xfId="36576"/>
    <cellStyle name="Note 3 4 2 4 14" xfId="39103"/>
    <cellStyle name="Note 3 4 2 4 2" xfId="5792"/>
    <cellStyle name="Note 3 4 2 4 2 2" xfId="14494"/>
    <cellStyle name="Note 3 4 2 4 2 2 2" xfId="46596"/>
    <cellStyle name="Note 3 4 2 4 2 3" xfId="22836"/>
    <cellStyle name="Note 3 4 2 4 2 4" xfId="26671"/>
    <cellStyle name="Note 3 4 2 4 2 5" xfId="40184"/>
    <cellStyle name="Note 3 4 2 4 3" xfId="6802"/>
    <cellStyle name="Note 3 4 2 4 3 2" xfId="15504"/>
    <cellStyle name="Note 3 4 2 4 3 2 2" xfId="47480"/>
    <cellStyle name="Note 3 4 2 4 3 3" xfId="20145"/>
    <cellStyle name="Note 3 4 2 4 3 4" xfId="27680"/>
    <cellStyle name="Note 3 4 2 4 3 5" xfId="41193"/>
    <cellStyle name="Note 3 4 2 4 4" xfId="8467"/>
    <cellStyle name="Note 3 4 2 4 4 2" xfId="17169"/>
    <cellStyle name="Note 3 4 2 4 4 3" xfId="11139"/>
    <cellStyle name="Note 3 4 2 4 4 4" xfId="29345"/>
    <cellStyle name="Note 3 4 2 4 4 5" xfId="43119"/>
    <cellStyle name="Note 3 4 2 4 5" xfId="9222"/>
    <cellStyle name="Note 3 4 2 4 5 2" xfId="17924"/>
    <cellStyle name="Note 3 4 2 4 5 3" xfId="25099"/>
    <cellStyle name="Note 3 4 2 4 5 4" xfId="30100"/>
    <cellStyle name="Note 3 4 2 4 5 5" xfId="49143"/>
    <cellStyle name="Note 3 4 2 4 6" xfId="9916"/>
    <cellStyle name="Note 3 4 2 4 6 2" xfId="18618"/>
    <cellStyle name="Note 3 4 2 4 6 3" xfId="12829"/>
    <cellStyle name="Note 3 4 2 4 6 4" xfId="30794"/>
    <cellStyle name="Note 3 4 2 4 6 5" xfId="49837"/>
    <cellStyle name="Note 3 4 2 4 7" xfId="10534"/>
    <cellStyle name="Note 3 4 2 4 7 2" xfId="19236"/>
    <cellStyle name="Note 3 4 2 4 7 3" xfId="20301"/>
    <cellStyle name="Note 3 4 2 4 7 4" xfId="31412"/>
    <cellStyle name="Note 3 4 2 4 7 5" xfId="50455"/>
    <cellStyle name="Note 3 4 2 4 8" xfId="13413"/>
    <cellStyle name="Note 3 4 2 4 9" xfId="1927"/>
    <cellStyle name="Note 3 4 2 5" xfId="3120"/>
    <cellStyle name="Note 3 4 2 5 2" xfId="11939"/>
    <cellStyle name="Note 3 4 2 5 2 2" xfId="44663"/>
    <cellStyle name="Note 3 4 2 5 3" xfId="21230"/>
    <cellStyle name="Note 3 4 2 5 4" xfId="1836"/>
    <cellStyle name="Note 3 4 2 5 5" xfId="37418"/>
    <cellStyle name="Note 3 4 2 6" xfId="5763"/>
    <cellStyle name="Note 3 4 2 6 2" xfId="14465"/>
    <cellStyle name="Note 3 4 2 6 2 2" xfId="46571"/>
    <cellStyle name="Note 3 4 2 6 3" xfId="24075"/>
    <cellStyle name="Note 3 4 2 6 4" xfId="26642"/>
    <cellStyle name="Note 3 4 2 6 5" xfId="40155"/>
    <cellStyle name="Note 3 4 2 7" xfId="5565"/>
    <cellStyle name="Note 3 4 2 7 2" xfId="14267"/>
    <cellStyle name="Note 3 4 2 7 2 2" xfId="46390"/>
    <cellStyle name="Note 3 4 2 7 3" xfId="23056"/>
    <cellStyle name="Note 3 4 2 7 4" xfId="26444"/>
    <cellStyle name="Note 3 4 2 7 5" xfId="39957"/>
    <cellStyle name="Note 3 4 2 8" xfId="7373"/>
    <cellStyle name="Note 3 4 2 8 2" xfId="16075"/>
    <cellStyle name="Note 3 4 2 8 3" xfId="11465"/>
    <cellStyle name="Note 3 4 2 8 4" xfId="28251"/>
    <cellStyle name="Note 3 4 2 8 5" xfId="41764"/>
    <cellStyle name="Note 3 4 2 9" xfId="7499"/>
    <cellStyle name="Note 3 4 2 9 2" xfId="16201"/>
    <cellStyle name="Note 3 4 2 9 3" xfId="20858"/>
    <cellStyle name="Note 3 4 2 9 4" xfId="28377"/>
    <cellStyle name="Note 3 4 2 9 5" xfId="48108"/>
    <cellStyle name="Note 3 4 20" xfId="35043"/>
    <cellStyle name="Note 3 4 21" xfId="37154"/>
    <cellStyle name="Note 3 4 3" xfId="827"/>
    <cellStyle name="Note 3 4 3 10" xfId="9158"/>
    <cellStyle name="Note 3 4 3 10 2" xfId="17860"/>
    <cellStyle name="Note 3 4 3 10 3" xfId="20273"/>
    <cellStyle name="Note 3 4 3 10 4" xfId="30036"/>
    <cellStyle name="Note 3 4 3 10 5" xfId="49079"/>
    <cellStyle name="Note 3 4 3 11" xfId="9877"/>
    <cellStyle name="Note 3 4 3 11 2" xfId="18579"/>
    <cellStyle name="Note 3 4 3 11 3" xfId="13047"/>
    <cellStyle name="Note 3 4 3 11 4" xfId="30755"/>
    <cellStyle name="Note 3 4 3 11 5" xfId="49798"/>
    <cellStyle name="Note 3 4 3 12" xfId="11370"/>
    <cellStyle name="Note 3 4 3 13" xfId="12278"/>
    <cellStyle name="Note 3 4 3 14" xfId="24730"/>
    <cellStyle name="Note 3 4 3 15" xfId="32620"/>
    <cellStyle name="Note 3 4 3 16" xfId="34285"/>
    <cellStyle name="Note 3 4 3 17" xfId="35667"/>
    <cellStyle name="Note 3 4 3 18" xfId="38194"/>
    <cellStyle name="Note 3 4 3 2" xfId="5017"/>
    <cellStyle name="Note 3 4 3 2 10" xfId="25896"/>
    <cellStyle name="Note 3 4 3 2 11" xfId="33835"/>
    <cellStyle name="Note 3 4 3 2 12" xfId="34771"/>
    <cellStyle name="Note 3 4 3 2 13" xfId="36882"/>
    <cellStyle name="Note 3 4 3 2 14" xfId="39409"/>
    <cellStyle name="Note 3 4 3 2 2" xfId="5975"/>
    <cellStyle name="Note 3 4 3 2 2 2" xfId="14677"/>
    <cellStyle name="Note 3 4 3 2 2 2 2" xfId="46764"/>
    <cellStyle name="Note 3 4 3 2 2 3" xfId="23675"/>
    <cellStyle name="Note 3 4 3 2 2 4" xfId="26854"/>
    <cellStyle name="Note 3 4 3 2 2 5" xfId="40367"/>
    <cellStyle name="Note 3 4 3 2 3" xfId="7108"/>
    <cellStyle name="Note 3 4 3 2 3 2" xfId="15810"/>
    <cellStyle name="Note 3 4 3 2 3 2 2" xfId="47786"/>
    <cellStyle name="Note 3 4 3 2 3 3" xfId="11676"/>
    <cellStyle name="Note 3 4 3 2 3 4" xfId="27986"/>
    <cellStyle name="Note 3 4 3 2 3 5" xfId="41499"/>
    <cellStyle name="Note 3 4 3 2 4" xfId="8773"/>
    <cellStyle name="Note 3 4 3 2 4 2" xfId="17475"/>
    <cellStyle name="Note 3 4 3 2 4 3" xfId="22252"/>
    <cellStyle name="Note 3 4 3 2 4 4" xfId="29651"/>
    <cellStyle name="Note 3 4 3 2 4 5" xfId="43425"/>
    <cellStyle name="Note 3 4 3 2 5" xfId="9528"/>
    <cellStyle name="Note 3 4 3 2 5 2" xfId="18230"/>
    <cellStyle name="Note 3 4 3 2 5 3" xfId="19818"/>
    <cellStyle name="Note 3 4 3 2 5 4" xfId="30406"/>
    <cellStyle name="Note 3 4 3 2 5 5" xfId="49449"/>
    <cellStyle name="Note 3 4 3 2 6" xfId="10222"/>
    <cellStyle name="Note 3 4 3 2 6 2" xfId="18924"/>
    <cellStyle name="Note 3 4 3 2 6 3" xfId="13132"/>
    <cellStyle name="Note 3 4 3 2 6 4" xfId="31100"/>
    <cellStyle name="Note 3 4 3 2 6 5" xfId="50143"/>
    <cellStyle name="Note 3 4 3 2 7" xfId="10840"/>
    <cellStyle name="Note 3 4 3 2 7 2" xfId="19542"/>
    <cellStyle name="Note 3 4 3 2 7 3" xfId="20416"/>
    <cellStyle name="Note 3 4 3 2 7 4" xfId="31718"/>
    <cellStyle name="Note 3 4 3 2 7 5" xfId="50761"/>
    <cellStyle name="Note 3 4 3 2 8" xfId="13719"/>
    <cellStyle name="Note 3 4 3 2 9" xfId="24311"/>
    <cellStyle name="Note 3 4 3 3" xfId="4885"/>
    <cellStyle name="Note 3 4 3 3 10" xfId="25764"/>
    <cellStyle name="Note 3 4 3 3 11" xfId="33703"/>
    <cellStyle name="Note 3 4 3 3 12" xfId="34639"/>
    <cellStyle name="Note 3 4 3 3 13" xfId="36750"/>
    <cellStyle name="Note 3 4 3 3 14" xfId="39277"/>
    <cellStyle name="Note 3 4 3 3 2" xfId="5581"/>
    <cellStyle name="Note 3 4 3 3 2 2" xfId="14283"/>
    <cellStyle name="Note 3 4 3 3 2 2 2" xfId="46405"/>
    <cellStyle name="Note 3 4 3 3 2 3" xfId="24579"/>
    <cellStyle name="Note 3 4 3 3 2 4" xfId="26460"/>
    <cellStyle name="Note 3 4 3 3 2 5" xfId="39973"/>
    <cellStyle name="Note 3 4 3 3 3" xfId="6976"/>
    <cellStyle name="Note 3 4 3 3 3 2" xfId="15678"/>
    <cellStyle name="Note 3 4 3 3 3 2 2" xfId="47654"/>
    <cellStyle name="Note 3 4 3 3 3 3" xfId="11861"/>
    <cellStyle name="Note 3 4 3 3 3 4" xfId="27854"/>
    <cellStyle name="Note 3 4 3 3 3 5" xfId="41367"/>
    <cellStyle name="Note 3 4 3 3 4" xfId="8641"/>
    <cellStyle name="Note 3 4 3 3 4 2" xfId="17343"/>
    <cellStyle name="Note 3 4 3 3 4 3" xfId="13299"/>
    <cellStyle name="Note 3 4 3 3 4 4" xfId="29519"/>
    <cellStyle name="Note 3 4 3 3 4 5" xfId="43293"/>
    <cellStyle name="Note 3 4 3 3 5" xfId="9396"/>
    <cellStyle name="Note 3 4 3 3 5 2" xfId="18098"/>
    <cellStyle name="Note 3 4 3 3 5 3" xfId="21085"/>
    <cellStyle name="Note 3 4 3 3 5 4" xfId="30274"/>
    <cellStyle name="Note 3 4 3 3 5 5" xfId="49317"/>
    <cellStyle name="Note 3 4 3 3 6" xfId="10090"/>
    <cellStyle name="Note 3 4 3 3 6 2" xfId="18792"/>
    <cellStyle name="Note 3 4 3 3 6 3" xfId="11189"/>
    <cellStyle name="Note 3 4 3 3 6 4" xfId="30968"/>
    <cellStyle name="Note 3 4 3 3 6 5" xfId="50011"/>
    <cellStyle name="Note 3 4 3 3 7" xfId="10708"/>
    <cellStyle name="Note 3 4 3 3 7 2" xfId="19410"/>
    <cellStyle name="Note 3 4 3 3 7 3" xfId="20018"/>
    <cellStyle name="Note 3 4 3 3 7 4" xfId="31586"/>
    <cellStyle name="Note 3 4 3 3 7 5" xfId="50629"/>
    <cellStyle name="Note 3 4 3 3 8" xfId="13587"/>
    <cellStyle name="Note 3 4 3 3 9" xfId="24318"/>
    <cellStyle name="Note 3 4 3 4" xfId="3270"/>
    <cellStyle name="Note 3 4 3 4 2" xfId="12085"/>
    <cellStyle name="Note 3 4 3 4 2 2" xfId="44801"/>
    <cellStyle name="Note 3 4 3 4 3" xfId="12967"/>
    <cellStyle name="Note 3 4 3 4 4" xfId="12514"/>
    <cellStyle name="Note 3 4 3 4 5" xfId="37568"/>
    <cellStyle name="Note 3 4 3 5" xfId="6382"/>
    <cellStyle name="Note 3 4 3 5 2" xfId="15084"/>
    <cellStyle name="Note 3 4 3 5 2 2" xfId="47135"/>
    <cellStyle name="Note 3 4 3 5 3" xfId="20969"/>
    <cellStyle name="Note 3 4 3 5 4" xfId="27261"/>
    <cellStyle name="Note 3 4 3 5 5" xfId="40774"/>
    <cellStyle name="Note 3 4 3 6" xfId="5473"/>
    <cellStyle name="Note 3 4 3 6 2" xfId="14175"/>
    <cellStyle name="Note 3 4 3 6 2 2" xfId="46300"/>
    <cellStyle name="Note 3 4 3 6 3" xfId="21674"/>
    <cellStyle name="Note 3 4 3 6 4" xfId="26352"/>
    <cellStyle name="Note 3 4 3 6 5" xfId="39865"/>
    <cellStyle name="Note 3 4 3 7" xfId="7337"/>
    <cellStyle name="Note 3 4 3 7 2" xfId="16039"/>
    <cellStyle name="Note 3 4 3 7 3" xfId="21112"/>
    <cellStyle name="Note 3 4 3 7 4" xfId="28215"/>
    <cellStyle name="Note 3 4 3 7 5" xfId="41728"/>
    <cellStyle name="Note 3 4 3 8" xfId="7888"/>
    <cellStyle name="Note 3 4 3 8 2" xfId="16590"/>
    <cellStyle name="Note 3 4 3 8 3" xfId="23652"/>
    <cellStyle name="Note 3 4 3 8 4" xfId="28766"/>
    <cellStyle name="Note 3 4 3 8 5" xfId="48406"/>
    <cellStyle name="Note 3 4 3 9" xfId="8387"/>
    <cellStyle name="Note 3 4 3 9 2" xfId="17089"/>
    <cellStyle name="Note 3 4 3 9 3" xfId="24166"/>
    <cellStyle name="Note 3 4 3 9 4" xfId="29265"/>
    <cellStyle name="Note 3 4 3 9 5" xfId="48845"/>
    <cellStyle name="Note 3 4 4" xfId="1256"/>
    <cellStyle name="Note 3 4 4 10" xfId="8096"/>
    <cellStyle name="Note 3 4 4 10 2" xfId="16798"/>
    <cellStyle name="Note 3 4 4 10 3" xfId="22862"/>
    <cellStyle name="Note 3 4 4 10 4" xfId="28974"/>
    <cellStyle name="Note 3 4 4 10 5" xfId="48614"/>
    <cellStyle name="Note 3 4 4 11" xfId="8139"/>
    <cellStyle name="Note 3 4 4 11 2" xfId="16841"/>
    <cellStyle name="Note 3 4 4 11 3" xfId="24366"/>
    <cellStyle name="Note 3 4 4 11 4" xfId="29017"/>
    <cellStyle name="Note 3 4 4 11 5" xfId="48657"/>
    <cellStyle name="Note 3 4 4 12" xfId="1766"/>
    <cellStyle name="Note 3 4 4 13" xfId="25237"/>
    <cellStyle name="Note 3 4 4 14" xfId="20490"/>
    <cellStyle name="Note 3 4 4 15" xfId="33049"/>
    <cellStyle name="Note 3 4 4 16" xfId="34350"/>
    <cellStyle name="Note 3 4 4 17" xfId="36096"/>
    <cellStyle name="Note 3 4 4 18" xfId="38623"/>
    <cellStyle name="Note 3 4 4 2" xfId="4805"/>
    <cellStyle name="Note 3 4 4 2 10" xfId="25684"/>
    <cellStyle name="Note 3 4 4 2 11" xfId="33623"/>
    <cellStyle name="Note 3 4 4 2 12" xfId="34559"/>
    <cellStyle name="Note 3 4 4 2 13" xfId="36670"/>
    <cellStyle name="Note 3 4 4 2 14" xfId="39197"/>
    <cellStyle name="Note 3 4 4 2 2" xfId="5444"/>
    <cellStyle name="Note 3 4 4 2 2 2" xfId="14146"/>
    <cellStyle name="Note 3 4 4 2 2 2 2" xfId="46272"/>
    <cellStyle name="Note 3 4 4 2 2 3" xfId="21835"/>
    <cellStyle name="Note 3 4 4 2 2 4" xfId="26323"/>
    <cellStyle name="Note 3 4 4 2 2 5" xfId="39836"/>
    <cellStyle name="Note 3 4 4 2 3" xfId="6896"/>
    <cellStyle name="Note 3 4 4 2 3 2" xfId="15598"/>
    <cellStyle name="Note 3 4 4 2 3 2 2" xfId="47574"/>
    <cellStyle name="Note 3 4 4 2 3 3" xfId="11898"/>
    <cellStyle name="Note 3 4 4 2 3 4" xfId="27774"/>
    <cellStyle name="Note 3 4 4 2 3 5" xfId="41287"/>
    <cellStyle name="Note 3 4 4 2 4" xfId="8561"/>
    <cellStyle name="Note 3 4 4 2 4 2" xfId="17263"/>
    <cellStyle name="Note 3 4 4 2 4 3" xfId="24228"/>
    <cellStyle name="Note 3 4 4 2 4 4" xfId="29439"/>
    <cellStyle name="Note 3 4 4 2 4 5" xfId="43213"/>
    <cellStyle name="Note 3 4 4 2 5" xfId="9316"/>
    <cellStyle name="Note 3 4 4 2 5 2" xfId="18018"/>
    <cellStyle name="Note 3 4 4 2 5 3" xfId="22210"/>
    <cellStyle name="Note 3 4 4 2 5 4" xfId="30194"/>
    <cellStyle name="Note 3 4 4 2 5 5" xfId="49237"/>
    <cellStyle name="Note 3 4 4 2 6" xfId="10010"/>
    <cellStyle name="Note 3 4 4 2 6 2" xfId="18712"/>
    <cellStyle name="Note 3 4 4 2 6 3" xfId="11677"/>
    <cellStyle name="Note 3 4 4 2 6 4" xfId="30888"/>
    <cellStyle name="Note 3 4 4 2 6 5" xfId="49931"/>
    <cellStyle name="Note 3 4 4 2 7" xfId="10628"/>
    <cellStyle name="Note 3 4 4 2 7 2" xfId="19330"/>
    <cellStyle name="Note 3 4 4 2 7 3" xfId="20350"/>
    <cellStyle name="Note 3 4 4 2 7 4" xfId="31506"/>
    <cellStyle name="Note 3 4 4 2 7 5" xfId="50549"/>
    <cellStyle name="Note 3 4 4 2 8" xfId="13507"/>
    <cellStyle name="Note 3 4 4 2 9" xfId="25314"/>
    <cellStyle name="Note 3 4 4 3" xfId="4755"/>
    <cellStyle name="Note 3 4 4 3 10" xfId="25634"/>
    <cellStyle name="Note 3 4 4 3 11" xfId="33573"/>
    <cellStyle name="Note 3 4 4 3 12" xfId="34509"/>
    <cellStyle name="Note 3 4 4 3 13" xfId="36620"/>
    <cellStyle name="Note 3 4 4 3 14" xfId="39147"/>
    <cellStyle name="Note 3 4 4 3 2" xfId="5583"/>
    <cellStyle name="Note 3 4 4 3 2 2" xfId="14285"/>
    <cellStyle name="Note 3 4 4 3 2 2 2" xfId="46407"/>
    <cellStyle name="Note 3 4 4 3 2 3" xfId="23425"/>
    <cellStyle name="Note 3 4 4 3 2 4" xfId="26462"/>
    <cellStyle name="Note 3 4 4 3 2 5" xfId="39975"/>
    <cellStyle name="Note 3 4 4 3 3" xfId="6846"/>
    <cellStyle name="Note 3 4 4 3 3 2" xfId="15548"/>
    <cellStyle name="Note 3 4 4 3 3 2 2" xfId="47524"/>
    <cellStyle name="Note 3 4 4 3 3 3" xfId="20345"/>
    <cellStyle name="Note 3 4 4 3 3 4" xfId="27724"/>
    <cellStyle name="Note 3 4 4 3 3 5" xfId="41237"/>
    <cellStyle name="Note 3 4 4 3 4" xfId="8511"/>
    <cellStyle name="Note 3 4 4 3 4 2" xfId="17213"/>
    <cellStyle name="Note 3 4 4 3 4 3" xfId="22722"/>
    <cellStyle name="Note 3 4 4 3 4 4" xfId="29389"/>
    <cellStyle name="Note 3 4 4 3 4 5" xfId="43163"/>
    <cellStyle name="Note 3 4 4 3 5" xfId="9266"/>
    <cellStyle name="Note 3 4 4 3 5 2" xfId="17968"/>
    <cellStyle name="Note 3 4 4 3 5 3" xfId="24197"/>
    <cellStyle name="Note 3 4 4 3 5 4" xfId="30144"/>
    <cellStyle name="Note 3 4 4 3 5 5" xfId="49187"/>
    <cellStyle name="Note 3 4 4 3 6" xfId="9960"/>
    <cellStyle name="Note 3 4 4 3 6 2" xfId="18662"/>
    <cellStyle name="Note 3 4 4 3 6 3" xfId="12639"/>
    <cellStyle name="Note 3 4 4 3 6 4" xfId="30838"/>
    <cellStyle name="Note 3 4 4 3 6 5" xfId="49881"/>
    <cellStyle name="Note 3 4 4 3 7" xfId="10578"/>
    <cellStyle name="Note 3 4 4 3 7 2" xfId="19280"/>
    <cellStyle name="Note 3 4 4 3 7 3" xfId="2182"/>
    <cellStyle name="Note 3 4 4 3 7 4" xfId="31456"/>
    <cellStyle name="Note 3 4 4 3 7 5" xfId="50499"/>
    <cellStyle name="Note 3 4 4 3 8" xfId="13457"/>
    <cellStyle name="Note 3 4 4 3 9" xfId="19821"/>
    <cellStyle name="Note 3 4 4 4" xfId="6501"/>
    <cellStyle name="Note 3 4 4 4 2" xfId="15203"/>
    <cellStyle name="Note 3 4 4 4 2 2" xfId="47237"/>
    <cellStyle name="Note 3 4 4 4 3" xfId="13298"/>
    <cellStyle name="Note 3 4 4 4 4" xfId="27380"/>
    <cellStyle name="Note 3 4 4 4 5" xfId="40893"/>
    <cellStyle name="Note 3 4 4 5" xfId="3278"/>
    <cellStyle name="Note 3 4 4 5 2" xfId="12093"/>
    <cellStyle name="Note 3 4 4 5 2 2" xfId="44808"/>
    <cellStyle name="Note 3 4 4 5 3" xfId="24148"/>
    <cellStyle name="Note 3 4 4 5 4" xfId="25104"/>
    <cellStyle name="Note 3 4 4 5 5" xfId="37576"/>
    <cellStyle name="Note 3 4 4 6" xfId="5370"/>
    <cellStyle name="Note 3 4 4 6 2" xfId="14072"/>
    <cellStyle name="Note 3 4 4 6 2 2" xfId="46209"/>
    <cellStyle name="Note 3 4 4 6 3" xfId="24607"/>
    <cellStyle name="Note 3 4 4 6 4" xfId="26249"/>
    <cellStyle name="Note 3 4 4 6 5" xfId="39762"/>
    <cellStyle name="Note 3 4 4 7" xfId="7379"/>
    <cellStyle name="Note 3 4 4 7 2" xfId="16081"/>
    <cellStyle name="Note 3 4 4 7 3" xfId="21460"/>
    <cellStyle name="Note 3 4 4 7 4" xfId="28257"/>
    <cellStyle name="Note 3 4 4 7 5" xfId="41770"/>
    <cellStyle name="Note 3 4 4 8" xfId="8151"/>
    <cellStyle name="Note 3 4 4 8 2" xfId="16853"/>
    <cellStyle name="Note 3 4 4 8 3" xfId="1741"/>
    <cellStyle name="Note 3 4 4 8 4" xfId="29029"/>
    <cellStyle name="Note 3 4 4 8 5" xfId="48669"/>
    <cellStyle name="Note 3 4 4 9" xfId="2942"/>
    <cellStyle name="Note 3 4 4 9 2" xfId="11774"/>
    <cellStyle name="Note 3 4 4 9 3" xfId="21151"/>
    <cellStyle name="Note 3 4 4 9 4" xfId="25431"/>
    <cellStyle name="Note 3 4 4 9 5" xfId="44486"/>
    <cellStyle name="Note 3 4 5" xfId="5114"/>
    <cellStyle name="Note 3 4 5 10" xfId="25993"/>
    <cellStyle name="Note 3 4 5 11" xfId="33932"/>
    <cellStyle name="Note 3 4 5 12" xfId="34868"/>
    <cellStyle name="Note 3 4 5 13" xfId="36979"/>
    <cellStyle name="Note 3 4 5 14" xfId="39506"/>
    <cellStyle name="Note 3 4 5 2" xfId="5883"/>
    <cellStyle name="Note 3 4 5 2 2" xfId="14585"/>
    <cellStyle name="Note 3 4 5 2 2 2" xfId="46680"/>
    <cellStyle name="Note 3 4 5 2 3" xfId="12429"/>
    <cellStyle name="Note 3 4 5 2 4" xfId="26762"/>
    <cellStyle name="Note 3 4 5 2 5" xfId="40275"/>
    <cellStyle name="Note 3 4 5 3" xfId="7205"/>
    <cellStyle name="Note 3 4 5 3 2" xfId="15907"/>
    <cellStyle name="Note 3 4 5 3 2 2" xfId="47883"/>
    <cellStyle name="Note 3 4 5 3 3" xfId="23802"/>
    <cellStyle name="Note 3 4 5 3 4" xfId="28083"/>
    <cellStyle name="Note 3 4 5 3 5" xfId="41596"/>
    <cellStyle name="Note 3 4 5 4" xfId="8870"/>
    <cellStyle name="Note 3 4 5 4 2" xfId="17572"/>
    <cellStyle name="Note 3 4 5 4 3" xfId="23173"/>
    <cellStyle name="Note 3 4 5 4 4" xfId="29748"/>
    <cellStyle name="Note 3 4 5 4 5" xfId="43522"/>
    <cellStyle name="Note 3 4 5 5" xfId="9625"/>
    <cellStyle name="Note 3 4 5 5 2" xfId="18327"/>
    <cellStyle name="Note 3 4 5 5 3" xfId="12834"/>
    <cellStyle name="Note 3 4 5 5 4" xfId="30503"/>
    <cellStyle name="Note 3 4 5 5 5" xfId="49546"/>
    <cellStyle name="Note 3 4 5 6" xfId="10319"/>
    <cellStyle name="Note 3 4 5 6 2" xfId="19021"/>
    <cellStyle name="Note 3 4 5 6 3" xfId="12246"/>
    <cellStyle name="Note 3 4 5 6 4" xfId="31197"/>
    <cellStyle name="Note 3 4 5 6 5" xfId="50240"/>
    <cellStyle name="Note 3 4 5 7" xfId="10937"/>
    <cellStyle name="Note 3 4 5 7 2" xfId="19639"/>
    <cellStyle name="Note 3 4 5 7 3" xfId="2507"/>
    <cellStyle name="Note 3 4 5 7 4" xfId="31815"/>
    <cellStyle name="Note 3 4 5 7 5" xfId="50858"/>
    <cellStyle name="Note 3 4 5 8" xfId="13816"/>
    <cellStyle name="Note 3 4 5 9" xfId="12835"/>
    <cellStyle name="Note 3 4 6" xfId="5042"/>
    <cellStyle name="Note 3 4 6 10" xfId="25921"/>
    <cellStyle name="Note 3 4 6 11" xfId="33860"/>
    <cellStyle name="Note 3 4 6 12" xfId="34796"/>
    <cellStyle name="Note 3 4 6 13" xfId="36907"/>
    <cellStyle name="Note 3 4 6 14" xfId="39434"/>
    <cellStyle name="Note 3 4 6 2" xfId="5408"/>
    <cellStyle name="Note 3 4 6 2 2" xfId="14110"/>
    <cellStyle name="Note 3 4 6 2 2 2" xfId="46241"/>
    <cellStyle name="Note 3 4 6 2 3" xfId="22991"/>
    <cellStyle name="Note 3 4 6 2 4" xfId="26287"/>
    <cellStyle name="Note 3 4 6 2 5" xfId="39800"/>
    <cellStyle name="Note 3 4 6 3" xfId="7133"/>
    <cellStyle name="Note 3 4 6 3 2" xfId="15835"/>
    <cellStyle name="Note 3 4 6 3 2 2" xfId="47811"/>
    <cellStyle name="Note 3 4 6 3 3" xfId="22642"/>
    <cellStyle name="Note 3 4 6 3 4" xfId="28011"/>
    <cellStyle name="Note 3 4 6 3 5" xfId="41524"/>
    <cellStyle name="Note 3 4 6 4" xfId="8798"/>
    <cellStyle name="Note 3 4 6 4 2" xfId="17500"/>
    <cellStyle name="Note 3 4 6 4 3" xfId="20609"/>
    <cellStyle name="Note 3 4 6 4 4" xfId="29676"/>
    <cellStyle name="Note 3 4 6 4 5" xfId="43450"/>
    <cellStyle name="Note 3 4 6 5" xfId="9553"/>
    <cellStyle name="Note 3 4 6 5 2" xfId="18255"/>
    <cellStyle name="Note 3 4 6 5 3" xfId="12586"/>
    <cellStyle name="Note 3 4 6 5 4" xfId="30431"/>
    <cellStyle name="Note 3 4 6 5 5" xfId="49474"/>
    <cellStyle name="Note 3 4 6 6" xfId="10247"/>
    <cellStyle name="Note 3 4 6 6 2" xfId="18949"/>
    <cellStyle name="Note 3 4 6 6 3" xfId="13283"/>
    <cellStyle name="Note 3 4 6 6 4" xfId="31125"/>
    <cellStyle name="Note 3 4 6 6 5" xfId="50168"/>
    <cellStyle name="Note 3 4 6 7" xfId="10865"/>
    <cellStyle name="Note 3 4 6 7 2" xfId="19567"/>
    <cellStyle name="Note 3 4 6 7 3" xfId="11884"/>
    <cellStyle name="Note 3 4 6 7 4" xfId="31743"/>
    <cellStyle name="Note 3 4 6 7 5" xfId="50786"/>
    <cellStyle name="Note 3 4 6 8" xfId="13744"/>
    <cellStyle name="Note 3 4 6 9" xfId="21618"/>
    <cellStyle name="Note 3 4 7" xfId="6049"/>
    <cellStyle name="Note 3 4 7 2" xfId="14751"/>
    <cellStyle name="Note 3 4 7 2 2" xfId="46829"/>
    <cellStyle name="Note 3 4 7 3" xfId="22004"/>
    <cellStyle name="Note 3 4 7 4" xfId="26928"/>
    <cellStyle name="Note 3 4 7 5" xfId="40441"/>
    <cellStyle name="Note 3 4 8" xfId="5800"/>
    <cellStyle name="Note 3 4 8 2" xfId="14502"/>
    <cellStyle name="Note 3 4 8 2 2" xfId="46602"/>
    <cellStyle name="Note 3 4 8 3" xfId="24844"/>
    <cellStyle name="Note 3 4 8 4" xfId="26679"/>
    <cellStyle name="Note 3 4 8 5" xfId="40192"/>
    <cellStyle name="Note 3 4 9" xfId="5982"/>
    <cellStyle name="Note 3 4 9 2" xfId="14684"/>
    <cellStyle name="Note 3 4 9 2 2" xfId="46771"/>
    <cellStyle name="Note 3 4 9 3" xfId="22645"/>
    <cellStyle name="Note 3 4 9 4" xfId="26861"/>
    <cellStyle name="Note 3 4 9 5" xfId="40374"/>
    <cellStyle name="Note 3 5" xfId="655"/>
    <cellStyle name="Note 3 5 10" xfId="6029"/>
    <cellStyle name="Note 3 5 10 2" xfId="14731"/>
    <cellStyle name="Note 3 5 10 3" xfId="21051"/>
    <cellStyle name="Note 3 5 10 4" xfId="26908"/>
    <cellStyle name="Note 3 5 10 5" xfId="40421"/>
    <cellStyle name="Note 3 5 11" xfId="7573"/>
    <cellStyle name="Note 3 5 11 2" xfId="16275"/>
    <cellStyle name="Note 3 5 11 3" xfId="24305"/>
    <cellStyle name="Note 3 5 11 4" xfId="28451"/>
    <cellStyle name="Note 3 5 11 5" xfId="48182"/>
    <cellStyle name="Note 3 5 12" xfId="7868"/>
    <cellStyle name="Note 3 5 12 2" xfId="16570"/>
    <cellStyle name="Note 3 5 12 3" xfId="22778"/>
    <cellStyle name="Note 3 5 12 4" xfId="28746"/>
    <cellStyle name="Note 3 5 12 5" xfId="48386"/>
    <cellStyle name="Note 3 5 13" xfId="7629"/>
    <cellStyle name="Note 3 5 13 2" xfId="16331"/>
    <cellStyle name="Note 3 5 13 3" xfId="21540"/>
    <cellStyle name="Note 3 5 13 4" xfId="28507"/>
    <cellStyle name="Note 3 5 13 5" xfId="48227"/>
    <cellStyle name="Note 3 5 14" xfId="8013"/>
    <cellStyle name="Note 3 5 14 2" xfId="16715"/>
    <cellStyle name="Note 3 5 14 3" xfId="21965"/>
    <cellStyle name="Note 3 5 14 4" xfId="28891"/>
    <cellStyle name="Note 3 5 14 5" xfId="48531"/>
    <cellStyle name="Note 3 5 15" xfId="1810"/>
    <cellStyle name="Note 3 5 16" xfId="20274"/>
    <cellStyle name="Note 3 5 17" xfId="22135"/>
    <cellStyle name="Note 3 5 18" xfId="32167"/>
    <cellStyle name="Note 3 5 19" xfId="34143"/>
    <cellStyle name="Note 3 5 2" xfId="765"/>
    <cellStyle name="Note 3 5 2 10" xfId="7529"/>
    <cellStyle name="Note 3 5 2 10 2" xfId="16231"/>
    <cellStyle name="Note 3 5 2 10 3" xfId="23975"/>
    <cellStyle name="Note 3 5 2 10 4" xfId="28407"/>
    <cellStyle name="Note 3 5 2 10 5" xfId="48138"/>
    <cellStyle name="Note 3 5 2 11" xfId="8207"/>
    <cellStyle name="Note 3 5 2 11 2" xfId="16909"/>
    <cellStyle name="Note 3 5 2 11 3" xfId="25292"/>
    <cellStyle name="Note 3 5 2 11 4" xfId="29085"/>
    <cellStyle name="Note 3 5 2 11 5" xfId="48725"/>
    <cellStyle name="Note 3 5 2 12" xfId="9000"/>
    <cellStyle name="Note 3 5 2 12 2" xfId="17702"/>
    <cellStyle name="Note 3 5 2 12 3" xfId="23471"/>
    <cellStyle name="Note 3 5 2 12 4" xfId="29878"/>
    <cellStyle name="Note 3 5 2 12 5" xfId="48921"/>
    <cellStyle name="Note 3 5 2 13" xfId="11313"/>
    <cellStyle name="Note 3 5 2 14" xfId="12962"/>
    <cellStyle name="Note 3 5 2 15" xfId="1861"/>
    <cellStyle name="Note 3 5 2 16" xfId="32559"/>
    <cellStyle name="Note 3 5 2 17" xfId="34261"/>
    <cellStyle name="Note 3 5 2 18" xfId="35606"/>
    <cellStyle name="Note 3 5 2 19" xfId="37406"/>
    <cellStyle name="Note 3 5 2 2" xfId="1534"/>
    <cellStyle name="Note 3 5 2 2 10" xfId="13231"/>
    <cellStyle name="Note 3 5 2 2 11" xfId="24997"/>
    <cellStyle name="Note 3 5 2 2 12" xfId="25570"/>
    <cellStyle name="Note 3 5 2 2 13" xfId="33327"/>
    <cellStyle name="Note 3 5 2 2 14" xfId="34445"/>
    <cellStyle name="Note 3 5 2 2 15" xfId="36374"/>
    <cellStyle name="Note 3 5 2 2 16" xfId="38901"/>
    <cellStyle name="Note 3 5 2 2 2" xfId="5152"/>
    <cellStyle name="Note 3 5 2 2 2 10" xfId="26031"/>
    <cellStyle name="Note 3 5 2 2 2 11" xfId="33970"/>
    <cellStyle name="Note 3 5 2 2 2 12" xfId="34906"/>
    <cellStyle name="Note 3 5 2 2 2 13" xfId="37017"/>
    <cellStyle name="Note 3 5 2 2 2 14" xfId="39544"/>
    <cellStyle name="Note 3 5 2 2 2 2" xfId="5532"/>
    <cellStyle name="Note 3 5 2 2 2 2 2" xfId="14234"/>
    <cellStyle name="Note 3 5 2 2 2 2 2 2" xfId="46357"/>
    <cellStyle name="Note 3 5 2 2 2 2 3" xfId="22474"/>
    <cellStyle name="Note 3 5 2 2 2 2 4" xfId="26411"/>
    <cellStyle name="Note 3 5 2 2 2 2 5" xfId="39924"/>
    <cellStyle name="Note 3 5 2 2 2 3" xfId="7243"/>
    <cellStyle name="Note 3 5 2 2 2 3 2" xfId="15945"/>
    <cellStyle name="Note 3 5 2 2 2 3 2 2" xfId="47921"/>
    <cellStyle name="Note 3 5 2 2 2 3 3" xfId="21587"/>
    <cellStyle name="Note 3 5 2 2 2 3 4" xfId="28121"/>
    <cellStyle name="Note 3 5 2 2 2 3 5" xfId="41634"/>
    <cellStyle name="Note 3 5 2 2 2 4" xfId="8908"/>
    <cellStyle name="Note 3 5 2 2 2 4 2" xfId="17610"/>
    <cellStyle name="Note 3 5 2 2 2 4 3" xfId="22769"/>
    <cellStyle name="Note 3 5 2 2 2 4 4" xfId="29786"/>
    <cellStyle name="Note 3 5 2 2 2 4 5" xfId="43560"/>
    <cellStyle name="Note 3 5 2 2 2 5" xfId="9663"/>
    <cellStyle name="Note 3 5 2 2 2 5 2" xfId="18365"/>
    <cellStyle name="Note 3 5 2 2 2 5 3" xfId="13144"/>
    <cellStyle name="Note 3 5 2 2 2 5 4" xfId="30541"/>
    <cellStyle name="Note 3 5 2 2 2 5 5" xfId="49584"/>
    <cellStyle name="Note 3 5 2 2 2 6" xfId="10357"/>
    <cellStyle name="Note 3 5 2 2 2 6 2" xfId="19059"/>
    <cellStyle name="Note 3 5 2 2 2 6 3" xfId="20021"/>
    <cellStyle name="Note 3 5 2 2 2 6 4" xfId="31235"/>
    <cellStyle name="Note 3 5 2 2 2 6 5" xfId="50278"/>
    <cellStyle name="Note 3 5 2 2 2 7" xfId="10975"/>
    <cellStyle name="Note 3 5 2 2 2 7 2" xfId="19677"/>
    <cellStyle name="Note 3 5 2 2 2 7 3" xfId="11128"/>
    <cellStyle name="Note 3 5 2 2 2 7 4" xfId="31853"/>
    <cellStyle name="Note 3 5 2 2 2 7 5" xfId="50896"/>
    <cellStyle name="Note 3 5 2 2 2 8" xfId="13854"/>
    <cellStyle name="Note 3 5 2 2 2 9" xfId="24020"/>
    <cellStyle name="Note 3 5 2 2 3" xfId="5228"/>
    <cellStyle name="Note 3 5 2 2 3 10" xfId="26107"/>
    <cellStyle name="Note 3 5 2 2 3 11" xfId="34046"/>
    <cellStyle name="Note 3 5 2 2 3 12" xfId="34982"/>
    <cellStyle name="Note 3 5 2 2 3 13" xfId="37093"/>
    <cellStyle name="Note 3 5 2 2 3 14" xfId="39620"/>
    <cellStyle name="Note 3 5 2 2 3 2" xfId="6583"/>
    <cellStyle name="Note 3 5 2 2 3 2 2" xfId="15285"/>
    <cellStyle name="Note 3 5 2 2 3 2 2 2" xfId="47310"/>
    <cellStyle name="Note 3 5 2 2 3 2 3" xfId="11174"/>
    <cellStyle name="Note 3 5 2 2 3 2 4" xfId="27461"/>
    <cellStyle name="Note 3 5 2 2 3 2 5" xfId="40974"/>
    <cellStyle name="Note 3 5 2 2 3 3" xfId="7319"/>
    <cellStyle name="Note 3 5 2 2 3 3 2" xfId="16021"/>
    <cellStyle name="Note 3 5 2 2 3 3 2 2" xfId="47997"/>
    <cellStyle name="Note 3 5 2 2 3 3 3" xfId="22477"/>
    <cellStyle name="Note 3 5 2 2 3 3 4" xfId="28197"/>
    <cellStyle name="Note 3 5 2 2 3 3 5" xfId="41710"/>
    <cellStyle name="Note 3 5 2 2 3 4" xfId="8984"/>
    <cellStyle name="Note 3 5 2 2 3 4 2" xfId="17686"/>
    <cellStyle name="Note 3 5 2 2 3 4 3" xfId="23192"/>
    <cellStyle name="Note 3 5 2 2 3 4 4" xfId="29862"/>
    <cellStyle name="Note 3 5 2 2 3 4 5" xfId="43636"/>
    <cellStyle name="Note 3 5 2 2 3 5" xfId="9739"/>
    <cellStyle name="Note 3 5 2 2 3 5 2" xfId="18441"/>
    <cellStyle name="Note 3 5 2 2 3 5 3" xfId="12706"/>
    <cellStyle name="Note 3 5 2 2 3 5 4" xfId="30617"/>
    <cellStyle name="Note 3 5 2 2 3 5 5" xfId="49660"/>
    <cellStyle name="Note 3 5 2 2 3 6" xfId="10433"/>
    <cellStyle name="Note 3 5 2 2 3 6 2" xfId="19135"/>
    <cellStyle name="Note 3 5 2 2 3 6 3" xfId="20225"/>
    <cellStyle name="Note 3 5 2 2 3 6 4" xfId="31311"/>
    <cellStyle name="Note 3 5 2 2 3 6 5" xfId="50354"/>
    <cellStyle name="Note 3 5 2 2 3 7" xfId="11051"/>
    <cellStyle name="Note 3 5 2 2 3 7 2" xfId="19753"/>
    <cellStyle name="Note 3 5 2 2 3 7 3" xfId="11522"/>
    <cellStyle name="Note 3 5 2 2 3 7 4" xfId="31929"/>
    <cellStyle name="Note 3 5 2 2 3 7 5" xfId="50972"/>
    <cellStyle name="Note 3 5 2 2 3 8" xfId="13930"/>
    <cellStyle name="Note 3 5 2 2 3 9" xfId="23090"/>
    <cellStyle name="Note 3 5 2 2 4" xfId="6041"/>
    <cellStyle name="Note 3 5 2 2 4 2" xfId="14743"/>
    <cellStyle name="Note 3 5 2 2 4 2 2" xfId="46823"/>
    <cellStyle name="Note 3 5 2 2 4 3" xfId="23624"/>
    <cellStyle name="Note 3 5 2 2 4 4" xfId="26920"/>
    <cellStyle name="Note 3 5 2 2 4 5" xfId="40433"/>
    <cellStyle name="Note 3 5 2 2 5" xfId="6716"/>
    <cellStyle name="Note 3 5 2 2 5 2" xfId="15418"/>
    <cellStyle name="Note 3 5 2 2 5 2 2" xfId="47421"/>
    <cellStyle name="Note 3 5 2 2 5 3" xfId="23071"/>
    <cellStyle name="Note 3 5 2 2 5 4" xfId="27594"/>
    <cellStyle name="Note 3 5 2 2 5 5" xfId="41107"/>
    <cellStyle name="Note 3 5 2 2 6" xfId="8352"/>
    <cellStyle name="Note 3 5 2 2 6 2" xfId="17054"/>
    <cellStyle name="Note 3 5 2 2 6 3" xfId="21890"/>
    <cellStyle name="Note 3 5 2 2 6 4" xfId="29230"/>
    <cellStyle name="Note 3 5 2 2 6 5" xfId="42917"/>
    <cellStyle name="Note 3 5 2 2 7" xfId="9127"/>
    <cellStyle name="Note 3 5 2 2 7 2" xfId="17829"/>
    <cellStyle name="Note 3 5 2 2 7 3" xfId="22762"/>
    <cellStyle name="Note 3 5 2 2 7 4" xfId="30005"/>
    <cellStyle name="Note 3 5 2 2 7 5" xfId="49048"/>
    <cellStyle name="Note 3 5 2 2 8" xfId="9855"/>
    <cellStyle name="Note 3 5 2 2 8 2" xfId="18557"/>
    <cellStyle name="Note 3 5 2 2 8 3" xfId="12983"/>
    <cellStyle name="Note 3 5 2 2 8 4" xfId="30733"/>
    <cellStyle name="Note 3 5 2 2 8 5" xfId="49776"/>
    <cellStyle name="Note 3 5 2 2 9" xfId="10514"/>
    <cellStyle name="Note 3 5 2 2 9 2" xfId="19216"/>
    <cellStyle name="Note 3 5 2 2 9 3" xfId="13147"/>
    <cellStyle name="Note 3 5 2 2 9 4" xfId="31392"/>
    <cellStyle name="Note 3 5 2 2 9 5" xfId="50435"/>
    <cellStyle name="Note 3 5 2 3" xfId="4858"/>
    <cellStyle name="Note 3 5 2 3 10" xfId="25737"/>
    <cellStyle name="Note 3 5 2 3 11" xfId="33676"/>
    <cellStyle name="Note 3 5 2 3 12" xfId="34612"/>
    <cellStyle name="Note 3 5 2 3 13" xfId="36723"/>
    <cellStyle name="Note 3 5 2 3 14" xfId="39250"/>
    <cellStyle name="Note 3 5 2 3 2" xfId="5552"/>
    <cellStyle name="Note 3 5 2 3 2 2" xfId="14254"/>
    <cellStyle name="Note 3 5 2 3 2 2 2" xfId="46377"/>
    <cellStyle name="Note 3 5 2 3 2 3" xfId="24718"/>
    <cellStyle name="Note 3 5 2 3 2 4" xfId="26431"/>
    <cellStyle name="Note 3 5 2 3 2 5" xfId="39944"/>
    <cellStyle name="Note 3 5 2 3 3" xfId="6949"/>
    <cellStyle name="Note 3 5 2 3 3 2" xfId="15651"/>
    <cellStyle name="Note 3 5 2 3 3 2 2" xfId="47627"/>
    <cellStyle name="Note 3 5 2 3 3 3" xfId="11886"/>
    <cellStyle name="Note 3 5 2 3 3 4" xfId="27827"/>
    <cellStyle name="Note 3 5 2 3 3 5" xfId="41340"/>
    <cellStyle name="Note 3 5 2 3 4" xfId="8614"/>
    <cellStyle name="Note 3 5 2 3 4 2" xfId="17316"/>
    <cellStyle name="Note 3 5 2 3 4 3" xfId="20781"/>
    <cellStyle name="Note 3 5 2 3 4 4" xfId="29492"/>
    <cellStyle name="Note 3 5 2 3 4 5" xfId="43266"/>
    <cellStyle name="Note 3 5 2 3 5" xfId="9369"/>
    <cellStyle name="Note 3 5 2 3 5 2" xfId="18071"/>
    <cellStyle name="Note 3 5 2 3 5 3" xfId="20905"/>
    <cellStyle name="Note 3 5 2 3 5 4" xfId="30247"/>
    <cellStyle name="Note 3 5 2 3 5 5" xfId="49290"/>
    <cellStyle name="Note 3 5 2 3 6" xfId="10063"/>
    <cellStyle name="Note 3 5 2 3 6 2" xfId="18765"/>
    <cellStyle name="Note 3 5 2 3 6 3" xfId="19866"/>
    <cellStyle name="Note 3 5 2 3 6 4" xfId="30941"/>
    <cellStyle name="Note 3 5 2 3 6 5" xfId="49984"/>
    <cellStyle name="Note 3 5 2 3 7" xfId="10681"/>
    <cellStyle name="Note 3 5 2 3 7 2" xfId="19383"/>
    <cellStyle name="Note 3 5 2 3 7 3" xfId="2326"/>
    <cellStyle name="Note 3 5 2 3 7 4" xfId="31559"/>
    <cellStyle name="Note 3 5 2 3 7 5" xfId="50602"/>
    <cellStyle name="Note 3 5 2 3 8" xfId="13560"/>
    <cellStyle name="Note 3 5 2 3 9" xfId="22316"/>
    <cellStyle name="Note 3 5 2 4" xfId="4962"/>
    <cellStyle name="Note 3 5 2 4 10" xfId="25841"/>
    <cellStyle name="Note 3 5 2 4 11" xfId="33780"/>
    <cellStyle name="Note 3 5 2 4 12" xfId="34716"/>
    <cellStyle name="Note 3 5 2 4 13" xfId="36827"/>
    <cellStyle name="Note 3 5 2 4 14" xfId="39354"/>
    <cellStyle name="Note 3 5 2 4 2" xfId="5326"/>
    <cellStyle name="Note 3 5 2 4 2 2" xfId="14028"/>
    <cellStyle name="Note 3 5 2 4 2 2 2" xfId="46166"/>
    <cellStyle name="Note 3 5 2 4 2 3" xfId="24103"/>
    <cellStyle name="Note 3 5 2 4 2 4" xfId="26205"/>
    <cellStyle name="Note 3 5 2 4 2 5" xfId="39718"/>
    <cellStyle name="Note 3 5 2 4 3" xfId="7053"/>
    <cellStyle name="Note 3 5 2 4 3 2" xfId="15755"/>
    <cellStyle name="Note 3 5 2 4 3 2 2" xfId="47731"/>
    <cellStyle name="Note 3 5 2 4 3 3" xfId="12572"/>
    <cellStyle name="Note 3 5 2 4 3 4" xfId="27931"/>
    <cellStyle name="Note 3 5 2 4 3 5" xfId="41444"/>
    <cellStyle name="Note 3 5 2 4 4" xfId="8718"/>
    <cellStyle name="Note 3 5 2 4 4 2" xfId="17420"/>
    <cellStyle name="Note 3 5 2 4 4 3" xfId="22503"/>
    <cellStyle name="Note 3 5 2 4 4 4" xfId="29596"/>
    <cellStyle name="Note 3 5 2 4 4 5" xfId="43370"/>
    <cellStyle name="Note 3 5 2 4 5" xfId="9473"/>
    <cellStyle name="Note 3 5 2 4 5 2" xfId="18175"/>
    <cellStyle name="Note 3 5 2 4 5 3" xfId="22756"/>
    <cellStyle name="Note 3 5 2 4 5 4" xfId="30351"/>
    <cellStyle name="Note 3 5 2 4 5 5" xfId="49394"/>
    <cellStyle name="Note 3 5 2 4 6" xfId="10167"/>
    <cellStyle name="Note 3 5 2 4 6 2" xfId="18869"/>
    <cellStyle name="Note 3 5 2 4 6 3" xfId="12784"/>
    <cellStyle name="Note 3 5 2 4 6 4" xfId="31045"/>
    <cellStyle name="Note 3 5 2 4 6 5" xfId="50088"/>
    <cellStyle name="Note 3 5 2 4 7" xfId="10785"/>
    <cellStyle name="Note 3 5 2 4 7 2" xfId="19487"/>
    <cellStyle name="Note 3 5 2 4 7 3" xfId="12565"/>
    <cellStyle name="Note 3 5 2 4 7 4" xfId="31663"/>
    <cellStyle name="Note 3 5 2 4 7 5" xfId="50706"/>
    <cellStyle name="Note 3 5 2 4 8" xfId="13664"/>
    <cellStyle name="Note 3 5 2 4 9" xfId="21192"/>
    <cellStyle name="Note 3 5 2 5" xfId="5389"/>
    <cellStyle name="Note 3 5 2 5 2" xfId="14091"/>
    <cellStyle name="Note 3 5 2 5 2 2" xfId="46225"/>
    <cellStyle name="Note 3 5 2 5 3" xfId="25460"/>
    <cellStyle name="Note 3 5 2 5 4" xfId="26268"/>
    <cellStyle name="Note 3 5 2 5 5" xfId="39781"/>
    <cellStyle name="Note 3 5 2 6" xfId="6337"/>
    <cellStyle name="Note 3 5 2 6 2" xfId="15039"/>
    <cellStyle name="Note 3 5 2 6 2 2" xfId="47093"/>
    <cellStyle name="Note 3 5 2 6 3" xfId="24519"/>
    <cellStyle name="Note 3 5 2 6 4" xfId="27216"/>
    <cellStyle name="Note 3 5 2 6 5" xfId="40729"/>
    <cellStyle name="Note 3 5 2 7" xfId="6751"/>
    <cellStyle name="Note 3 5 2 7 2" xfId="15453"/>
    <cellStyle name="Note 3 5 2 7 2 2" xfId="47444"/>
    <cellStyle name="Note 3 5 2 7 3" xfId="20032"/>
    <cellStyle name="Note 3 5 2 7 4" xfId="27629"/>
    <cellStyle name="Note 3 5 2 7 5" xfId="41142"/>
    <cellStyle name="Note 3 5 2 8" xfId="5421"/>
    <cellStyle name="Note 3 5 2 8 2" xfId="14123"/>
    <cellStyle name="Note 3 5 2 8 3" xfId="11261"/>
    <cellStyle name="Note 3 5 2 8 4" xfId="26300"/>
    <cellStyle name="Note 3 5 2 8 5" xfId="39813"/>
    <cellStyle name="Note 3 5 2 9" xfId="7845"/>
    <cellStyle name="Note 3 5 2 9 2" xfId="16547"/>
    <cellStyle name="Note 3 5 2 9 3" xfId="20807"/>
    <cellStyle name="Note 3 5 2 9 4" xfId="28723"/>
    <cellStyle name="Note 3 5 2 9 5" xfId="48363"/>
    <cellStyle name="Note 3 5 20" xfId="35214"/>
    <cellStyle name="Note 3 5 21" xfId="37296"/>
    <cellStyle name="Note 3 5 3" xfId="923"/>
    <cellStyle name="Note 3 5 3 10" xfId="9163"/>
    <cellStyle name="Note 3 5 3 10 2" xfId="17865"/>
    <cellStyle name="Note 3 5 3 10 3" xfId="24441"/>
    <cellStyle name="Note 3 5 3 10 4" xfId="30041"/>
    <cellStyle name="Note 3 5 3 10 5" xfId="49084"/>
    <cellStyle name="Note 3 5 3 11" xfId="9880"/>
    <cellStyle name="Note 3 5 3 11 2" xfId="18582"/>
    <cellStyle name="Note 3 5 3 11 3" xfId="11113"/>
    <cellStyle name="Note 3 5 3 11 4" xfId="30758"/>
    <cellStyle name="Note 3 5 3 11 5" xfId="49801"/>
    <cellStyle name="Note 3 5 3 12" xfId="11454"/>
    <cellStyle name="Note 3 5 3 13" xfId="23731"/>
    <cellStyle name="Note 3 5 3 14" xfId="23902"/>
    <cellStyle name="Note 3 5 3 15" xfId="32716"/>
    <cellStyle name="Note 3 5 3 16" xfId="34326"/>
    <cellStyle name="Note 3 5 3 17" xfId="35763"/>
    <cellStyle name="Note 3 5 3 18" xfId="38290"/>
    <cellStyle name="Note 3 5 3 2" xfId="4973"/>
    <cellStyle name="Note 3 5 3 2 10" xfId="25852"/>
    <cellStyle name="Note 3 5 3 2 11" xfId="33791"/>
    <cellStyle name="Note 3 5 3 2 12" xfId="34727"/>
    <cellStyle name="Note 3 5 3 2 13" xfId="36838"/>
    <cellStyle name="Note 3 5 3 2 14" xfId="39365"/>
    <cellStyle name="Note 3 5 3 2 2" xfId="5625"/>
    <cellStyle name="Note 3 5 3 2 2 2" xfId="14327"/>
    <cellStyle name="Note 3 5 3 2 2 2 2" xfId="46445"/>
    <cellStyle name="Note 3 5 3 2 2 3" xfId="22136"/>
    <cellStyle name="Note 3 5 3 2 2 4" xfId="26504"/>
    <cellStyle name="Note 3 5 3 2 2 5" xfId="40017"/>
    <cellStyle name="Note 3 5 3 2 3" xfId="7064"/>
    <cellStyle name="Note 3 5 3 2 3 2" xfId="15766"/>
    <cellStyle name="Note 3 5 3 2 3 2 2" xfId="47742"/>
    <cellStyle name="Note 3 5 3 2 3 3" xfId="13031"/>
    <cellStyle name="Note 3 5 3 2 3 4" xfId="27942"/>
    <cellStyle name="Note 3 5 3 2 3 5" xfId="41455"/>
    <cellStyle name="Note 3 5 3 2 4" xfId="8729"/>
    <cellStyle name="Note 3 5 3 2 4 2" xfId="17431"/>
    <cellStyle name="Note 3 5 3 2 4 3" xfId="23871"/>
    <cellStyle name="Note 3 5 3 2 4 4" xfId="29607"/>
    <cellStyle name="Note 3 5 3 2 4 5" xfId="43381"/>
    <cellStyle name="Note 3 5 3 2 5" xfId="9484"/>
    <cellStyle name="Note 3 5 3 2 5 2" xfId="18186"/>
    <cellStyle name="Note 3 5 3 2 5 3" xfId="24614"/>
    <cellStyle name="Note 3 5 3 2 5 4" xfId="30362"/>
    <cellStyle name="Note 3 5 3 2 5 5" xfId="49405"/>
    <cellStyle name="Note 3 5 3 2 6" xfId="10178"/>
    <cellStyle name="Note 3 5 3 2 6 2" xfId="18880"/>
    <cellStyle name="Note 3 5 3 2 6 3" xfId="20040"/>
    <cellStyle name="Note 3 5 3 2 6 4" xfId="31056"/>
    <cellStyle name="Note 3 5 3 2 6 5" xfId="50099"/>
    <cellStyle name="Note 3 5 3 2 7" xfId="10796"/>
    <cellStyle name="Note 3 5 3 2 7 2" xfId="19498"/>
    <cellStyle name="Note 3 5 3 2 7 3" xfId="12848"/>
    <cellStyle name="Note 3 5 3 2 7 4" xfId="31674"/>
    <cellStyle name="Note 3 5 3 2 7 5" xfId="50717"/>
    <cellStyle name="Note 3 5 3 2 8" xfId="13675"/>
    <cellStyle name="Note 3 5 3 2 9" xfId="24691"/>
    <cellStyle name="Note 3 5 3 3" xfId="4868"/>
    <cellStyle name="Note 3 5 3 3 10" xfId="25747"/>
    <cellStyle name="Note 3 5 3 3 11" xfId="33686"/>
    <cellStyle name="Note 3 5 3 3 12" xfId="34622"/>
    <cellStyle name="Note 3 5 3 3 13" xfId="36733"/>
    <cellStyle name="Note 3 5 3 3 14" xfId="39260"/>
    <cellStyle name="Note 3 5 3 3 2" xfId="5685"/>
    <cellStyle name="Note 3 5 3 3 2 2" xfId="14387"/>
    <cellStyle name="Note 3 5 3 3 2 2 2" xfId="46501"/>
    <cellStyle name="Note 3 5 3 3 2 3" xfId="13029"/>
    <cellStyle name="Note 3 5 3 3 2 4" xfId="26564"/>
    <cellStyle name="Note 3 5 3 3 2 5" xfId="40077"/>
    <cellStyle name="Note 3 5 3 3 3" xfId="6959"/>
    <cellStyle name="Note 3 5 3 3 3 2" xfId="15661"/>
    <cellStyle name="Note 3 5 3 3 3 2 2" xfId="47637"/>
    <cellStyle name="Note 3 5 3 3 3 3" xfId="20378"/>
    <cellStyle name="Note 3 5 3 3 3 4" xfId="27837"/>
    <cellStyle name="Note 3 5 3 3 3 5" xfId="41350"/>
    <cellStyle name="Note 3 5 3 3 4" xfId="8624"/>
    <cellStyle name="Note 3 5 3 3 4 2" xfId="17326"/>
    <cellStyle name="Note 3 5 3 3 4 3" xfId="11829"/>
    <cellStyle name="Note 3 5 3 3 4 4" xfId="29502"/>
    <cellStyle name="Note 3 5 3 3 4 5" xfId="43276"/>
    <cellStyle name="Note 3 5 3 3 5" xfId="9379"/>
    <cellStyle name="Note 3 5 3 3 5 2" xfId="18081"/>
    <cellStyle name="Note 3 5 3 3 5 3" xfId="24204"/>
    <cellStyle name="Note 3 5 3 3 5 4" xfId="30257"/>
    <cellStyle name="Note 3 5 3 3 5 5" xfId="49300"/>
    <cellStyle name="Note 3 5 3 3 6" xfId="10073"/>
    <cellStyle name="Note 3 5 3 3 6 2" xfId="18775"/>
    <cellStyle name="Note 3 5 3 3 6 3" xfId="20004"/>
    <cellStyle name="Note 3 5 3 3 6 4" xfId="30951"/>
    <cellStyle name="Note 3 5 3 3 6 5" xfId="49994"/>
    <cellStyle name="Note 3 5 3 3 7" xfId="10691"/>
    <cellStyle name="Note 3 5 3 3 7 2" xfId="19393"/>
    <cellStyle name="Note 3 5 3 3 7 3" xfId="19898"/>
    <cellStyle name="Note 3 5 3 3 7 4" xfId="31569"/>
    <cellStyle name="Note 3 5 3 3 7 5" xfId="50612"/>
    <cellStyle name="Note 3 5 3 3 8" xfId="13570"/>
    <cellStyle name="Note 3 5 3 3 9" xfId="22855"/>
    <cellStyle name="Note 3 5 3 4" xfId="5798"/>
    <cellStyle name="Note 3 5 3 4 2" xfId="14500"/>
    <cellStyle name="Note 3 5 3 4 2 2" xfId="46600"/>
    <cellStyle name="Note 3 5 3 4 3" xfId="2627"/>
    <cellStyle name="Note 3 5 3 4 4" xfId="26677"/>
    <cellStyle name="Note 3 5 3 4 5" xfId="40190"/>
    <cellStyle name="Note 3 5 3 5" xfId="3250"/>
    <cellStyle name="Note 3 5 3 5 2" xfId="12065"/>
    <cellStyle name="Note 3 5 3 5 2 2" xfId="44781"/>
    <cellStyle name="Note 3 5 3 5 3" xfId="21958"/>
    <cellStyle name="Note 3 5 3 5 4" xfId="20623"/>
    <cellStyle name="Note 3 5 3 5 5" xfId="37548"/>
    <cellStyle name="Note 3 5 3 6" xfId="5920"/>
    <cellStyle name="Note 3 5 3 6 2" xfId="14622"/>
    <cellStyle name="Note 3 5 3 6 2 2" xfId="46715"/>
    <cellStyle name="Note 3 5 3 6 3" xfId="24761"/>
    <cellStyle name="Note 3 5 3 6 4" xfId="26799"/>
    <cellStyle name="Note 3 5 3 6 5" xfId="40312"/>
    <cellStyle name="Note 3 5 3 7" xfId="6669"/>
    <cellStyle name="Note 3 5 3 7 2" xfId="15371"/>
    <cellStyle name="Note 3 5 3 7 3" xfId="24915"/>
    <cellStyle name="Note 3 5 3 7 4" xfId="27547"/>
    <cellStyle name="Note 3 5 3 7 5" xfId="41060"/>
    <cellStyle name="Note 3 5 3 8" xfId="7960"/>
    <cellStyle name="Note 3 5 3 8 2" xfId="16662"/>
    <cellStyle name="Note 3 5 3 8 3" xfId="20763"/>
    <cellStyle name="Note 3 5 3 8 4" xfId="28838"/>
    <cellStyle name="Note 3 5 3 8 5" xfId="48478"/>
    <cellStyle name="Note 3 5 3 9" xfId="8394"/>
    <cellStyle name="Note 3 5 3 9 2" xfId="17096"/>
    <cellStyle name="Note 3 5 3 9 3" xfId="23922"/>
    <cellStyle name="Note 3 5 3 9 4" xfId="29272"/>
    <cellStyle name="Note 3 5 3 9 5" xfId="48852"/>
    <cellStyle name="Note 3 5 4" xfId="1424"/>
    <cellStyle name="Note 3 5 4 10" xfId="9783"/>
    <cellStyle name="Note 3 5 4 10 2" xfId="18485"/>
    <cellStyle name="Note 3 5 4 10 3" xfId="12416"/>
    <cellStyle name="Note 3 5 4 10 4" xfId="30661"/>
    <cellStyle name="Note 3 5 4 10 5" xfId="49704"/>
    <cellStyle name="Note 3 5 4 11" xfId="10458"/>
    <cellStyle name="Note 3 5 4 11 2" xfId="19160"/>
    <cellStyle name="Note 3 5 4 11 3" xfId="12311"/>
    <cellStyle name="Note 3 5 4 11 4" xfId="31336"/>
    <cellStyle name="Note 3 5 4 11 5" xfId="50379"/>
    <cellStyle name="Note 3 5 4 12" xfId="11206"/>
    <cellStyle name="Note 3 5 4 13" xfId="23310"/>
    <cellStyle name="Note 3 5 4 14" xfId="23291"/>
    <cellStyle name="Note 3 5 4 15" xfId="33217"/>
    <cellStyle name="Note 3 5 4 16" xfId="34389"/>
    <cellStyle name="Note 3 5 4 17" xfId="36264"/>
    <cellStyle name="Note 3 5 4 18" xfId="38791"/>
    <cellStyle name="Note 3 5 4 2" xfId="5153"/>
    <cellStyle name="Note 3 5 4 2 10" xfId="26032"/>
    <cellStyle name="Note 3 5 4 2 11" xfId="33971"/>
    <cellStyle name="Note 3 5 4 2 12" xfId="34907"/>
    <cellStyle name="Note 3 5 4 2 13" xfId="37018"/>
    <cellStyle name="Note 3 5 4 2 14" xfId="39545"/>
    <cellStyle name="Note 3 5 4 2 2" xfId="6067"/>
    <cellStyle name="Note 3 5 4 2 2 2" xfId="14769"/>
    <cellStyle name="Note 3 5 4 2 2 2 2" xfId="46845"/>
    <cellStyle name="Note 3 5 4 2 2 3" xfId="11266"/>
    <cellStyle name="Note 3 5 4 2 2 4" xfId="26946"/>
    <cellStyle name="Note 3 5 4 2 2 5" xfId="40459"/>
    <cellStyle name="Note 3 5 4 2 3" xfId="7244"/>
    <cellStyle name="Note 3 5 4 2 3 2" xfId="15946"/>
    <cellStyle name="Note 3 5 4 2 3 2 2" xfId="47922"/>
    <cellStyle name="Note 3 5 4 2 3 3" xfId="12858"/>
    <cellStyle name="Note 3 5 4 2 3 4" xfId="28122"/>
    <cellStyle name="Note 3 5 4 2 3 5" xfId="41635"/>
    <cellStyle name="Note 3 5 4 2 4" xfId="8909"/>
    <cellStyle name="Note 3 5 4 2 4 2" xfId="17611"/>
    <cellStyle name="Note 3 5 4 2 4 3" xfId="21539"/>
    <cellStyle name="Note 3 5 4 2 4 4" xfId="29787"/>
    <cellStyle name="Note 3 5 4 2 4 5" xfId="43561"/>
    <cellStyle name="Note 3 5 4 2 5" xfId="9664"/>
    <cellStyle name="Note 3 5 4 2 5 2" xfId="18366"/>
    <cellStyle name="Note 3 5 4 2 5 3" xfId="2496"/>
    <cellStyle name="Note 3 5 4 2 5 4" xfId="30542"/>
    <cellStyle name="Note 3 5 4 2 5 5" xfId="49585"/>
    <cellStyle name="Note 3 5 4 2 6" xfId="10358"/>
    <cellStyle name="Note 3 5 4 2 6 2" xfId="19060"/>
    <cellStyle name="Note 3 5 4 2 6 3" xfId="12627"/>
    <cellStyle name="Note 3 5 4 2 6 4" xfId="31236"/>
    <cellStyle name="Note 3 5 4 2 6 5" xfId="50279"/>
    <cellStyle name="Note 3 5 4 2 7" xfId="10976"/>
    <cellStyle name="Note 3 5 4 2 7 2" xfId="19678"/>
    <cellStyle name="Note 3 5 4 2 7 3" xfId="19911"/>
    <cellStyle name="Note 3 5 4 2 7 4" xfId="31854"/>
    <cellStyle name="Note 3 5 4 2 7 5" xfId="50897"/>
    <cellStyle name="Note 3 5 4 2 8" xfId="13855"/>
    <cellStyle name="Note 3 5 4 2 9" xfId="23408"/>
    <cellStyle name="Note 3 5 4 3" xfId="5172"/>
    <cellStyle name="Note 3 5 4 3 10" xfId="26051"/>
    <cellStyle name="Note 3 5 4 3 11" xfId="33990"/>
    <cellStyle name="Note 3 5 4 3 12" xfId="34926"/>
    <cellStyle name="Note 3 5 4 3 13" xfId="37037"/>
    <cellStyle name="Note 3 5 4 3 14" xfId="39564"/>
    <cellStyle name="Note 3 5 4 3 2" xfId="5406"/>
    <cellStyle name="Note 3 5 4 3 2 2" xfId="14108"/>
    <cellStyle name="Note 3 5 4 3 2 2 2" xfId="46239"/>
    <cellStyle name="Note 3 5 4 3 2 3" xfId="23065"/>
    <cellStyle name="Note 3 5 4 3 2 4" xfId="26285"/>
    <cellStyle name="Note 3 5 4 3 2 5" xfId="39798"/>
    <cellStyle name="Note 3 5 4 3 3" xfId="7263"/>
    <cellStyle name="Note 3 5 4 3 3 2" xfId="15965"/>
    <cellStyle name="Note 3 5 4 3 3 2 2" xfId="47941"/>
    <cellStyle name="Note 3 5 4 3 3 3" xfId="23961"/>
    <cellStyle name="Note 3 5 4 3 3 4" xfId="28141"/>
    <cellStyle name="Note 3 5 4 3 3 5" xfId="41654"/>
    <cellStyle name="Note 3 5 4 3 4" xfId="8928"/>
    <cellStyle name="Note 3 5 4 3 4 2" xfId="17630"/>
    <cellStyle name="Note 3 5 4 3 4 3" xfId="24874"/>
    <cellStyle name="Note 3 5 4 3 4 4" xfId="29806"/>
    <cellStyle name="Note 3 5 4 3 4 5" xfId="43580"/>
    <cellStyle name="Note 3 5 4 3 5" xfId="9683"/>
    <cellStyle name="Note 3 5 4 3 5 2" xfId="18385"/>
    <cellStyle name="Note 3 5 4 3 5 3" xfId="1926"/>
    <cellStyle name="Note 3 5 4 3 5 4" xfId="30561"/>
    <cellStyle name="Note 3 5 4 3 5 5" xfId="49604"/>
    <cellStyle name="Note 3 5 4 3 6" xfId="10377"/>
    <cellStyle name="Note 3 5 4 3 6 2" xfId="19079"/>
    <cellStyle name="Note 3 5 4 3 6 3" xfId="12482"/>
    <cellStyle name="Note 3 5 4 3 6 4" xfId="31255"/>
    <cellStyle name="Note 3 5 4 3 6 5" xfId="50298"/>
    <cellStyle name="Note 3 5 4 3 7" xfId="10995"/>
    <cellStyle name="Note 3 5 4 3 7 2" xfId="19697"/>
    <cellStyle name="Note 3 5 4 3 7 3" xfId="11819"/>
    <cellStyle name="Note 3 5 4 3 7 4" xfId="31873"/>
    <cellStyle name="Note 3 5 4 3 7 5" xfId="50916"/>
    <cellStyle name="Note 3 5 4 3 8" xfId="13874"/>
    <cellStyle name="Note 3 5 4 3 9" xfId="12875"/>
    <cellStyle name="Note 3 5 4 4" xfId="3385"/>
    <cellStyle name="Note 3 5 4 4 2" xfId="12192"/>
    <cellStyle name="Note 3 5 4 4 2 2" xfId="44912"/>
    <cellStyle name="Note 3 5 4 4 3" xfId="25352"/>
    <cellStyle name="Note 3 5 4 4 4" xfId="23715"/>
    <cellStyle name="Note 3 5 4 4 5" xfId="37683"/>
    <cellStyle name="Note 3 5 4 5" xfId="6642"/>
    <cellStyle name="Note 3 5 4 5 2" xfId="15344"/>
    <cellStyle name="Note 3 5 4 5 2 2" xfId="47356"/>
    <cellStyle name="Note 3 5 4 5 3" xfId="23761"/>
    <cellStyle name="Note 3 5 4 5 4" xfId="27520"/>
    <cellStyle name="Note 3 5 4 5 5" xfId="41033"/>
    <cellStyle name="Note 3 5 4 6" xfId="6657"/>
    <cellStyle name="Note 3 5 4 6 2" xfId="15359"/>
    <cellStyle name="Note 3 5 4 6 2 2" xfId="47367"/>
    <cellStyle name="Note 3 5 4 6 3" xfId="21427"/>
    <cellStyle name="Note 3 5 4 6 4" xfId="27535"/>
    <cellStyle name="Note 3 5 4 6 5" xfId="41048"/>
    <cellStyle name="Note 3 5 4 7" xfId="6617"/>
    <cellStyle name="Note 3 5 4 7 2" xfId="15319"/>
    <cellStyle name="Note 3 5 4 7 3" xfId="24663"/>
    <cellStyle name="Note 3 5 4 7 4" xfId="27495"/>
    <cellStyle name="Note 3 5 4 7 5" xfId="41008"/>
    <cellStyle name="Note 3 5 4 8" xfId="8269"/>
    <cellStyle name="Note 3 5 4 8 2" xfId="16971"/>
    <cellStyle name="Note 3 5 4 8 3" xfId="22416"/>
    <cellStyle name="Note 3 5 4 8 4" xfId="29147"/>
    <cellStyle name="Note 3 5 4 8 5" xfId="48783"/>
    <cellStyle name="Note 3 5 4 9" xfId="9050"/>
    <cellStyle name="Note 3 5 4 9 2" xfId="17752"/>
    <cellStyle name="Note 3 5 4 9 3" xfId="2163"/>
    <cellStyle name="Note 3 5 4 9 4" xfId="29928"/>
    <cellStyle name="Note 3 5 4 9 5" xfId="48971"/>
    <cellStyle name="Note 3 5 5" xfId="4744"/>
    <cellStyle name="Note 3 5 5 10" xfId="25623"/>
    <cellStyle name="Note 3 5 5 11" xfId="33562"/>
    <cellStyle name="Note 3 5 5 12" xfId="34498"/>
    <cellStyle name="Note 3 5 5 13" xfId="36609"/>
    <cellStyle name="Note 3 5 5 14" xfId="39136"/>
    <cellStyle name="Note 3 5 5 2" xfId="5642"/>
    <cellStyle name="Note 3 5 5 2 2" xfId="14344"/>
    <cellStyle name="Note 3 5 5 2 2 2" xfId="46461"/>
    <cellStyle name="Note 3 5 5 2 3" xfId="24659"/>
    <cellStyle name="Note 3 5 5 2 4" xfId="26521"/>
    <cellStyle name="Note 3 5 5 2 5" xfId="40034"/>
    <cellStyle name="Note 3 5 5 3" xfId="6835"/>
    <cellStyle name="Note 3 5 5 3 2" xfId="15537"/>
    <cellStyle name="Note 3 5 5 3 2 2" xfId="47513"/>
    <cellStyle name="Note 3 5 5 3 3" xfId="20380"/>
    <cellStyle name="Note 3 5 5 3 4" xfId="27713"/>
    <cellStyle name="Note 3 5 5 3 5" xfId="41226"/>
    <cellStyle name="Note 3 5 5 4" xfId="8500"/>
    <cellStyle name="Note 3 5 5 4 2" xfId="17202"/>
    <cellStyle name="Note 3 5 5 4 3" xfId="22263"/>
    <cellStyle name="Note 3 5 5 4 4" xfId="29378"/>
    <cellStyle name="Note 3 5 5 4 5" xfId="43152"/>
    <cellStyle name="Note 3 5 5 5" xfId="9255"/>
    <cellStyle name="Note 3 5 5 5 2" xfId="17957"/>
    <cellStyle name="Note 3 5 5 5 3" xfId="22008"/>
    <cellStyle name="Note 3 5 5 5 4" xfId="30133"/>
    <cellStyle name="Note 3 5 5 5 5" xfId="49176"/>
    <cellStyle name="Note 3 5 5 6" xfId="9949"/>
    <cellStyle name="Note 3 5 5 6 2" xfId="18651"/>
    <cellStyle name="Note 3 5 5 6 3" xfId="20306"/>
    <cellStyle name="Note 3 5 5 6 4" xfId="30827"/>
    <cellStyle name="Note 3 5 5 6 5" xfId="49870"/>
    <cellStyle name="Note 3 5 5 7" xfId="10567"/>
    <cellStyle name="Note 3 5 5 7 2" xfId="19269"/>
    <cellStyle name="Note 3 5 5 7 3" xfId="12878"/>
    <cellStyle name="Note 3 5 5 7 4" xfId="31445"/>
    <cellStyle name="Note 3 5 5 7 5" xfId="50488"/>
    <cellStyle name="Note 3 5 5 8" xfId="13446"/>
    <cellStyle name="Note 3 5 5 9" xfId="23765"/>
    <cellStyle name="Note 3 5 6" xfId="4987"/>
    <cellStyle name="Note 3 5 6 10" xfId="25866"/>
    <cellStyle name="Note 3 5 6 11" xfId="33805"/>
    <cellStyle name="Note 3 5 6 12" xfId="34741"/>
    <cellStyle name="Note 3 5 6 13" xfId="36852"/>
    <cellStyle name="Note 3 5 6 14" xfId="39379"/>
    <cellStyle name="Note 3 5 6 2" xfId="3162"/>
    <cellStyle name="Note 3 5 6 2 2" xfId="11977"/>
    <cellStyle name="Note 3 5 6 2 2 2" xfId="44702"/>
    <cellStyle name="Note 3 5 6 2 3" xfId="20512"/>
    <cellStyle name="Note 3 5 6 2 4" xfId="23232"/>
    <cellStyle name="Note 3 5 6 2 5" xfId="37460"/>
    <cellStyle name="Note 3 5 6 3" xfId="7078"/>
    <cellStyle name="Note 3 5 6 3 2" xfId="15780"/>
    <cellStyle name="Note 3 5 6 3 2 2" xfId="47756"/>
    <cellStyle name="Note 3 5 6 3 3" xfId="1821"/>
    <cellStyle name="Note 3 5 6 3 4" xfId="27956"/>
    <cellStyle name="Note 3 5 6 3 5" xfId="41469"/>
    <cellStyle name="Note 3 5 6 4" xfId="8743"/>
    <cellStyle name="Note 3 5 6 4 2" xfId="17445"/>
    <cellStyle name="Note 3 5 6 4 3" xfId="24696"/>
    <cellStyle name="Note 3 5 6 4 4" xfId="29621"/>
    <cellStyle name="Note 3 5 6 4 5" xfId="43395"/>
    <cellStyle name="Note 3 5 6 5" xfId="9498"/>
    <cellStyle name="Note 3 5 6 5 2" xfId="18200"/>
    <cellStyle name="Note 3 5 6 5 3" xfId="13100"/>
    <cellStyle name="Note 3 5 6 5 4" xfId="30376"/>
    <cellStyle name="Note 3 5 6 5 5" xfId="49419"/>
    <cellStyle name="Note 3 5 6 6" xfId="10192"/>
    <cellStyle name="Note 3 5 6 6 2" xfId="18894"/>
    <cellStyle name="Note 3 5 6 6 3" xfId="19831"/>
    <cellStyle name="Note 3 5 6 6 4" xfId="31070"/>
    <cellStyle name="Note 3 5 6 6 5" xfId="50113"/>
    <cellStyle name="Note 3 5 6 7" xfId="10810"/>
    <cellStyle name="Note 3 5 6 7 2" xfId="19512"/>
    <cellStyle name="Note 3 5 6 7 3" xfId="13388"/>
    <cellStyle name="Note 3 5 6 7 4" xfId="31688"/>
    <cellStyle name="Note 3 5 6 7 5" xfId="50731"/>
    <cellStyle name="Note 3 5 6 8" xfId="13689"/>
    <cellStyle name="Note 3 5 6 9" xfId="24388"/>
    <cellStyle name="Note 3 5 7" xfId="3238"/>
    <cellStyle name="Note 3 5 7 2" xfId="12053"/>
    <cellStyle name="Note 3 5 7 2 2" xfId="44770"/>
    <cellStyle name="Note 3 5 7 3" xfId="23157"/>
    <cellStyle name="Note 3 5 7 4" xfId="12641"/>
    <cellStyle name="Note 3 5 7 5" xfId="37536"/>
    <cellStyle name="Note 3 5 8" xfId="5575"/>
    <cellStyle name="Note 3 5 8 2" xfId="14277"/>
    <cellStyle name="Note 3 5 8 2 2" xfId="46400"/>
    <cellStyle name="Note 3 5 8 3" xfId="24073"/>
    <cellStyle name="Note 3 5 8 4" xfId="26454"/>
    <cellStyle name="Note 3 5 8 5" xfId="39967"/>
    <cellStyle name="Note 3 5 9" xfId="5539"/>
    <cellStyle name="Note 3 5 9 2" xfId="14241"/>
    <cellStyle name="Note 3 5 9 2 2" xfId="46364"/>
    <cellStyle name="Note 3 5 9 3" xfId="22183"/>
    <cellStyle name="Note 3 5 9 4" xfId="26418"/>
    <cellStyle name="Note 3 5 9 5" xfId="39931"/>
    <cellStyle name="Note 3 6" xfId="652"/>
    <cellStyle name="Note 3 6 10" xfId="6252"/>
    <cellStyle name="Note 3 6 10 2" xfId="14954"/>
    <cellStyle name="Note 3 6 10 3" xfId="22078"/>
    <cellStyle name="Note 3 6 10 4" xfId="27131"/>
    <cellStyle name="Note 3 6 10 5" xfId="40644"/>
    <cellStyle name="Note 3 6 11" xfId="7570"/>
    <cellStyle name="Note 3 6 11 2" xfId="16272"/>
    <cellStyle name="Note 3 6 11 3" xfId="20551"/>
    <cellStyle name="Note 3 6 11 4" xfId="28448"/>
    <cellStyle name="Note 3 6 11 5" xfId="48179"/>
    <cellStyle name="Note 3 6 12" xfId="8137"/>
    <cellStyle name="Note 3 6 12 2" xfId="16839"/>
    <cellStyle name="Note 3 6 12 3" xfId="25419"/>
    <cellStyle name="Note 3 6 12 4" xfId="29015"/>
    <cellStyle name="Note 3 6 12 5" xfId="48655"/>
    <cellStyle name="Note 3 6 13" xfId="7487"/>
    <cellStyle name="Note 3 6 13 2" xfId="16189"/>
    <cellStyle name="Note 3 6 13 3" xfId="25051"/>
    <cellStyle name="Note 3 6 13 4" xfId="28365"/>
    <cellStyle name="Note 3 6 13 5" xfId="48096"/>
    <cellStyle name="Note 3 6 14" xfId="7602"/>
    <cellStyle name="Note 3 6 14 2" xfId="16304"/>
    <cellStyle name="Note 3 6 14 3" xfId="23933"/>
    <cellStyle name="Note 3 6 14 4" xfId="28480"/>
    <cellStyle name="Note 3 6 14 5" xfId="48211"/>
    <cellStyle name="Note 3 6 15" xfId="1812"/>
    <cellStyle name="Note 3 6 16" xfId="22298"/>
    <cellStyle name="Note 3 6 17" xfId="20726"/>
    <cellStyle name="Note 3 6 18" xfId="32164"/>
    <cellStyle name="Note 3 6 19" xfId="34140"/>
    <cellStyle name="Note 3 6 2" xfId="762"/>
    <cellStyle name="Note 3 6 2 10" xfId="7919"/>
    <cellStyle name="Note 3 6 2 10 2" xfId="16621"/>
    <cellStyle name="Note 3 6 2 10 3" xfId="23891"/>
    <cellStyle name="Note 3 6 2 10 4" xfId="28797"/>
    <cellStyle name="Note 3 6 2 10 5" xfId="48437"/>
    <cellStyle name="Note 3 6 2 11" xfId="7431"/>
    <cellStyle name="Note 3 6 2 11 2" xfId="16133"/>
    <cellStyle name="Note 3 6 2 11 3" xfId="23793"/>
    <cellStyle name="Note 3 6 2 11 4" xfId="28309"/>
    <cellStyle name="Note 3 6 2 11 5" xfId="48040"/>
    <cellStyle name="Note 3 6 2 12" xfId="7991"/>
    <cellStyle name="Note 3 6 2 12 2" xfId="16693"/>
    <cellStyle name="Note 3 6 2 12 3" xfId="11810"/>
    <cellStyle name="Note 3 6 2 12 4" xfId="28869"/>
    <cellStyle name="Note 3 6 2 12 5" xfId="48509"/>
    <cellStyle name="Note 3 6 2 13" xfId="11310"/>
    <cellStyle name="Note 3 6 2 14" xfId="1941"/>
    <cellStyle name="Note 3 6 2 15" xfId="21065"/>
    <cellStyle name="Note 3 6 2 16" xfId="32556"/>
    <cellStyle name="Note 3 6 2 17" xfId="34258"/>
    <cellStyle name="Note 3 6 2 18" xfId="35603"/>
    <cellStyle name="Note 3 6 2 19" xfId="37403"/>
    <cellStyle name="Note 3 6 2 2" xfId="1531"/>
    <cellStyle name="Note 3 6 2 2 10" xfId="13228"/>
    <cellStyle name="Note 3 6 2 2 11" xfId="22048"/>
    <cellStyle name="Note 3 6 2 2 12" xfId="25567"/>
    <cellStyle name="Note 3 6 2 2 13" xfId="33324"/>
    <cellStyle name="Note 3 6 2 2 14" xfId="34442"/>
    <cellStyle name="Note 3 6 2 2 15" xfId="36371"/>
    <cellStyle name="Note 3 6 2 2 16" xfId="38898"/>
    <cellStyle name="Note 3 6 2 2 2" xfId="4803"/>
    <cellStyle name="Note 3 6 2 2 2 10" xfId="25682"/>
    <cellStyle name="Note 3 6 2 2 2 11" xfId="33621"/>
    <cellStyle name="Note 3 6 2 2 2 12" xfId="34557"/>
    <cellStyle name="Note 3 6 2 2 2 13" xfId="36668"/>
    <cellStyle name="Note 3 6 2 2 2 14" xfId="39195"/>
    <cellStyle name="Note 3 6 2 2 2 2" xfId="5686"/>
    <cellStyle name="Note 3 6 2 2 2 2 2" xfId="14388"/>
    <cellStyle name="Note 3 6 2 2 2 2 2 2" xfId="46502"/>
    <cellStyle name="Note 3 6 2 2 2 2 3" xfId="25413"/>
    <cellStyle name="Note 3 6 2 2 2 2 4" xfId="26565"/>
    <cellStyle name="Note 3 6 2 2 2 2 5" xfId="40078"/>
    <cellStyle name="Note 3 6 2 2 2 3" xfId="6894"/>
    <cellStyle name="Note 3 6 2 2 2 3 2" xfId="15596"/>
    <cellStyle name="Note 3 6 2 2 2 3 2 2" xfId="47572"/>
    <cellStyle name="Note 3 6 2 2 2 3 3" xfId="11815"/>
    <cellStyle name="Note 3 6 2 2 2 3 4" xfId="27772"/>
    <cellStyle name="Note 3 6 2 2 2 3 5" xfId="41285"/>
    <cellStyle name="Note 3 6 2 2 2 4" xfId="8559"/>
    <cellStyle name="Note 3 6 2 2 2 4 2" xfId="17261"/>
    <cellStyle name="Note 3 6 2 2 2 4 3" xfId="25279"/>
    <cellStyle name="Note 3 6 2 2 2 4 4" xfId="29437"/>
    <cellStyle name="Note 3 6 2 2 2 4 5" xfId="43211"/>
    <cellStyle name="Note 3 6 2 2 2 5" xfId="9314"/>
    <cellStyle name="Note 3 6 2 2 2 5 2" xfId="18016"/>
    <cellStyle name="Note 3 6 2 2 2 5 3" xfId="24123"/>
    <cellStyle name="Note 3 6 2 2 2 5 4" xfId="30192"/>
    <cellStyle name="Note 3 6 2 2 2 5 5" xfId="49235"/>
    <cellStyle name="Note 3 6 2 2 2 6" xfId="10008"/>
    <cellStyle name="Note 3 6 2 2 2 6 2" xfId="18710"/>
    <cellStyle name="Note 3 6 2 2 2 6 3" xfId="19849"/>
    <cellStyle name="Note 3 6 2 2 2 6 4" xfId="30886"/>
    <cellStyle name="Note 3 6 2 2 2 6 5" xfId="49929"/>
    <cellStyle name="Note 3 6 2 2 2 7" xfId="10626"/>
    <cellStyle name="Note 3 6 2 2 2 7 2" xfId="19328"/>
    <cellStyle name="Note 3 6 2 2 2 7 3" xfId="11638"/>
    <cellStyle name="Note 3 6 2 2 2 7 4" xfId="31504"/>
    <cellStyle name="Note 3 6 2 2 2 7 5" xfId="50547"/>
    <cellStyle name="Note 3 6 2 2 2 8" xfId="13505"/>
    <cellStyle name="Note 3 6 2 2 2 9" xfId="21145"/>
    <cellStyle name="Note 3 6 2 2 3" xfId="5225"/>
    <cellStyle name="Note 3 6 2 2 3 10" xfId="26104"/>
    <cellStyle name="Note 3 6 2 2 3 11" xfId="34043"/>
    <cellStyle name="Note 3 6 2 2 3 12" xfId="34979"/>
    <cellStyle name="Note 3 6 2 2 3 13" xfId="37090"/>
    <cellStyle name="Note 3 6 2 2 3 14" xfId="39617"/>
    <cellStyle name="Note 3 6 2 2 3 2" xfId="6580"/>
    <cellStyle name="Note 3 6 2 2 3 2 2" xfId="15282"/>
    <cellStyle name="Note 3 6 2 2 3 2 2 2" xfId="47307"/>
    <cellStyle name="Note 3 6 2 2 3 2 3" xfId="21726"/>
    <cellStyle name="Note 3 6 2 2 3 2 4" xfId="27458"/>
    <cellStyle name="Note 3 6 2 2 3 2 5" xfId="40971"/>
    <cellStyle name="Note 3 6 2 2 3 3" xfId="7316"/>
    <cellStyle name="Note 3 6 2 2 3 3 2" xfId="16018"/>
    <cellStyle name="Note 3 6 2 2 3 3 2 2" xfId="47994"/>
    <cellStyle name="Note 3 6 2 2 3 3 3" xfId="24945"/>
    <cellStyle name="Note 3 6 2 2 3 3 4" xfId="28194"/>
    <cellStyle name="Note 3 6 2 2 3 3 5" xfId="41707"/>
    <cellStyle name="Note 3 6 2 2 3 4" xfId="8981"/>
    <cellStyle name="Note 3 6 2 2 3 4 2" xfId="17683"/>
    <cellStyle name="Note 3 6 2 2 3 4 3" xfId="22212"/>
    <cellStyle name="Note 3 6 2 2 3 4 4" xfId="29859"/>
    <cellStyle name="Note 3 6 2 2 3 4 5" xfId="43633"/>
    <cellStyle name="Note 3 6 2 2 3 5" xfId="9736"/>
    <cellStyle name="Note 3 6 2 2 3 5 2" xfId="18438"/>
    <cellStyle name="Note 3 6 2 2 3 5 3" xfId="20409"/>
    <cellStyle name="Note 3 6 2 2 3 5 4" xfId="30614"/>
    <cellStyle name="Note 3 6 2 2 3 5 5" xfId="49657"/>
    <cellStyle name="Note 3 6 2 2 3 6" xfId="10430"/>
    <cellStyle name="Note 3 6 2 2 3 6 2" xfId="19132"/>
    <cellStyle name="Note 3 6 2 2 3 6 3" xfId="12955"/>
    <cellStyle name="Note 3 6 2 2 3 6 4" xfId="31308"/>
    <cellStyle name="Note 3 6 2 2 3 6 5" xfId="50351"/>
    <cellStyle name="Note 3 6 2 2 3 7" xfId="11048"/>
    <cellStyle name="Note 3 6 2 2 3 7 2" xfId="19750"/>
    <cellStyle name="Note 3 6 2 2 3 7 3" xfId="20147"/>
    <cellStyle name="Note 3 6 2 2 3 7 4" xfId="31926"/>
    <cellStyle name="Note 3 6 2 2 3 7 5" xfId="50969"/>
    <cellStyle name="Note 3 6 2 2 3 8" xfId="13927"/>
    <cellStyle name="Note 3 6 2 2 3 9" xfId="23996"/>
    <cellStyle name="Note 3 6 2 2 4" xfId="5703"/>
    <cellStyle name="Note 3 6 2 2 4 2" xfId="14405"/>
    <cellStyle name="Note 3 6 2 2 4 2 2" xfId="46517"/>
    <cellStyle name="Note 3 6 2 2 4 3" xfId="23300"/>
    <cellStyle name="Note 3 6 2 2 4 4" xfId="26582"/>
    <cellStyle name="Note 3 6 2 2 4 5" xfId="40095"/>
    <cellStyle name="Note 3 6 2 2 5" xfId="6713"/>
    <cellStyle name="Note 3 6 2 2 5 2" xfId="15415"/>
    <cellStyle name="Note 3 6 2 2 5 2 2" xfId="47418"/>
    <cellStyle name="Note 3 6 2 2 5 3" xfId="21490"/>
    <cellStyle name="Note 3 6 2 2 5 4" xfId="27591"/>
    <cellStyle name="Note 3 6 2 2 5 5" xfId="41104"/>
    <cellStyle name="Note 3 6 2 2 6" xfId="8349"/>
    <cellStyle name="Note 3 6 2 2 6 2" xfId="17051"/>
    <cellStyle name="Note 3 6 2 2 6 3" xfId="11428"/>
    <cellStyle name="Note 3 6 2 2 6 4" xfId="29227"/>
    <cellStyle name="Note 3 6 2 2 6 5" xfId="42914"/>
    <cellStyle name="Note 3 6 2 2 7" xfId="9124"/>
    <cellStyle name="Note 3 6 2 2 7 2" xfId="17826"/>
    <cellStyle name="Note 3 6 2 2 7 3" xfId="24532"/>
    <cellStyle name="Note 3 6 2 2 7 4" xfId="30002"/>
    <cellStyle name="Note 3 6 2 2 7 5" xfId="49045"/>
    <cellStyle name="Note 3 6 2 2 8" xfId="9852"/>
    <cellStyle name="Note 3 6 2 2 8 2" xfId="18554"/>
    <cellStyle name="Note 3 6 2 2 8 3" xfId="19800"/>
    <cellStyle name="Note 3 6 2 2 8 4" xfId="30730"/>
    <cellStyle name="Note 3 6 2 2 8 5" xfId="49773"/>
    <cellStyle name="Note 3 6 2 2 9" xfId="10511"/>
    <cellStyle name="Note 3 6 2 2 9 2" xfId="19213"/>
    <cellStyle name="Note 3 6 2 2 9 3" xfId="20351"/>
    <cellStyle name="Note 3 6 2 2 9 4" xfId="31389"/>
    <cellStyle name="Note 3 6 2 2 9 5" xfId="50432"/>
    <cellStyle name="Note 3 6 2 3" xfId="5047"/>
    <cellStyle name="Note 3 6 2 3 10" xfId="25926"/>
    <cellStyle name="Note 3 6 2 3 11" xfId="33865"/>
    <cellStyle name="Note 3 6 2 3 12" xfId="34801"/>
    <cellStyle name="Note 3 6 2 3 13" xfId="36912"/>
    <cellStyle name="Note 3 6 2 3 14" xfId="39439"/>
    <cellStyle name="Note 3 6 2 3 2" xfId="5466"/>
    <cellStyle name="Note 3 6 2 3 2 2" xfId="14168"/>
    <cellStyle name="Note 3 6 2 3 2 2 2" xfId="46293"/>
    <cellStyle name="Note 3 6 2 3 2 3" xfId="21502"/>
    <cellStyle name="Note 3 6 2 3 2 4" xfId="26345"/>
    <cellStyle name="Note 3 6 2 3 2 5" xfId="39858"/>
    <cellStyle name="Note 3 6 2 3 3" xfId="7138"/>
    <cellStyle name="Note 3 6 2 3 3 2" xfId="15840"/>
    <cellStyle name="Note 3 6 2 3 3 2 2" xfId="47816"/>
    <cellStyle name="Note 3 6 2 3 3 3" xfId="25377"/>
    <cellStyle name="Note 3 6 2 3 3 4" xfId="28016"/>
    <cellStyle name="Note 3 6 2 3 3 5" xfId="41529"/>
    <cellStyle name="Note 3 6 2 3 4" xfId="8803"/>
    <cellStyle name="Note 3 6 2 3 4 2" xfId="17505"/>
    <cellStyle name="Note 3 6 2 3 4 3" xfId="22561"/>
    <cellStyle name="Note 3 6 2 3 4 4" xfId="29681"/>
    <cellStyle name="Note 3 6 2 3 4 5" xfId="43455"/>
    <cellStyle name="Note 3 6 2 3 5" xfId="9558"/>
    <cellStyle name="Note 3 6 2 3 5 2" xfId="18260"/>
    <cellStyle name="Note 3 6 2 3 5 3" xfId="12294"/>
    <cellStyle name="Note 3 6 2 3 5 4" xfId="30436"/>
    <cellStyle name="Note 3 6 2 3 5 5" xfId="49479"/>
    <cellStyle name="Note 3 6 2 3 6" xfId="10252"/>
    <cellStyle name="Note 3 6 2 3 6 2" xfId="18954"/>
    <cellStyle name="Note 3 6 2 3 6 3" xfId="19985"/>
    <cellStyle name="Note 3 6 2 3 6 4" xfId="31130"/>
    <cellStyle name="Note 3 6 2 3 6 5" xfId="50173"/>
    <cellStyle name="Note 3 6 2 3 7" xfId="10870"/>
    <cellStyle name="Note 3 6 2 3 7 2" xfId="19572"/>
    <cellStyle name="Note 3 6 2 3 7 3" xfId="19878"/>
    <cellStyle name="Note 3 6 2 3 7 4" xfId="31748"/>
    <cellStyle name="Note 3 6 2 3 7 5" xfId="50791"/>
    <cellStyle name="Note 3 6 2 3 8" xfId="13749"/>
    <cellStyle name="Note 3 6 2 3 9" xfId="23322"/>
    <cellStyle name="Note 3 6 2 4" xfId="5139"/>
    <cellStyle name="Note 3 6 2 4 10" xfId="26018"/>
    <cellStyle name="Note 3 6 2 4 11" xfId="33957"/>
    <cellStyle name="Note 3 6 2 4 12" xfId="34893"/>
    <cellStyle name="Note 3 6 2 4 13" xfId="37004"/>
    <cellStyle name="Note 3 6 2 4 14" xfId="39531"/>
    <cellStyle name="Note 3 6 2 4 2" xfId="5359"/>
    <cellStyle name="Note 3 6 2 4 2 2" xfId="14061"/>
    <cellStyle name="Note 3 6 2 4 2 2 2" xfId="46199"/>
    <cellStyle name="Note 3 6 2 4 2 3" xfId="21315"/>
    <cellStyle name="Note 3 6 2 4 2 4" xfId="26238"/>
    <cellStyle name="Note 3 6 2 4 2 5" xfId="39751"/>
    <cellStyle name="Note 3 6 2 4 3" xfId="7230"/>
    <cellStyle name="Note 3 6 2 4 3 2" xfId="15932"/>
    <cellStyle name="Note 3 6 2 4 3 2 2" xfId="47908"/>
    <cellStyle name="Note 3 6 2 4 3 3" xfId="21919"/>
    <cellStyle name="Note 3 6 2 4 3 4" xfId="28108"/>
    <cellStyle name="Note 3 6 2 4 3 5" xfId="41621"/>
    <cellStyle name="Note 3 6 2 4 4" xfId="8895"/>
    <cellStyle name="Note 3 6 2 4 4 2" xfId="17597"/>
    <cellStyle name="Note 3 6 2 4 4 3" xfId="21950"/>
    <cellStyle name="Note 3 6 2 4 4 4" xfId="29773"/>
    <cellStyle name="Note 3 6 2 4 4 5" xfId="43547"/>
    <cellStyle name="Note 3 6 2 4 5" xfId="9650"/>
    <cellStyle name="Note 3 6 2 4 5 2" xfId="18352"/>
    <cellStyle name="Note 3 6 2 4 5 3" xfId="13027"/>
    <cellStyle name="Note 3 6 2 4 5 4" xfId="30528"/>
    <cellStyle name="Note 3 6 2 4 5 5" xfId="49571"/>
    <cellStyle name="Note 3 6 2 4 6" xfId="10344"/>
    <cellStyle name="Note 3 6 2 4 6 2" xfId="19046"/>
    <cellStyle name="Note 3 6 2 4 6 3" xfId="2434"/>
    <cellStyle name="Note 3 6 2 4 6 4" xfId="31222"/>
    <cellStyle name="Note 3 6 2 4 6 5" xfId="50265"/>
    <cellStyle name="Note 3 6 2 4 7" xfId="10962"/>
    <cellStyle name="Note 3 6 2 4 7 2" xfId="19664"/>
    <cellStyle name="Note 3 6 2 4 7 3" xfId="12647"/>
    <cellStyle name="Note 3 6 2 4 7 4" xfId="31840"/>
    <cellStyle name="Note 3 6 2 4 7 5" xfId="50883"/>
    <cellStyle name="Note 3 6 2 4 8" xfId="13841"/>
    <cellStyle name="Note 3 6 2 4 9" xfId="22087"/>
    <cellStyle name="Note 3 6 2 5" xfId="5561"/>
    <cellStyle name="Note 3 6 2 5 2" xfId="14263"/>
    <cellStyle name="Note 3 6 2 5 2 2" xfId="46386"/>
    <cellStyle name="Note 3 6 2 5 3" xfId="23501"/>
    <cellStyle name="Note 3 6 2 5 4" xfId="26440"/>
    <cellStyle name="Note 3 6 2 5 5" xfId="39953"/>
    <cellStyle name="Note 3 6 2 6" xfId="5904"/>
    <cellStyle name="Note 3 6 2 6 2" xfId="14606"/>
    <cellStyle name="Note 3 6 2 6 2 2" xfId="46701"/>
    <cellStyle name="Note 3 6 2 6 3" xfId="22842"/>
    <cellStyle name="Note 3 6 2 6 4" xfId="26783"/>
    <cellStyle name="Note 3 6 2 6 5" xfId="40296"/>
    <cellStyle name="Note 3 6 2 7" xfId="5556"/>
    <cellStyle name="Note 3 6 2 7 2" xfId="14258"/>
    <cellStyle name="Note 3 6 2 7 2 2" xfId="46381"/>
    <cellStyle name="Note 3 6 2 7 3" xfId="12873"/>
    <cellStyle name="Note 3 6 2 7 4" xfId="26435"/>
    <cellStyle name="Note 3 6 2 7 5" xfId="39948"/>
    <cellStyle name="Note 3 6 2 8" xfId="5779"/>
    <cellStyle name="Note 3 6 2 8 2" xfId="14481"/>
    <cellStyle name="Note 3 6 2 8 3" xfId="24155"/>
    <cellStyle name="Note 3 6 2 8 4" xfId="26658"/>
    <cellStyle name="Note 3 6 2 8 5" xfId="40171"/>
    <cellStyle name="Note 3 6 2 9" xfId="7842"/>
    <cellStyle name="Note 3 6 2 9 2" xfId="16544"/>
    <cellStyle name="Note 3 6 2 9 3" xfId="23780"/>
    <cellStyle name="Note 3 6 2 9 4" xfId="28720"/>
    <cellStyle name="Note 3 6 2 9 5" xfId="48360"/>
    <cellStyle name="Note 3 6 20" xfId="35211"/>
    <cellStyle name="Note 3 6 21" xfId="37293"/>
    <cellStyle name="Note 3 6 3" xfId="920"/>
    <cellStyle name="Note 3 6 3 10" xfId="7492"/>
    <cellStyle name="Note 3 6 3 10 2" xfId="16194"/>
    <cellStyle name="Note 3 6 3 10 3" xfId="21377"/>
    <cellStyle name="Note 3 6 3 10 4" xfId="28370"/>
    <cellStyle name="Note 3 6 3 10 5" xfId="48101"/>
    <cellStyle name="Note 3 6 3 11" xfId="8391"/>
    <cellStyle name="Note 3 6 3 11 2" xfId="17093"/>
    <cellStyle name="Note 3 6 3 11 3" xfId="20596"/>
    <cellStyle name="Note 3 6 3 11 4" xfId="29269"/>
    <cellStyle name="Note 3 6 3 11 5" xfId="48849"/>
    <cellStyle name="Note 3 6 3 12" xfId="11451"/>
    <cellStyle name="Note 3 6 3 13" xfId="25379"/>
    <cellStyle name="Note 3 6 3 14" xfId="23674"/>
    <cellStyle name="Note 3 6 3 15" xfId="32713"/>
    <cellStyle name="Note 3 6 3 16" xfId="34323"/>
    <cellStyle name="Note 3 6 3 17" xfId="35760"/>
    <cellStyle name="Note 3 6 3 18" xfId="38287"/>
    <cellStyle name="Note 3 6 3 2" xfId="5062"/>
    <cellStyle name="Note 3 6 3 2 10" xfId="25941"/>
    <cellStyle name="Note 3 6 3 2 11" xfId="33880"/>
    <cellStyle name="Note 3 6 3 2 12" xfId="34816"/>
    <cellStyle name="Note 3 6 3 2 13" xfId="36927"/>
    <cellStyle name="Note 3 6 3 2 14" xfId="39454"/>
    <cellStyle name="Note 3 6 3 2 2" xfId="6204"/>
    <cellStyle name="Note 3 6 3 2 2 2" xfId="14906"/>
    <cellStyle name="Note 3 6 3 2 2 2 2" xfId="46970"/>
    <cellStyle name="Note 3 6 3 2 2 3" xfId="22929"/>
    <cellStyle name="Note 3 6 3 2 2 4" xfId="27083"/>
    <cellStyle name="Note 3 6 3 2 2 5" xfId="40596"/>
    <cellStyle name="Note 3 6 3 2 3" xfId="7153"/>
    <cellStyle name="Note 3 6 3 2 3 2" xfId="15855"/>
    <cellStyle name="Note 3 6 3 2 3 2 2" xfId="47831"/>
    <cellStyle name="Note 3 6 3 2 3 3" xfId="23074"/>
    <cellStyle name="Note 3 6 3 2 3 4" xfId="28031"/>
    <cellStyle name="Note 3 6 3 2 3 5" xfId="41544"/>
    <cellStyle name="Note 3 6 3 2 4" xfId="8818"/>
    <cellStyle name="Note 3 6 3 2 4 2" xfId="17520"/>
    <cellStyle name="Note 3 6 3 2 4 3" xfId="22348"/>
    <cellStyle name="Note 3 6 3 2 4 4" xfId="29696"/>
    <cellStyle name="Note 3 6 3 2 4 5" xfId="43470"/>
    <cellStyle name="Note 3 6 3 2 5" xfId="9573"/>
    <cellStyle name="Note 3 6 3 2 5 2" xfId="18275"/>
    <cellStyle name="Note 3 6 3 2 5 3" xfId="12699"/>
    <cellStyle name="Note 3 6 3 2 5 4" xfId="30451"/>
    <cellStyle name="Note 3 6 3 2 5 5" xfId="49494"/>
    <cellStyle name="Note 3 6 3 2 6" xfId="10267"/>
    <cellStyle name="Note 3 6 3 2 6 2" xfId="18969"/>
    <cellStyle name="Note 3 6 3 2 6 3" xfId="12414"/>
    <cellStyle name="Note 3 6 3 2 6 4" xfId="31145"/>
    <cellStyle name="Note 3 6 3 2 6 5" xfId="50188"/>
    <cellStyle name="Note 3 6 3 2 7" xfId="10885"/>
    <cellStyle name="Note 3 6 3 2 7 2" xfId="19587"/>
    <cellStyle name="Note 3 6 3 2 7 3" xfId="20298"/>
    <cellStyle name="Note 3 6 3 2 7 4" xfId="31763"/>
    <cellStyle name="Note 3 6 3 2 7 5" xfId="50806"/>
    <cellStyle name="Note 3 6 3 2 8" xfId="13764"/>
    <cellStyle name="Note 3 6 3 2 9" xfId="21475"/>
    <cellStyle name="Note 3 6 3 3" xfId="5028"/>
    <cellStyle name="Note 3 6 3 3 10" xfId="25907"/>
    <cellStyle name="Note 3 6 3 3 11" xfId="33846"/>
    <cellStyle name="Note 3 6 3 3 12" xfId="34782"/>
    <cellStyle name="Note 3 6 3 3 13" xfId="36893"/>
    <cellStyle name="Note 3 6 3 3 14" xfId="39420"/>
    <cellStyle name="Note 3 6 3 3 2" xfId="5504"/>
    <cellStyle name="Note 3 6 3 3 2 2" xfId="14206"/>
    <cellStyle name="Note 3 6 3 3 2 2 2" xfId="46331"/>
    <cellStyle name="Note 3 6 3 3 2 3" xfId="12261"/>
    <cellStyle name="Note 3 6 3 3 2 4" xfId="26383"/>
    <cellStyle name="Note 3 6 3 3 2 5" xfId="39896"/>
    <cellStyle name="Note 3 6 3 3 3" xfId="7119"/>
    <cellStyle name="Note 3 6 3 3 3 2" xfId="15821"/>
    <cellStyle name="Note 3 6 3 3 3 2 2" xfId="47797"/>
    <cellStyle name="Note 3 6 3 3 3 3" xfId="23718"/>
    <cellStyle name="Note 3 6 3 3 3 4" xfId="27997"/>
    <cellStyle name="Note 3 6 3 3 3 5" xfId="41510"/>
    <cellStyle name="Note 3 6 3 3 4" xfId="8784"/>
    <cellStyle name="Note 3 6 3 3 4 2" xfId="17486"/>
    <cellStyle name="Note 3 6 3 3 4 3" xfId="12936"/>
    <cellStyle name="Note 3 6 3 3 4 4" xfId="29662"/>
    <cellStyle name="Note 3 6 3 3 4 5" xfId="43436"/>
    <cellStyle name="Note 3 6 3 3 5" xfId="9539"/>
    <cellStyle name="Note 3 6 3 3 5 2" xfId="18241"/>
    <cellStyle name="Note 3 6 3 3 5 3" xfId="19785"/>
    <cellStyle name="Note 3 6 3 3 5 4" xfId="30417"/>
    <cellStyle name="Note 3 6 3 3 5 5" xfId="49460"/>
    <cellStyle name="Note 3 6 3 3 6" xfId="10233"/>
    <cellStyle name="Note 3 6 3 3 6 2" xfId="18935"/>
    <cellStyle name="Note 3 6 3 3 6 3" xfId="11399"/>
    <cellStyle name="Note 3 6 3 3 6 4" xfId="31111"/>
    <cellStyle name="Note 3 6 3 3 6 5" xfId="50154"/>
    <cellStyle name="Note 3 6 3 3 7" xfId="10851"/>
    <cellStyle name="Note 3 6 3 3 7 2" xfId="19553"/>
    <cellStyle name="Note 3 6 3 3 7 3" xfId="20382"/>
    <cellStyle name="Note 3 6 3 3 7 4" xfId="31729"/>
    <cellStyle name="Note 3 6 3 3 7 5" xfId="50772"/>
    <cellStyle name="Note 3 6 3 3 8" xfId="13730"/>
    <cellStyle name="Note 3 6 3 3 9" xfId="21637"/>
    <cellStyle name="Note 3 6 3 4" xfId="5296"/>
    <cellStyle name="Note 3 6 3 4 2" xfId="13998"/>
    <cellStyle name="Note 3 6 3 4 2 2" xfId="46137"/>
    <cellStyle name="Note 3 6 3 4 3" xfId="12226"/>
    <cellStyle name="Note 3 6 3 4 4" xfId="26175"/>
    <cellStyle name="Note 3 6 3 4 5" xfId="39688"/>
    <cellStyle name="Note 3 6 3 5" xfId="6270"/>
    <cellStyle name="Note 3 6 3 5 2" xfId="14972"/>
    <cellStyle name="Note 3 6 3 5 2 2" xfId="47033"/>
    <cellStyle name="Note 3 6 3 5 3" xfId="20732"/>
    <cellStyle name="Note 3 6 3 5 4" xfId="27149"/>
    <cellStyle name="Note 3 6 3 5 5" xfId="40662"/>
    <cellStyle name="Note 3 6 3 6" xfId="5919"/>
    <cellStyle name="Note 3 6 3 6 2" xfId="14621"/>
    <cellStyle name="Note 3 6 3 6 2 2" xfId="46714"/>
    <cellStyle name="Note 3 6 3 6 3" xfId="25263"/>
    <cellStyle name="Note 3 6 3 6 4" xfId="26798"/>
    <cellStyle name="Note 3 6 3 6 5" xfId="40311"/>
    <cellStyle name="Note 3 6 3 7" xfId="7368"/>
    <cellStyle name="Note 3 6 3 7 2" xfId="16070"/>
    <cellStyle name="Note 3 6 3 7 3" xfId="23114"/>
    <cellStyle name="Note 3 6 3 7 4" xfId="28246"/>
    <cellStyle name="Note 3 6 3 7 5" xfId="41759"/>
    <cellStyle name="Note 3 6 3 8" xfId="7957"/>
    <cellStyle name="Note 3 6 3 8 2" xfId="16659"/>
    <cellStyle name="Note 3 6 3 8 3" xfId="23733"/>
    <cellStyle name="Note 3 6 3 8 4" xfId="28835"/>
    <cellStyle name="Note 3 6 3 8 5" xfId="48475"/>
    <cellStyle name="Note 3 6 3 9" xfId="7725"/>
    <cellStyle name="Note 3 6 3 9 2" xfId="16427"/>
    <cellStyle name="Note 3 6 3 9 3" xfId="20850"/>
    <cellStyle name="Note 3 6 3 9 4" xfId="28603"/>
    <cellStyle name="Note 3 6 3 9 5" xfId="48255"/>
    <cellStyle name="Note 3 6 4" xfId="1421"/>
    <cellStyle name="Note 3 6 4 10" xfId="9780"/>
    <cellStyle name="Note 3 6 4 10 2" xfId="18482"/>
    <cellStyle name="Note 3 6 4 10 3" xfId="12558"/>
    <cellStyle name="Note 3 6 4 10 4" xfId="30658"/>
    <cellStyle name="Note 3 6 4 10 5" xfId="49701"/>
    <cellStyle name="Note 3 6 4 11" xfId="10455"/>
    <cellStyle name="Note 3 6 4 11 2" xfId="19157"/>
    <cellStyle name="Note 3 6 4 11 3" xfId="20081"/>
    <cellStyle name="Note 3 6 4 11 4" xfId="31333"/>
    <cellStyle name="Note 3 6 4 11 5" xfId="50376"/>
    <cellStyle name="Note 3 6 4 12" xfId="11203"/>
    <cellStyle name="Note 3 6 4 13" xfId="25044"/>
    <cellStyle name="Note 3 6 4 14" xfId="25283"/>
    <cellStyle name="Note 3 6 4 15" xfId="33214"/>
    <cellStyle name="Note 3 6 4 16" xfId="34386"/>
    <cellStyle name="Note 3 6 4 17" xfId="36261"/>
    <cellStyle name="Note 3 6 4 18" xfId="38788"/>
    <cellStyle name="Note 3 6 4 2" xfId="4804"/>
    <cellStyle name="Note 3 6 4 2 10" xfId="25683"/>
    <cellStyle name="Note 3 6 4 2 11" xfId="33622"/>
    <cellStyle name="Note 3 6 4 2 12" xfId="34558"/>
    <cellStyle name="Note 3 6 4 2 13" xfId="36669"/>
    <cellStyle name="Note 3 6 4 2 14" xfId="39196"/>
    <cellStyle name="Note 3 6 4 2 2" xfId="5314"/>
    <cellStyle name="Note 3 6 4 2 2 2" xfId="14016"/>
    <cellStyle name="Note 3 6 4 2 2 2 2" xfId="46154"/>
    <cellStyle name="Note 3 6 4 2 2 3" xfId="23503"/>
    <cellStyle name="Note 3 6 4 2 2 4" xfId="26193"/>
    <cellStyle name="Note 3 6 4 2 2 5" xfId="39706"/>
    <cellStyle name="Note 3 6 4 2 3" xfId="6895"/>
    <cellStyle name="Note 3 6 4 2 3 2" xfId="15597"/>
    <cellStyle name="Note 3 6 4 2 3 2 2" xfId="47573"/>
    <cellStyle name="Note 3 6 4 2 3 3" xfId="2397"/>
    <cellStyle name="Note 3 6 4 2 3 4" xfId="27773"/>
    <cellStyle name="Note 3 6 4 2 3 5" xfId="41286"/>
    <cellStyle name="Note 3 6 4 2 4" xfId="8560"/>
    <cellStyle name="Note 3 6 4 2 4 2" xfId="17262"/>
    <cellStyle name="Note 3 6 4 2 4 3" xfId="24778"/>
    <cellStyle name="Note 3 6 4 2 4 4" xfId="29438"/>
    <cellStyle name="Note 3 6 4 2 4 5" xfId="43212"/>
    <cellStyle name="Note 3 6 4 2 5" xfId="9315"/>
    <cellStyle name="Note 3 6 4 2 5 2" xfId="18017"/>
    <cellStyle name="Note 3 6 4 2 5 3" xfId="23514"/>
    <cellStyle name="Note 3 6 4 2 5 4" xfId="30193"/>
    <cellStyle name="Note 3 6 4 2 5 5" xfId="49236"/>
    <cellStyle name="Note 3 6 4 2 6" xfId="10009"/>
    <cellStyle name="Note 3 6 4 2 6 2" xfId="18711"/>
    <cellStyle name="Note 3 6 4 2 6 3" xfId="11241"/>
    <cellStyle name="Note 3 6 4 2 6 4" xfId="30887"/>
    <cellStyle name="Note 3 6 4 2 6 5" xfId="49930"/>
    <cellStyle name="Note 3 6 4 2 7" xfId="10627"/>
    <cellStyle name="Note 3 6 4 2 7 2" xfId="19329"/>
    <cellStyle name="Note 3 6 4 2 7 3" xfId="12883"/>
    <cellStyle name="Note 3 6 4 2 7 4" xfId="31505"/>
    <cellStyle name="Note 3 6 4 2 7 5" xfId="50548"/>
    <cellStyle name="Note 3 6 4 2 8" xfId="13506"/>
    <cellStyle name="Note 3 6 4 2 9" xfId="11166"/>
    <cellStyle name="Note 3 6 4 3" xfId="5169"/>
    <cellStyle name="Note 3 6 4 3 10" xfId="26048"/>
    <cellStyle name="Note 3 6 4 3 11" xfId="33987"/>
    <cellStyle name="Note 3 6 4 3 12" xfId="34923"/>
    <cellStyle name="Note 3 6 4 3 13" xfId="37034"/>
    <cellStyle name="Note 3 6 4 3 14" xfId="39561"/>
    <cellStyle name="Note 3 6 4 3 2" xfId="6003"/>
    <cellStyle name="Note 3 6 4 3 2 2" xfId="14705"/>
    <cellStyle name="Note 3 6 4 3 2 2 2" xfId="46790"/>
    <cellStyle name="Note 3 6 4 3 2 3" xfId="21864"/>
    <cellStyle name="Note 3 6 4 3 2 4" xfId="26882"/>
    <cellStyle name="Note 3 6 4 3 2 5" xfId="40395"/>
    <cellStyle name="Note 3 6 4 3 3" xfId="7260"/>
    <cellStyle name="Note 3 6 4 3 3 2" xfId="15962"/>
    <cellStyle name="Note 3 6 4 3 3 2 2" xfId="47938"/>
    <cellStyle name="Note 3 6 4 3 3 3" xfId="20566"/>
    <cellStyle name="Note 3 6 4 3 3 4" xfId="28138"/>
    <cellStyle name="Note 3 6 4 3 3 5" xfId="41651"/>
    <cellStyle name="Note 3 6 4 3 4" xfId="8925"/>
    <cellStyle name="Note 3 6 4 3 4 2" xfId="17627"/>
    <cellStyle name="Note 3 6 4 3 4 3" xfId="13314"/>
    <cellStyle name="Note 3 6 4 3 4 4" xfId="29803"/>
    <cellStyle name="Note 3 6 4 3 4 5" xfId="43577"/>
    <cellStyle name="Note 3 6 4 3 5" xfId="9680"/>
    <cellStyle name="Note 3 6 4 3 5 2" xfId="18382"/>
    <cellStyle name="Note 3 6 4 3 5 3" xfId="19784"/>
    <cellStyle name="Note 3 6 4 3 5 4" xfId="30558"/>
    <cellStyle name="Note 3 6 4 3 5 5" xfId="49601"/>
    <cellStyle name="Note 3 6 4 3 6" xfId="10374"/>
    <cellStyle name="Note 3 6 4 3 6 2" xfId="19076"/>
    <cellStyle name="Note 3 6 4 3 6 3" xfId="11688"/>
    <cellStyle name="Note 3 6 4 3 6 4" xfId="31252"/>
    <cellStyle name="Note 3 6 4 3 6 5" xfId="50295"/>
    <cellStyle name="Note 3 6 4 3 7" xfId="10992"/>
    <cellStyle name="Note 3 6 4 3 7 2" xfId="19694"/>
    <cellStyle name="Note 3 6 4 3 7 3" xfId="11100"/>
    <cellStyle name="Note 3 6 4 3 7 4" xfId="31870"/>
    <cellStyle name="Note 3 6 4 3 7 5" xfId="50913"/>
    <cellStyle name="Note 3 6 4 3 8" xfId="13871"/>
    <cellStyle name="Note 3 6 4 3 9" xfId="20839"/>
    <cellStyle name="Note 3 6 4 4" xfId="6027"/>
    <cellStyle name="Note 3 6 4 4 2" xfId="14729"/>
    <cellStyle name="Note 3 6 4 4 2 2" xfId="46811"/>
    <cellStyle name="Note 3 6 4 4 3" xfId="13355"/>
    <cellStyle name="Note 3 6 4 4 4" xfId="26906"/>
    <cellStyle name="Note 3 6 4 4 5" xfId="40419"/>
    <cellStyle name="Note 3 6 4 5" xfId="6639"/>
    <cellStyle name="Note 3 6 4 5 2" xfId="15341"/>
    <cellStyle name="Note 3 6 4 5 2 2" xfId="47353"/>
    <cellStyle name="Note 3 6 4 5 3" xfId="25406"/>
    <cellStyle name="Note 3 6 4 5 4" xfId="27517"/>
    <cellStyle name="Note 3 6 4 5 5" xfId="41030"/>
    <cellStyle name="Note 3 6 4 6" xfId="5588"/>
    <cellStyle name="Note 3 6 4 6 2" xfId="14290"/>
    <cellStyle name="Note 3 6 4 6 2 2" xfId="46411"/>
    <cellStyle name="Note 3 6 4 6 3" xfId="24512"/>
    <cellStyle name="Note 3 6 4 6 4" xfId="26467"/>
    <cellStyle name="Note 3 6 4 6 5" xfId="39980"/>
    <cellStyle name="Note 3 6 4 7" xfId="6757"/>
    <cellStyle name="Note 3 6 4 7 2" xfId="15459"/>
    <cellStyle name="Note 3 6 4 7 3" xfId="12846"/>
    <cellStyle name="Note 3 6 4 7 4" xfId="27635"/>
    <cellStyle name="Note 3 6 4 7 5" xfId="41148"/>
    <cellStyle name="Note 3 6 4 8" xfId="8266"/>
    <cellStyle name="Note 3 6 4 8 2" xfId="16968"/>
    <cellStyle name="Note 3 6 4 8 3" xfId="24881"/>
    <cellStyle name="Note 3 6 4 8 4" xfId="29144"/>
    <cellStyle name="Note 3 6 4 8 5" xfId="48780"/>
    <cellStyle name="Note 3 6 4 9" xfId="9047"/>
    <cellStyle name="Note 3 6 4 9 2" xfId="17749"/>
    <cellStyle name="Note 3 6 4 9 3" xfId="23980"/>
    <cellStyle name="Note 3 6 4 9 4" xfId="29925"/>
    <cellStyle name="Note 3 6 4 9 5" xfId="48968"/>
    <cellStyle name="Note 3 6 5" xfId="4844"/>
    <cellStyle name="Note 3 6 5 10" xfId="25723"/>
    <cellStyle name="Note 3 6 5 11" xfId="33662"/>
    <cellStyle name="Note 3 6 5 12" xfId="34598"/>
    <cellStyle name="Note 3 6 5 13" xfId="36709"/>
    <cellStyle name="Note 3 6 5 14" xfId="39236"/>
    <cellStyle name="Note 3 6 5 2" xfId="6008"/>
    <cellStyle name="Note 3 6 5 2 2" xfId="14710"/>
    <cellStyle name="Note 3 6 5 2 2 2" xfId="46795"/>
    <cellStyle name="Note 3 6 5 2 3" xfId="24801"/>
    <cellStyle name="Note 3 6 5 2 4" xfId="26887"/>
    <cellStyle name="Note 3 6 5 2 5" xfId="40400"/>
    <cellStyle name="Note 3 6 5 3" xfId="6935"/>
    <cellStyle name="Note 3 6 5 3 2" xfId="15637"/>
    <cellStyle name="Note 3 6 5 3 2 2" xfId="47613"/>
    <cellStyle name="Note 3 6 5 3 3" xfId="11917"/>
    <cellStyle name="Note 3 6 5 3 4" xfId="27813"/>
    <cellStyle name="Note 3 6 5 3 5" xfId="41326"/>
    <cellStyle name="Note 3 6 5 4" xfId="8600"/>
    <cellStyle name="Note 3 6 5 4 2" xfId="17302"/>
    <cellStyle name="Note 3 6 5 4 3" xfId="21281"/>
    <cellStyle name="Note 3 6 5 4 4" xfId="29478"/>
    <cellStyle name="Note 3 6 5 4 5" xfId="43252"/>
    <cellStyle name="Note 3 6 5 5" xfId="9355"/>
    <cellStyle name="Note 3 6 5 5 2" xfId="18057"/>
    <cellStyle name="Note 3 6 5 5 3" xfId="21324"/>
    <cellStyle name="Note 3 6 5 5 4" xfId="30233"/>
    <cellStyle name="Note 3 6 5 5 5" xfId="49276"/>
    <cellStyle name="Note 3 6 5 6" xfId="10049"/>
    <cellStyle name="Note 3 6 5 6 2" xfId="18751"/>
    <cellStyle name="Note 3 6 5 6 3" xfId="20067"/>
    <cellStyle name="Note 3 6 5 6 4" xfId="30927"/>
    <cellStyle name="Note 3 6 5 6 5" xfId="49970"/>
    <cellStyle name="Note 3 6 5 7" xfId="10667"/>
    <cellStyle name="Note 3 6 5 7 2" xfId="19369"/>
    <cellStyle name="Note 3 6 5 7 3" xfId="20223"/>
    <cellStyle name="Note 3 6 5 7 4" xfId="31545"/>
    <cellStyle name="Note 3 6 5 7 5" xfId="50588"/>
    <cellStyle name="Note 3 6 5 8" xfId="13546"/>
    <cellStyle name="Note 3 6 5 9" xfId="23217"/>
    <cellStyle name="Note 3 6 6" xfId="3530"/>
    <cellStyle name="Note 3 6 6 10" xfId="21302"/>
    <cellStyle name="Note 3 6 6 11" xfId="32245"/>
    <cellStyle name="Note 3 6 6 12" xfId="34161"/>
    <cellStyle name="Note 3 6 6 13" xfId="35292"/>
    <cellStyle name="Note 3 6 6 14" xfId="37828"/>
    <cellStyle name="Note 3 6 6 2" xfId="5461"/>
    <cellStyle name="Note 3 6 6 2 2" xfId="14163"/>
    <cellStyle name="Note 3 6 6 2 2 2" xfId="46288"/>
    <cellStyle name="Note 3 6 6 2 3" xfId="25434"/>
    <cellStyle name="Note 3 6 6 2 4" xfId="26340"/>
    <cellStyle name="Note 3 6 6 2 5" xfId="39853"/>
    <cellStyle name="Note 3 6 6 3" xfId="5282"/>
    <cellStyle name="Note 3 6 6 3 2" xfId="13984"/>
    <cellStyle name="Note 3 6 6 3 2 2" xfId="46125"/>
    <cellStyle name="Note 3 6 6 3 3" xfId="20838"/>
    <cellStyle name="Note 3 6 6 3 4" xfId="26161"/>
    <cellStyle name="Note 3 6 6 3 5" xfId="39674"/>
    <cellStyle name="Note 3 6 6 4" xfId="7623"/>
    <cellStyle name="Note 3 6 6 4 2" xfId="16325"/>
    <cellStyle name="Note 3 6 6 4 3" xfId="23042"/>
    <cellStyle name="Note 3 6 6 4 4" xfId="28501"/>
    <cellStyle name="Note 3 6 6 4 5" xfId="41986"/>
    <cellStyle name="Note 3 6 6 5" xfId="3109"/>
    <cellStyle name="Note 3 6 6 5 2" xfId="11928"/>
    <cellStyle name="Note 3 6 6 5 3" xfId="24980"/>
    <cellStyle name="Note 3 6 6 5 4" xfId="1887"/>
    <cellStyle name="Note 3 6 6 5 5" xfId="44653"/>
    <cellStyle name="Note 3 6 6 6" xfId="7913"/>
    <cellStyle name="Note 3 6 6 6 2" xfId="16615"/>
    <cellStyle name="Note 3 6 6 6 3" xfId="24651"/>
    <cellStyle name="Note 3 6 6 6 4" xfId="28791"/>
    <cellStyle name="Note 3 6 6 6 5" xfId="48431"/>
    <cellStyle name="Note 3 6 6 7" xfId="7582"/>
    <cellStyle name="Note 3 6 6 7 2" xfId="16284"/>
    <cellStyle name="Note 3 6 6 7 3" xfId="22549"/>
    <cellStyle name="Note 3 6 6 7 4" xfId="28460"/>
    <cellStyle name="Note 3 6 6 7 5" xfId="48191"/>
    <cellStyle name="Note 3 6 6 8" xfId="12328"/>
    <cellStyle name="Note 3 6 6 9" xfId="23696"/>
    <cellStyle name="Note 3 6 7" xfId="3236"/>
    <cellStyle name="Note 3 6 7 2" xfId="12051"/>
    <cellStyle name="Note 3 6 7 2 2" xfId="44768"/>
    <cellStyle name="Note 3 6 7 3" xfId="23068"/>
    <cellStyle name="Note 3 6 7 4" xfId="22233"/>
    <cellStyle name="Note 3 6 7 5" xfId="37534"/>
    <cellStyle name="Note 3 6 8" xfId="6341"/>
    <cellStyle name="Note 3 6 8 2" xfId="15043"/>
    <cellStyle name="Note 3 6 8 2 2" xfId="47097"/>
    <cellStyle name="Note 3 6 8 3" xfId="21255"/>
    <cellStyle name="Note 3 6 8 4" xfId="27220"/>
    <cellStyle name="Note 3 6 8 5" xfId="40733"/>
    <cellStyle name="Note 3 6 9" xfId="6753"/>
    <cellStyle name="Note 3 6 9 2" xfId="15455"/>
    <cellStyle name="Note 3 6 9 2 2" xfId="47446"/>
    <cellStyle name="Note 3 6 9 3" xfId="19857"/>
    <cellStyle name="Note 3 6 9 4" xfId="27631"/>
    <cellStyle name="Note 3 6 9 5" xfId="41144"/>
    <cellStyle name="Note 3 7" xfId="698"/>
    <cellStyle name="Note 3 7 10" xfId="6627"/>
    <cellStyle name="Note 3 7 10 2" xfId="15329"/>
    <cellStyle name="Note 3 7 10 3" xfId="22383"/>
    <cellStyle name="Note 3 7 10 4" xfId="27505"/>
    <cellStyle name="Note 3 7 10 5" xfId="41018"/>
    <cellStyle name="Note 3 7 11" xfId="7599"/>
    <cellStyle name="Note 3 7 11 2" xfId="16301"/>
    <cellStyle name="Note 3 7 11 3" xfId="20576"/>
    <cellStyle name="Note 3 7 11 4" xfId="28477"/>
    <cellStyle name="Note 3 7 11 5" xfId="48208"/>
    <cellStyle name="Note 3 7 12" xfId="7609"/>
    <cellStyle name="Note 3 7 12 2" xfId="16311"/>
    <cellStyle name="Note 3 7 12 3" xfId="23818"/>
    <cellStyle name="Note 3 7 12 4" xfId="28487"/>
    <cellStyle name="Note 3 7 12 5" xfId="48218"/>
    <cellStyle name="Note 3 7 13" xfId="2911"/>
    <cellStyle name="Note 3 7 13 2" xfId="11744"/>
    <cellStyle name="Note 3 7 13 3" xfId="24904"/>
    <cellStyle name="Note 3 7 13 4" xfId="25488"/>
    <cellStyle name="Note 3 7 13 5" xfId="44455"/>
    <cellStyle name="Note 3 7 14" xfId="7411"/>
    <cellStyle name="Note 3 7 14 2" xfId="16113"/>
    <cellStyle name="Note 3 7 14 3" xfId="22753"/>
    <cellStyle name="Note 3 7 14 4" xfId="28289"/>
    <cellStyle name="Note 3 7 14 5" xfId="48020"/>
    <cellStyle name="Note 3 7 15" xfId="4489"/>
    <cellStyle name="Note 3 7 16" xfId="24232"/>
    <cellStyle name="Note 3 7 17" xfId="22822"/>
    <cellStyle name="Note 3 7 18" xfId="32210"/>
    <cellStyle name="Note 3 7 19" xfId="34150"/>
    <cellStyle name="Note 3 7 2" xfId="772"/>
    <cellStyle name="Note 3 7 2 10" xfId="8220"/>
    <cellStyle name="Note 3 7 2 10 2" xfId="16922"/>
    <cellStyle name="Note 3 7 2 10 3" xfId="25350"/>
    <cellStyle name="Note 3 7 2 10 4" xfId="29098"/>
    <cellStyle name="Note 3 7 2 10 5" xfId="48734"/>
    <cellStyle name="Note 3 7 2 11" xfId="9012"/>
    <cellStyle name="Note 3 7 2 11 2" xfId="17714"/>
    <cellStyle name="Note 3 7 2 11 3" xfId="25258"/>
    <cellStyle name="Note 3 7 2 11 4" xfId="29890"/>
    <cellStyle name="Note 3 7 2 11 5" xfId="48933"/>
    <cellStyle name="Note 3 7 2 12" xfId="9759"/>
    <cellStyle name="Note 3 7 2 12 2" xfId="18461"/>
    <cellStyle name="Note 3 7 2 12 3" xfId="2432"/>
    <cellStyle name="Note 3 7 2 12 4" xfId="30637"/>
    <cellStyle name="Note 3 7 2 12 5" xfId="49680"/>
    <cellStyle name="Note 3 7 2 13" xfId="11320"/>
    <cellStyle name="Note 3 7 2 14" xfId="20015"/>
    <cellStyle name="Note 3 7 2 15" xfId="21007"/>
    <cellStyle name="Note 3 7 2 16" xfId="32566"/>
    <cellStyle name="Note 3 7 2 17" xfId="34268"/>
    <cellStyle name="Note 3 7 2 18" xfId="35613"/>
    <cellStyle name="Note 3 7 2 19" xfId="37413"/>
    <cellStyle name="Note 3 7 2 2" xfId="1541"/>
    <cellStyle name="Note 3 7 2 2 10" xfId="13238"/>
    <cellStyle name="Note 3 7 2 2 11" xfId="24855"/>
    <cellStyle name="Note 3 7 2 2 12" xfId="25577"/>
    <cellStyle name="Note 3 7 2 2 13" xfId="33334"/>
    <cellStyle name="Note 3 7 2 2 14" xfId="34452"/>
    <cellStyle name="Note 3 7 2 2 15" xfId="36381"/>
    <cellStyle name="Note 3 7 2 2 16" xfId="38908"/>
    <cellStyle name="Note 3 7 2 2 2" xfId="4768"/>
    <cellStyle name="Note 3 7 2 2 2 10" xfId="25647"/>
    <cellStyle name="Note 3 7 2 2 2 11" xfId="33586"/>
    <cellStyle name="Note 3 7 2 2 2 12" xfId="34522"/>
    <cellStyle name="Note 3 7 2 2 2 13" xfId="36633"/>
    <cellStyle name="Note 3 7 2 2 2 14" xfId="39160"/>
    <cellStyle name="Note 3 7 2 2 2 2" xfId="5508"/>
    <cellStyle name="Note 3 7 2 2 2 2 2" xfId="14210"/>
    <cellStyle name="Note 3 7 2 2 2 2 2 2" xfId="46335"/>
    <cellStyle name="Note 3 7 2 2 2 2 3" xfId="25078"/>
    <cellStyle name="Note 3 7 2 2 2 2 4" xfId="26387"/>
    <cellStyle name="Note 3 7 2 2 2 2 5" xfId="39900"/>
    <cellStyle name="Note 3 7 2 2 2 3" xfId="6859"/>
    <cellStyle name="Note 3 7 2 2 2 3 2" xfId="15561"/>
    <cellStyle name="Note 3 7 2 2 2 3 2 2" xfId="47537"/>
    <cellStyle name="Note 3 7 2 2 2 3 3" xfId="12448"/>
    <cellStyle name="Note 3 7 2 2 2 3 4" xfId="27737"/>
    <cellStyle name="Note 3 7 2 2 2 3 5" xfId="41250"/>
    <cellStyle name="Note 3 7 2 2 2 4" xfId="8524"/>
    <cellStyle name="Note 3 7 2 2 2 4 2" xfId="17226"/>
    <cellStyle name="Note 3 7 2 2 2 4 3" xfId="24831"/>
    <cellStyle name="Note 3 7 2 2 2 4 4" xfId="29402"/>
    <cellStyle name="Note 3 7 2 2 2 4 5" xfId="43176"/>
    <cellStyle name="Note 3 7 2 2 2 5" xfId="9279"/>
    <cellStyle name="Note 3 7 2 2 2 5 2" xfId="17981"/>
    <cellStyle name="Note 3 7 2 2 2 5 3" xfId="22611"/>
    <cellStyle name="Note 3 7 2 2 2 5 4" xfId="30157"/>
    <cellStyle name="Note 3 7 2 2 2 5 5" xfId="49200"/>
    <cellStyle name="Note 3 7 2 2 2 6" xfId="9973"/>
    <cellStyle name="Note 3 7 2 2 2 6 2" xfId="18675"/>
    <cellStyle name="Note 3 7 2 2 2 6 3" xfId="12874"/>
    <cellStyle name="Note 3 7 2 2 2 6 4" xfId="30851"/>
    <cellStyle name="Note 3 7 2 2 2 6 5" xfId="49894"/>
    <cellStyle name="Note 3 7 2 2 2 7" xfId="10591"/>
    <cellStyle name="Note 3 7 2 2 2 7 2" xfId="19293"/>
    <cellStyle name="Note 3 7 2 2 2 7 3" xfId="20019"/>
    <cellStyle name="Note 3 7 2 2 2 7 4" xfId="31469"/>
    <cellStyle name="Note 3 7 2 2 2 7 5" xfId="50512"/>
    <cellStyle name="Note 3 7 2 2 2 8" xfId="13470"/>
    <cellStyle name="Note 3 7 2 2 2 9" xfId="20813"/>
    <cellStyle name="Note 3 7 2 2 3" xfId="5235"/>
    <cellStyle name="Note 3 7 2 2 3 10" xfId="26114"/>
    <cellStyle name="Note 3 7 2 2 3 11" xfId="34053"/>
    <cellStyle name="Note 3 7 2 2 3 12" xfId="34989"/>
    <cellStyle name="Note 3 7 2 2 3 13" xfId="37100"/>
    <cellStyle name="Note 3 7 2 2 3 14" xfId="39627"/>
    <cellStyle name="Note 3 7 2 2 3 2" xfId="6590"/>
    <cellStyle name="Note 3 7 2 2 3 2 2" xfId="15292"/>
    <cellStyle name="Note 3 7 2 2 3 2 2 2" xfId="47317"/>
    <cellStyle name="Note 3 7 2 2 3 2 3" xfId="20051"/>
    <cellStyle name="Note 3 7 2 2 3 2 4" xfId="27468"/>
    <cellStyle name="Note 3 7 2 2 3 2 5" xfId="40981"/>
    <cellStyle name="Note 3 7 2 2 3 3" xfId="7326"/>
    <cellStyle name="Note 3 7 2 2 3 3 2" xfId="16028"/>
    <cellStyle name="Note 3 7 2 2 3 3 2 2" xfId="48004"/>
    <cellStyle name="Note 3 7 2 2 3 3 3" xfId="22202"/>
    <cellStyle name="Note 3 7 2 2 3 3 4" xfId="28204"/>
    <cellStyle name="Note 3 7 2 2 3 3 5" xfId="41717"/>
    <cellStyle name="Note 3 7 2 2 3 4" xfId="8991"/>
    <cellStyle name="Note 3 7 2 2 3 4 2" xfId="17693"/>
    <cellStyle name="Note 3 7 2 2 3 4 3" xfId="23120"/>
    <cellStyle name="Note 3 7 2 2 3 4 4" xfId="29869"/>
    <cellStyle name="Note 3 7 2 2 3 4 5" xfId="43643"/>
    <cellStyle name="Note 3 7 2 2 3 5" xfId="9746"/>
    <cellStyle name="Note 3 7 2 2 3 5 2" xfId="18448"/>
    <cellStyle name="Note 3 7 2 2 3 5 3" xfId="19768"/>
    <cellStyle name="Note 3 7 2 2 3 5 4" xfId="30624"/>
    <cellStyle name="Note 3 7 2 2 3 5 5" xfId="49667"/>
    <cellStyle name="Note 3 7 2 2 3 6" xfId="10440"/>
    <cellStyle name="Note 3 7 2 2 3 6 2" xfId="19142"/>
    <cellStyle name="Note 3 7 2 2 3 6 3" xfId="2328"/>
    <cellStyle name="Note 3 7 2 2 3 6 4" xfId="31318"/>
    <cellStyle name="Note 3 7 2 2 3 6 5" xfId="50361"/>
    <cellStyle name="Note 3 7 2 2 3 7" xfId="11058"/>
    <cellStyle name="Note 3 7 2 2 3 7 2" xfId="19760"/>
    <cellStyle name="Note 3 7 2 2 3 7 3" xfId="25495"/>
    <cellStyle name="Note 3 7 2 2 3 7 4" xfId="31936"/>
    <cellStyle name="Note 3 7 2 2 3 7 5" xfId="50979"/>
    <cellStyle name="Note 3 7 2 2 3 8" xfId="13937"/>
    <cellStyle name="Note 3 7 2 2 3 9" xfId="24885"/>
    <cellStyle name="Note 3 7 2 2 4" xfId="5795"/>
    <cellStyle name="Note 3 7 2 2 4 2" xfId="14497"/>
    <cellStyle name="Note 3 7 2 2 4 2 2" xfId="46598"/>
    <cellStyle name="Note 3 7 2 2 4 3" xfId="22005"/>
    <cellStyle name="Note 3 7 2 2 4 4" xfId="26674"/>
    <cellStyle name="Note 3 7 2 2 4 5" xfId="40187"/>
    <cellStyle name="Note 3 7 2 2 5" xfId="6723"/>
    <cellStyle name="Note 3 7 2 2 5 2" xfId="15425"/>
    <cellStyle name="Note 3 7 2 2 5 2 2" xfId="47428"/>
    <cellStyle name="Note 3 7 2 2 5 3" xfId="24024"/>
    <cellStyle name="Note 3 7 2 2 5 4" xfId="27601"/>
    <cellStyle name="Note 3 7 2 2 5 5" xfId="41114"/>
    <cellStyle name="Note 3 7 2 2 6" xfId="8359"/>
    <cellStyle name="Note 3 7 2 2 6 2" xfId="17061"/>
    <cellStyle name="Note 3 7 2 2 6 3" xfId="23527"/>
    <cellStyle name="Note 3 7 2 2 6 4" xfId="29237"/>
    <cellStyle name="Note 3 7 2 2 6 5" xfId="42924"/>
    <cellStyle name="Note 3 7 2 2 7" xfId="9134"/>
    <cellStyle name="Note 3 7 2 2 7 2" xfId="17836"/>
    <cellStyle name="Note 3 7 2 2 7 3" xfId="23683"/>
    <cellStyle name="Note 3 7 2 2 7 4" xfId="30012"/>
    <cellStyle name="Note 3 7 2 2 7 5" xfId="49055"/>
    <cellStyle name="Note 3 7 2 2 8" xfId="9862"/>
    <cellStyle name="Note 3 7 2 2 8 2" xfId="18564"/>
    <cellStyle name="Note 3 7 2 2 8 3" xfId="1896"/>
    <cellStyle name="Note 3 7 2 2 8 4" xfId="30740"/>
    <cellStyle name="Note 3 7 2 2 8 5" xfId="49783"/>
    <cellStyle name="Note 3 7 2 2 9" xfId="10521"/>
    <cellStyle name="Note 3 7 2 2 9 2" xfId="19223"/>
    <cellStyle name="Note 3 7 2 2 9 3" xfId="12404"/>
    <cellStyle name="Note 3 7 2 2 9 4" xfId="31399"/>
    <cellStyle name="Note 3 7 2 2 9 5" xfId="50442"/>
    <cellStyle name="Note 3 7 2 3" xfId="4988"/>
    <cellStyle name="Note 3 7 2 3 10" xfId="25867"/>
    <cellStyle name="Note 3 7 2 3 11" xfId="33806"/>
    <cellStyle name="Note 3 7 2 3 12" xfId="34742"/>
    <cellStyle name="Note 3 7 2 3 13" xfId="36853"/>
    <cellStyle name="Note 3 7 2 3 14" xfId="39380"/>
    <cellStyle name="Note 3 7 2 3 2" xfId="5550"/>
    <cellStyle name="Note 3 7 2 3 2 2" xfId="14252"/>
    <cellStyle name="Note 3 7 2 3 2 2 2" xfId="46375"/>
    <cellStyle name="Note 3 7 2 3 2 3" xfId="21018"/>
    <cellStyle name="Note 3 7 2 3 2 4" xfId="26429"/>
    <cellStyle name="Note 3 7 2 3 2 5" xfId="39942"/>
    <cellStyle name="Note 3 7 2 3 3" xfId="7079"/>
    <cellStyle name="Note 3 7 2 3 3 2" xfId="15781"/>
    <cellStyle name="Note 3 7 2 3 3 2 2" xfId="47757"/>
    <cellStyle name="Note 3 7 2 3 3 3" xfId="19909"/>
    <cellStyle name="Note 3 7 2 3 3 4" xfId="27957"/>
    <cellStyle name="Note 3 7 2 3 3 5" xfId="41470"/>
    <cellStyle name="Note 3 7 2 3 4" xfId="8744"/>
    <cellStyle name="Note 3 7 2 3 4 2" xfId="17446"/>
    <cellStyle name="Note 3 7 2 3 4 3" xfId="24150"/>
    <cellStyle name="Note 3 7 2 3 4 4" xfId="29622"/>
    <cellStyle name="Note 3 7 2 3 4 5" xfId="43396"/>
    <cellStyle name="Note 3 7 2 3 5" xfId="9499"/>
    <cellStyle name="Note 3 7 2 3 5 2" xfId="18201"/>
    <cellStyle name="Note 3 7 2 3 5 3" xfId="22586"/>
    <cellStyle name="Note 3 7 2 3 5 4" xfId="30377"/>
    <cellStyle name="Note 3 7 2 3 5 5" xfId="49420"/>
    <cellStyle name="Note 3 7 2 3 6" xfId="10193"/>
    <cellStyle name="Note 3 7 2 3 6 2" xfId="18895"/>
    <cellStyle name="Note 3 7 2 3 6 3" xfId="20439"/>
    <cellStyle name="Note 3 7 2 3 6 4" xfId="31071"/>
    <cellStyle name="Note 3 7 2 3 6 5" xfId="50114"/>
    <cellStyle name="Note 3 7 2 3 7" xfId="10811"/>
    <cellStyle name="Note 3 7 2 3 7 2" xfId="19513"/>
    <cellStyle name="Note 3 7 2 3 7 3" xfId="20332"/>
    <cellStyle name="Note 3 7 2 3 7 4" xfId="31689"/>
    <cellStyle name="Note 3 7 2 3 7 5" xfId="50732"/>
    <cellStyle name="Note 3 7 2 3 8" xfId="13690"/>
    <cellStyle name="Note 3 7 2 3 9" xfId="23796"/>
    <cellStyle name="Note 3 7 2 4" xfId="4950"/>
    <cellStyle name="Note 3 7 2 4 10" xfId="25829"/>
    <cellStyle name="Note 3 7 2 4 11" xfId="33768"/>
    <cellStyle name="Note 3 7 2 4 12" xfId="34704"/>
    <cellStyle name="Note 3 7 2 4 13" xfId="36815"/>
    <cellStyle name="Note 3 7 2 4 14" xfId="39342"/>
    <cellStyle name="Note 3 7 2 4 2" xfId="5580"/>
    <cellStyle name="Note 3 7 2 4 2 2" xfId="14282"/>
    <cellStyle name="Note 3 7 2 4 2 2 2" xfId="46404"/>
    <cellStyle name="Note 3 7 2 4 2 3" xfId="25084"/>
    <cellStyle name="Note 3 7 2 4 2 4" xfId="26459"/>
    <cellStyle name="Note 3 7 2 4 2 5" xfId="39972"/>
    <cellStyle name="Note 3 7 2 4 3" xfId="7041"/>
    <cellStyle name="Note 3 7 2 4 3 2" xfId="15743"/>
    <cellStyle name="Note 3 7 2 4 3 2 2" xfId="47719"/>
    <cellStyle name="Note 3 7 2 4 3 3" xfId="12923"/>
    <cellStyle name="Note 3 7 2 4 3 4" xfId="27919"/>
    <cellStyle name="Note 3 7 2 4 3 5" xfId="41432"/>
    <cellStyle name="Note 3 7 2 4 4" xfId="8706"/>
    <cellStyle name="Note 3 7 2 4 4 2" xfId="17408"/>
    <cellStyle name="Note 3 7 2 4 4 3" xfId="21680"/>
    <cellStyle name="Note 3 7 2 4 4 4" xfId="29584"/>
    <cellStyle name="Note 3 7 2 4 4 5" xfId="43358"/>
    <cellStyle name="Note 3 7 2 4 5" xfId="9461"/>
    <cellStyle name="Note 3 7 2 4 5 2" xfId="18163"/>
    <cellStyle name="Note 3 7 2 4 5 3" xfId="21650"/>
    <cellStyle name="Note 3 7 2 4 5 4" xfId="30339"/>
    <cellStyle name="Note 3 7 2 4 5 5" xfId="49382"/>
    <cellStyle name="Note 3 7 2 4 6" xfId="10155"/>
    <cellStyle name="Note 3 7 2 4 6 2" xfId="18857"/>
    <cellStyle name="Note 3 7 2 4 6 3" xfId="20170"/>
    <cellStyle name="Note 3 7 2 4 6 4" xfId="31033"/>
    <cellStyle name="Note 3 7 2 4 6 5" xfId="50076"/>
    <cellStyle name="Note 3 7 2 4 7" xfId="10773"/>
    <cellStyle name="Note 3 7 2 4 7 2" xfId="19475"/>
    <cellStyle name="Note 3 7 2 4 7 3" xfId="20115"/>
    <cellStyle name="Note 3 7 2 4 7 4" xfId="31651"/>
    <cellStyle name="Note 3 7 2 4 7 5" xfId="50694"/>
    <cellStyle name="Note 3 7 2 4 8" xfId="13652"/>
    <cellStyle name="Note 3 7 2 4 9" xfId="21439"/>
    <cellStyle name="Note 3 7 2 5" xfId="6287"/>
    <cellStyle name="Note 3 7 2 5 2" xfId="14989"/>
    <cellStyle name="Note 3 7 2 5 2 2" xfId="47048"/>
    <cellStyle name="Note 3 7 2 5 3" xfId="23567"/>
    <cellStyle name="Note 3 7 2 5 4" xfId="27166"/>
    <cellStyle name="Note 3 7 2 5 5" xfId="40679"/>
    <cellStyle name="Note 3 7 2 6" xfId="3211"/>
    <cellStyle name="Note 3 7 2 6 2" xfId="12026"/>
    <cellStyle name="Note 3 7 2 6 2 2" xfId="44744"/>
    <cellStyle name="Note 3 7 2 6 3" xfId="22767"/>
    <cellStyle name="Note 3 7 2 6 4" xfId="24394"/>
    <cellStyle name="Note 3 7 2 6 5" xfId="37509"/>
    <cellStyle name="Note 3 7 2 7" xfId="6264"/>
    <cellStyle name="Note 3 7 2 7 2" xfId="14966"/>
    <cellStyle name="Note 3 7 2 7 2 2" xfId="47028"/>
    <cellStyle name="Note 3 7 2 7 3" xfId="25349"/>
    <cellStyle name="Note 3 7 2 7 4" xfId="27143"/>
    <cellStyle name="Note 3 7 2 7 5" xfId="40656"/>
    <cellStyle name="Note 3 7 2 8" xfId="6505"/>
    <cellStyle name="Note 3 7 2 8 2" xfId="15207"/>
    <cellStyle name="Note 3 7 2 8 3" xfId="24188"/>
    <cellStyle name="Note 3 7 2 8 4" xfId="27384"/>
    <cellStyle name="Note 3 7 2 8 5" xfId="40897"/>
    <cellStyle name="Note 3 7 2 9" xfId="7852"/>
    <cellStyle name="Note 3 7 2 9 2" xfId="16554"/>
    <cellStyle name="Note 3 7 2 9 3" xfId="11885"/>
    <cellStyle name="Note 3 7 2 9 4" xfId="28730"/>
    <cellStyle name="Note 3 7 2 9 5" xfId="48370"/>
    <cellStyle name="Note 3 7 20" xfId="35257"/>
    <cellStyle name="Note 3 7 21" xfId="37339"/>
    <cellStyle name="Note 3 7 3" xfId="966"/>
    <cellStyle name="Note 3 7 3 10" xfId="7809"/>
    <cellStyle name="Note 3 7 3 10 2" xfId="16511"/>
    <cellStyle name="Note 3 7 3 10 3" xfId="11668"/>
    <cellStyle name="Note 3 7 3 10 4" xfId="28687"/>
    <cellStyle name="Note 3 7 3 10 5" xfId="48333"/>
    <cellStyle name="Note 3 7 3 11" xfId="7999"/>
    <cellStyle name="Note 3 7 3 11 2" xfId="16701"/>
    <cellStyle name="Note 3 7 3 11 3" xfId="20910"/>
    <cellStyle name="Note 3 7 3 11 4" xfId="28877"/>
    <cellStyle name="Note 3 7 3 11 5" xfId="48517"/>
    <cellStyle name="Note 3 7 3 12" xfId="11494"/>
    <cellStyle name="Note 3 7 3 13" xfId="23638"/>
    <cellStyle name="Note 3 7 3 14" xfId="19876"/>
    <cellStyle name="Note 3 7 3 15" xfId="32759"/>
    <cellStyle name="Note 3 7 3 16" xfId="34333"/>
    <cellStyle name="Note 3 7 3 17" xfId="35806"/>
    <cellStyle name="Note 3 7 3 18" xfId="38333"/>
    <cellStyle name="Note 3 7 3 2" xfId="3624"/>
    <cellStyle name="Note 3 7 3 2 10" xfId="21376"/>
    <cellStyle name="Note 3 7 3 2 11" xfId="32339"/>
    <cellStyle name="Note 3 7 3 2 12" xfId="34224"/>
    <cellStyle name="Note 3 7 3 2 13" xfId="35386"/>
    <cellStyle name="Note 3 7 3 2 14" xfId="37922"/>
    <cellStyle name="Note 3 7 3 2 2" xfId="6111"/>
    <cellStyle name="Note 3 7 3 2 2 2" xfId="14813"/>
    <cellStyle name="Note 3 7 3 2 2 2 2" xfId="46885"/>
    <cellStyle name="Note 3 7 3 2 2 3" xfId="24530"/>
    <cellStyle name="Note 3 7 3 2 2 4" xfId="26990"/>
    <cellStyle name="Note 3 7 3 2 2 5" xfId="40503"/>
    <cellStyle name="Note 3 7 3 2 3" xfId="6554"/>
    <cellStyle name="Note 3 7 3 2 3 2" xfId="15256"/>
    <cellStyle name="Note 3 7 3 2 3 2 2" xfId="47281"/>
    <cellStyle name="Note 3 7 3 2 3 3" xfId="20618"/>
    <cellStyle name="Note 3 7 3 2 3 4" xfId="27432"/>
    <cellStyle name="Note 3 7 3 2 3 5" xfId="40945"/>
    <cellStyle name="Note 3 7 3 2 4" xfId="7702"/>
    <cellStyle name="Note 3 7 3 2 4 2" xfId="16404"/>
    <cellStyle name="Note 3 7 3 2 4 3" xfId="23457"/>
    <cellStyle name="Note 3 7 3 2 4 4" xfId="28580"/>
    <cellStyle name="Note 3 7 3 2 4 5" xfId="42080"/>
    <cellStyle name="Note 3 7 3 2 5" xfId="7737"/>
    <cellStyle name="Note 3 7 3 2 5 2" xfId="16439"/>
    <cellStyle name="Note 3 7 3 2 5 3" xfId="1924"/>
    <cellStyle name="Note 3 7 3 2 5 4" xfId="28615"/>
    <cellStyle name="Note 3 7 3 2 5 5" xfId="48267"/>
    <cellStyle name="Note 3 7 3 2 6" xfId="2941"/>
    <cellStyle name="Note 3 7 3 2 6 2" xfId="11773"/>
    <cellStyle name="Note 3 7 3 2 6 3" xfId="22436"/>
    <cellStyle name="Note 3 7 3 2 6 4" xfId="23875"/>
    <cellStyle name="Note 3 7 3 2 6 5" xfId="44485"/>
    <cellStyle name="Note 3 7 3 2 7" xfId="7419"/>
    <cellStyle name="Note 3 7 3 2 7 2" xfId="16121"/>
    <cellStyle name="Note 3 7 3 2 7 3" xfId="21027"/>
    <cellStyle name="Note 3 7 3 2 7 4" xfId="28297"/>
    <cellStyle name="Note 3 7 3 2 7 5" xfId="48028"/>
    <cellStyle name="Note 3 7 3 2 8" xfId="12419"/>
    <cellStyle name="Note 3 7 3 2 9" xfId="20668"/>
    <cellStyle name="Note 3 7 3 3" xfId="5052"/>
    <cellStyle name="Note 3 7 3 3 10" xfId="25931"/>
    <cellStyle name="Note 3 7 3 3 11" xfId="33870"/>
    <cellStyle name="Note 3 7 3 3 12" xfId="34806"/>
    <cellStyle name="Note 3 7 3 3 13" xfId="36917"/>
    <cellStyle name="Note 3 7 3 3 14" xfId="39444"/>
    <cellStyle name="Note 3 7 3 3 2" xfId="3163"/>
    <cellStyle name="Note 3 7 3 3 2 2" xfId="11978"/>
    <cellStyle name="Note 3 7 3 3 2 2 2" xfId="44703"/>
    <cellStyle name="Note 3 7 3 3 2 3" xfId="25223"/>
    <cellStyle name="Note 3 7 3 3 2 4" xfId="21097"/>
    <cellStyle name="Note 3 7 3 3 2 5" xfId="37461"/>
    <cellStyle name="Note 3 7 3 3 3" xfId="7143"/>
    <cellStyle name="Note 3 7 3 3 3 2" xfId="15845"/>
    <cellStyle name="Note 3 7 3 3 3 2 2" xfId="47821"/>
    <cellStyle name="Note 3 7 3 3 3 3" xfId="12705"/>
    <cellStyle name="Note 3 7 3 3 3 4" xfId="28021"/>
    <cellStyle name="Note 3 7 3 3 3 5" xfId="41534"/>
    <cellStyle name="Note 3 7 3 3 4" xfId="8808"/>
    <cellStyle name="Note 3 7 3 3 4 2" xfId="17510"/>
    <cellStyle name="Note 3 7 3 3 4 3" xfId="23097"/>
    <cellStyle name="Note 3 7 3 3 4 4" xfId="29686"/>
    <cellStyle name="Note 3 7 3 3 4 5" xfId="43460"/>
    <cellStyle name="Note 3 7 3 3 5" xfId="9563"/>
    <cellStyle name="Note 3 7 3 3 5 2" xfId="18265"/>
    <cellStyle name="Note 3 7 3 3 5 3" xfId="11177"/>
    <cellStyle name="Note 3 7 3 3 5 4" xfId="30441"/>
    <cellStyle name="Note 3 7 3 3 5 5" xfId="49484"/>
    <cellStyle name="Note 3 7 3 3 6" xfId="10257"/>
    <cellStyle name="Note 3 7 3 3 6 2" xfId="18959"/>
    <cellStyle name="Note 3 7 3 3 6 3" xfId="12788"/>
    <cellStyle name="Note 3 7 3 3 6 4" xfId="31135"/>
    <cellStyle name="Note 3 7 3 3 6 5" xfId="50178"/>
    <cellStyle name="Note 3 7 3 3 7" xfId="10875"/>
    <cellStyle name="Note 3 7 3 3 7 2" xfId="19577"/>
    <cellStyle name="Note 3 7 3 3 7 3" xfId="12854"/>
    <cellStyle name="Note 3 7 3 3 7 4" xfId="31753"/>
    <cellStyle name="Note 3 7 3 3 7 5" xfId="50796"/>
    <cellStyle name="Note 3 7 3 3 8" xfId="13754"/>
    <cellStyle name="Note 3 7 3 3 9" xfId="24427"/>
    <cellStyle name="Note 3 7 3 4" xfId="5984"/>
    <cellStyle name="Note 3 7 3 4 2" xfId="14686"/>
    <cellStyle name="Note 3 7 3 4 2 2" xfId="46773"/>
    <cellStyle name="Note 3 7 3 4 3" xfId="11542"/>
    <cellStyle name="Note 3 7 3 4 4" xfId="26863"/>
    <cellStyle name="Note 3 7 3 4 5" xfId="40376"/>
    <cellStyle name="Note 3 7 3 5" xfId="5434"/>
    <cellStyle name="Note 3 7 3 5 2" xfId="14136"/>
    <cellStyle name="Note 3 7 3 5 2 2" xfId="46262"/>
    <cellStyle name="Note 3 7 3 5 3" xfId="23029"/>
    <cellStyle name="Note 3 7 3 5 4" xfId="26313"/>
    <cellStyle name="Note 3 7 3 5 5" xfId="39826"/>
    <cellStyle name="Note 3 7 3 6" xfId="5754"/>
    <cellStyle name="Note 3 7 3 6 2" xfId="14456"/>
    <cellStyle name="Note 3 7 3 6 2 2" xfId="46563"/>
    <cellStyle name="Note 3 7 3 6 3" xfId="25383"/>
    <cellStyle name="Note 3 7 3 6 4" xfId="26633"/>
    <cellStyle name="Note 3 7 3 6 5" xfId="40146"/>
    <cellStyle name="Note 3 7 3 7" xfId="5304"/>
    <cellStyle name="Note 3 7 3 7 2" xfId="14006"/>
    <cellStyle name="Note 3 7 3 7 3" xfId="24548"/>
    <cellStyle name="Note 3 7 3 7 4" xfId="26183"/>
    <cellStyle name="Note 3 7 3 7 5" xfId="39696"/>
    <cellStyle name="Note 3 7 3 8" xfId="7988"/>
    <cellStyle name="Note 3 7 3 8 2" xfId="16690"/>
    <cellStyle name="Note 3 7 3 8 3" xfId="23888"/>
    <cellStyle name="Note 3 7 3 8 4" xfId="28866"/>
    <cellStyle name="Note 3 7 3 8 5" xfId="48506"/>
    <cellStyle name="Note 3 7 3 9" xfId="7876"/>
    <cellStyle name="Note 3 7 3 9 2" xfId="16578"/>
    <cellStyle name="Note 3 7 3 9 3" xfId="22107"/>
    <cellStyle name="Note 3 7 3 9 4" xfId="28754"/>
    <cellStyle name="Note 3 7 3 9 5" xfId="48394"/>
    <cellStyle name="Note 3 7 4" xfId="1467"/>
    <cellStyle name="Note 3 7 4 10" xfId="9801"/>
    <cellStyle name="Note 3 7 4 10 2" xfId="18503"/>
    <cellStyle name="Note 3 7 4 10 3" xfId="12938"/>
    <cellStyle name="Note 3 7 4 10 4" xfId="30679"/>
    <cellStyle name="Note 3 7 4 10 5" xfId="49722"/>
    <cellStyle name="Note 3 7 4 11" xfId="10465"/>
    <cellStyle name="Note 3 7 4 11 2" xfId="19167"/>
    <cellStyle name="Note 3 7 4 11 3" xfId="11323"/>
    <cellStyle name="Note 3 7 4 11 4" xfId="31343"/>
    <cellStyle name="Note 3 7 4 11 5" xfId="50386"/>
    <cellStyle name="Note 3 7 4 12" xfId="11247"/>
    <cellStyle name="Note 3 7 4 13" xfId="23221"/>
    <cellStyle name="Note 3 7 4 14" xfId="22936"/>
    <cellStyle name="Note 3 7 4 15" xfId="33260"/>
    <cellStyle name="Note 3 7 4 16" xfId="34396"/>
    <cellStyle name="Note 3 7 4 17" xfId="36307"/>
    <cellStyle name="Note 3 7 4 18" xfId="38834"/>
    <cellStyle name="Note 3 7 4 2" xfId="4903"/>
    <cellStyle name="Note 3 7 4 2 10" xfId="25782"/>
    <cellStyle name="Note 3 7 4 2 11" xfId="33721"/>
    <cellStyle name="Note 3 7 4 2 12" xfId="34657"/>
    <cellStyle name="Note 3 7 4 2 13" xfId="36768"/>
    <cellStyle name="Note 3 7 4 2 14" xfId="39295"/>
    <cellStyle name="Note 3 7 4 2 2" xfId="5288"/>
    <cellStyle name="Note 3 7 4 2 2 2" xfId="13990"/>
    <cellStyle name="Note 3 7 4 2 2 2 2" xfId="46131"/>
    <cellStyle name="Note 3 7 4 2 2 3" xfId="21778"/>
    <cellStyle name="Note 3 7 4 2 2 4" xfId="26167"/>
    <cellStyle name="Note 3 7 4 2 2 5" xfId="39680"/>
    <cellStyle name="Note 3 7 4 2 3" xfId="6994"/>
    <cellStyle name="Note 3 7 4 2 3 2" xfId="15696"/>
    <cellStyle name="Note 3 7 4 2 3 2 2" xfId="47672"/>
    <cellStyle name="Note 3 7 4 2 3 3" xfId="20429"/>
    <cellStyle name="Note 3 7 4 2 3 4" xfId="27872"/>
    <cellStyle name="Note 3 7 4 2 3 5" xfId="41385"/>
    <cellStyle name="Note 3 7 4 2 4" xfId="8659"/>
    <cellStyle name="Note 3 7 4 2 4 2" xfId="17361"/>
    <cellStyle name="Note 3 7 4 2 4 3" xfId="23759"/>
    <cellStyle name="Note 3 7 4 2 4 4" xfId="29537"/>
    <cellStyle name="Note 3 7 4 2 4 5" xfId="43311"/>
    <cellStyle name="Note 3 7 4 2 5" xfId="9414"/>
    <cellStyle name="Note 3 7 4 2 5 2" xfId="18116"/>
    <cellStyle name="Note 3 7 4 2 5 3" xfId="22541"/>
    <cellStyle name="Note 3 7 4 2 5 4" xfId="30292"/>
    <cellStyle name="Note 3 7 4 2 5 5" xfId="49335"/>
    <cellStyle name="Note 3 7 4 2 6" xfId="10108"/>
    <cellStyle name="Note 3 7 4 2 6 2" xfId="18810"/>
    <cellStyle name="Note 3 7 4 2 6 3" xfId="13171"/>
    <cellStyle name="Note 3 7 4 2 6 4" xfId="30986"/>
    <cellStyle name="Note 3 7 4 2 6 5" xfId="50029"/>
    <cellStyle name="Note 3 7 4 2 7" xfId="10726"/>
    <cellStyle name="Note 3 7 4 2 7 2" xfId="19428"/>
    <cellStyle name="Note 3 7 4 2 7 3" xfId="12841"/>
    <cellStyle name="Note 3 7 4 2 7 4" xfId="31604"/>
    <cellStyle name="Note 3 7 4 2 7 5" xfId="50647"/>
    <cellStyle name="Note 3 7 4 2 8" xfId="13605"/>
    <cellStyle name="Note 3 7 4 2 9" xfId="25127"/>
    <cellStyle name="Note 3 7 4 3" xfId="5179"/>
    <cellStyle name="Note 3 7 4 3 10" xfId="26058"/>
    <cellStyle name="Note 3 7 4 3 11" xfId="33997"/>
    <cellStyle name="Note 3 7 4 3 12" xfId="34933"/>
    <cellStyle name="Note 3 7 4 3 13" xfId="37044"/>
    <cellStyle name="Note 3 7 4 3 14" xfId="39571"/>
    <cellStyle name="Note 3 7 4 3 2" xfId="5882"/>
    <cellStyle name="Note 3 7 4 3 2 2" xfId="14584"/>
    <cellStyle name="Note 3 7 4 3 2 2 2" xfId="46679"/>
    <cellStyle name="Note 3 7 4 3 2 3" xfId="22839"/>
    <cellStyle name="Note 3 7 4 3 2 4" xfId="26761"/>
    <cellStyle name="Note 3 7 4 3 2 5" xfId="40274"/>
    <cellStyle name="Note 3 7 4 3 3" xfId="7270"/>
    <cellStyle name="Note 3 7 4 3 3 2" xfId="15972"/>
    <cellStyle name="Note 3 7 4 3 3 2 2" xfId="47948"/>
    <cellStyle name="Note 3 7 4 3 3 3" xfId="23843"/>
    <cellStyle name="Note 3 7 4 3 3 4" xfId="28148"/>
    <cellStyle name="Note 3 7 4 3 3 5" xfId="41661"/>
    <cellStyle name="Note 3 7 4 3 4" xfId="8935"/>
    <cellStyle name="Note 3 7 4 3 4 2" xfId="17637"/>
    <cellStyle name="Note 3 7 4 3 4 3" xfId="24492"/>
    <cellStyle name="Note 3 7 4 3 4 4" xfId="29813"/>
    <cellStyle name="Note 3 7 4 3 4 5" xfId="43587"/>
    <cellStyle name="Note 3 7 4 3 5" xfId="9690"/>
    <cellStyle name="Note 3 7 4 3 5 2" xfId="18392"/>
    <cellStyle name="Note 3 7 4 3 5 3" xfId="13037"/>
    <cellStyle name="Note 3 7 4 3 5 4" xfId="30568"/>
    <cellStyle name="Note 3 7 4 3 5 5" xfId="49611"/>
    <cellStyle name="Note 3 7 4 3 6" xfId="10384"/>
    <cellStyle name="Note 3 7 4 3 6 2" xfId="19086"/>
    <cellStyle name="Note 3 7 4 3 6 3" xfId="2402"/>
    <cellStyle name="Note 3 7 4 3 6 4" xfId="31262"/>
    <cellStyle name="Note 3 7 4 3 6 5" xfId="50305"/>
    <cellStyle name="Note 3 7 4 3 7" xfId="11002"/>
    <cellStyle name="Note 3 7 4 3 7 2" xfId="19704"/>
    <cellStyle name="Note 3 7 4 3 7 3" xfId="20297"/>
    <cellStyle name="Note 3 7 4 3 7 4" xfId="31880"/>
    <cellStyle name="Note 3 7 4 3 7 5" xfId="50923"/>
    <cellStyle name="Note 3 7 4 3 8" xfId="13881"/>
    <cellStyle name="Note 3 7 4 3 9" xfId="23226"/>
    <cellStyle name="Note 3 7 4 4" xfId="5333"/>
    <cellStyle name="Note 3 7 4 4 2" xfId="14035"/>
    <cellStyle name="Note 3 7 4 4 2 2" xfId="46173"/>
    <cellStyle name="Note 3 7 4 4 3" xfId="24302"/>
    <cellStyle name="Note 3 7 4 4 4" xfId="26212"/>
    <cellStyle name="Note 3 7 4 4 5" xfId="39725"/>
    <cellStyle name="Note 3 7 4 5" xfId="6662"/>
    <cellStyle name="Note 3 7 4 5 2" xfId="15364"/>
    <cellStyle name="Note 3 7 4 5 2 2" xfId="47371"/>
    <cellStyle name="Note 3 7 4 5 3" xfId="24584"/>
    <cellStyle name="Note 3 7 4 5 4" xfId="27540"/>
    <cellStyle name="Note 3 7 4 5 5" xfId="41053"/>
    <cellStyle name="Note 3 7 4 6" xfId="6598"/>
    <cellStyle name="Note 3 7 4 6 2" xfId="15300"/>
    <cellStyle name="Note 3 7 4 6 2 2" xfId="47323"/>
    <cellStyle name="Note 3 7 4 6 3" xfId="24059"/>
    <cellStyle name="Note 3 7 4 6 4" xfId="27476"/>
    <cellStyle name="Note 3 7 4 6 5" xfId="40989"/>
    <cellStyle name="Note 3 7 4 7" xfId="6780"/>
    <cellStyle name="Note 3 7 4 7 2" xfId="15482"/>
    <cellStyle name="Note 3 7 4 7 3" xfId="12905"/>
    <cellStyle name="Note 3 7 4 7 4" xfId="27658"/>
    <cellStyle name="Note 3 7 4 7 5" xfId="41171"/>
    <cellStyle name="Note 3 7 4 8" xfId="8294"/>
    <cellStyle name="Note 3 7 4 8 2" xfId="16996"/>
    <cellStyle name="Note 3 7 4 8 3" xfId="24274"/>
    <cellStyle name="Note 3 7 4 8 4" xfId="29172"/>
    <cellStyle name="Note 3 7 4 8 5" xfId="48808"/>
    <cellStyle name="Note 3 7 4 9" xfId="9071"/>
    <cellStyle name="Note 3 7 4 9 2" xfId="17773"/>
    <cellStyle name="Note 3 7 4 9 3" xfId="21060"/>
    <cellStyle name="Note 3 7 4 9 4" xfId="29949"/>
    <cellStyle name="Note 3 7 4 9 5" xfId="48992"/>
    <cellStyle name="Note 3 7 5" xfId="4890"/>
    <cellStyle name="Note 3 7 5 10" xfId="25769"/>
    <cellStyle name="Note 3 7 5 11" xfId="33708"/>
    <cellStyle name="Note 3 7 5 12" xfId="34644"/>
    <cellStyle name="Note 3 7 5 13" xfId="36755"/>
    <cellStyle name="Note 3 7 5 14" xfId="39282"/>
    <cellStyle name="Note 3 7 5 2" xfId="5728"/>
    <cellStyle name="Note 3 7 5 2 2" xfId="14430"/>
    <cellStyle name="Note 3 7 5 2 2 2" xfId="46539"/>
    <cellStyle name="Note 3 7 5 2 3" xfId="22622"/>
    <cellStyle name="Note 3 7 5 2 4" xfId="26607"/>
    <cellStyle name="Note 3 7 5 2 5" xfId="40120"/>
    <cellStyle name="Note 3 7 5 3" xfId="6981"/>
    <cellStyle name="Note 3 7 5 3 2" xfId="15683"/>
    <cellStyle name="Note 3 7 5 3 2 2" xfId="47659"/>
    <cellStyle name="Note 3 7 5 3 3" xfId="19855"/>
    <cellStyle name="Note 3 7 5 3 4" xfId="27859"/>
    <cellStyle name="Note 3 7 5 3 5" xfId="41372"/>
    <cellStyle name="Note 3 7 5 4" xfId="8646"/>
    <cellStyle name="Note 3 7 5 4 2" xfId="17348"/>
    <cellStyle name="Note 3 7 5 4 3" xfId="1903"/>
    <cellStyle name="Note 3 7 5 4 4" xfId="29524"/>
    <cellStyle name="Note 3 7 5 4 5" xfId="43298"/>
    <cellStyle name="Note 3 7 5 5" xfId="9401"/>
    <cellStyle name="Note 3 7 5 5 2" xfId="18103"/>
    <cellStyle name="Note 3 7 5 5 3" xfId="23648"/>
    <cellStyle name="Note 3 7 5 5 4" xfId="30279"/>
    <cellStyle name="Note 3 7 5 5 5" xfId="49322"/>
    <cellStyle name="Note 3 7 5 6" xfId="10095"/>
    <cellStyle name="Note 3 7 5 6 2" xfId="18797"/>
    <cellStyle name="Note 3 7 5 6 3" xfId="19937"/>
    <cellStyle name="Note 3 7 5 6 4" xfId="30973"/>
    <cellStyle name="Note 3 7 5 6 5" xfId="50016"/>
    <cellStyle name="Note 3 7 5 7" xfId="10713"/>
    <cellStyle name="Note 3 7 5 7 2" xfId="19415"/>
    <cellStyle name="Note 3 7 5 7 3" xfId="20282"/>
    <cellStyle name="Note 3 7 5 7 4" xfId="31591"/>
    <cellStyle name="Note 3 7 5 7 5" xfId="50634"/>
    <cellStyle name="Note 3 7 5 8" xfId="13592"/>
    <cellStyle name="Note 3 7 5 9" xfId="23119"/>
    <cellStyle name="Note 3 7 6" xfId="4846"/>
    <cellStyle name="Note 3 7 6 10" xfId="25725"/>
    <cellStyle name="Note 3 7 6 11" xfId="33664"/>
    <cellStyle name="Note 3 7 6 12" xfId="34600"/>
    <cellStyle name="Note 3 7 6 13" xfId="36711"/>
    <cellStyle name="Note 3 7 6 14" xfId="39238"/>
    <cellStyle name="Note 3 7 6 2" xfId="5258"/>
    <cellStyle name="Note 3 7 6 2 2" xfId="13960"/>
    <cellStyle name="Note 3 7 6 2 2 2" xfId="46102"/>
    <cellStyle name="Note 3 7 6 2 3" xfId="24045"/>
    <cellStyle name="Note 3 7 6 2 4" xfId="26137"/>
    <cellStyle name="Note 3 7 6 2 5" xfId="39650"/>
    <cellStyle name="Note 3 7 6 3" xfId="6937"/>
    <cellStyle name="Note 3 7 6 3 2" xfId="15639"/>
    <cellStyle name="Note 3 7 6 3 2 2" xfId="47615"/>
    <cellStyle name="Note 3 7 6 3 3" xfId="20445"/>
    <cellStyle name="Note 3 7 6 3 4" xfId="27815"/>
    <cellStyle name="Note 3 7 6 3 5" xfId="41328"/>
    <cellStyle name="Note 3 7 6 4" xfId="8602"/>
    <cellStyle name="Note 3 7 6 4 2" xfId="17304"/>
    <cellStyle name="Note 3 7 6 4 3" xfId="24982"/>
    <cellStyle name="Note 3 7 6 4 4" xfId="29480"/>
    <cellStyle name="Note 3 7 6 4 5" xfId="43254"/>
    <cellStyle name="Note 3 7 6 5" xfId="9357"/>
    <cellStyle name="Note 3 7 6 5 2" xfId="18059"/>
    <cellStyle name="Note 3 7 6 5 3" xfId="25293"/>
    <cellStyle name="Note 3 7 6 5 4" xfId="30235"/>
    <cellStyle name="Note 3 7 6 5 5" xfId="49278"/>
    <cellStyle name="Note 3 7 6 6" xfId="10051"/>
    <cellStyle name="Note 3 7 6 6 2" xfId="18753"/>
    <cellStyle name="Note 3 7 6 6 3" xfId="19885"/>
    <cellStyle name="Note 3 7 6 6 4" xfId="30929"/>
    <cellStyle name="Note 3 7 6 6 5" xfId="49972"/>
    <cellStyle name="Note 3 7 6 7" xfId="10669"/>
    <cellStyle name="Note 3 7 6 7 2" xfId="19371"/>
    <cellStyle name="Note 3 7 6 7 3" xfId="19966"/>
    <cellStyle name="Note 3 7 6 7 4" xfId="31547"/>
    <cellStyle name="Note 3 7 6 7 5" xfId="50590"/>
    <cellStyle name="Note 3 7 6 8" xfId="13548"/>
    <cellStyle name="Note 3 7 6 9" xfId="21908"/>
    <cellStyle name="Note 3 7 7" xfId="3243"/>
    <cellStyle name="Note 3 7 7 2" xfId="12058"/>
    <cellStyle name="Note 3 7 7 2 2" xfId="44774"/>
    <cellStyle name="Note 3 7 7 3" xfId="22613"/>
    <cellStyle name="Note 3 7 7 4" xfId="22630"/>
    <cellStyle name="Note 3 7 7 5" xfId="37541"/>
    <cellStyle name="Note 3 7 8" xfId="5594"/>
    <cellStyle name="Note 3 7 8 2" xfId="14296"/>
    <cellStyle name="Note 3 7 8 2 2" xfId="46415"/>
    <cellStyle name="Note 3 7 8 3" xfId="24981"/>
    <cellStyle name="Note 3 7 8 4" xfId="26473"/>
    <cellStyle name="Note 3 7 8 5" xfId="39986"/>
    <cellStyle name="Note 3 7 9" xfId="5877"/>
    <cellStyle name="Note 3 7 9 2" xfId="14579"/>
    <cellStyle name="Note 3 7 9 2 2" xfId="46674"/>
    <cellStyle name="Note 3 7 9 3" xfId="23420"/>
    <cellStyle name="Note 3 7 9 4" xfId="26756"/>
    <cellStyle name="Note 3 7 9 5" xfId="40269"/>
    <cellStyle name="Note 3 8" xfId="555"/>
    <cellStyle name="Note 3 8 10" xfId="8020"/>
    <cellStyle name="Note 3 8 10 2" xfId="16722"/>
    <cellStyle name="Note 3 8 10 3" xfId="22922"/>
    <cellStyle name="Note 3 8 10 4" xfId="28898"/>
    <cellStyle name="Note 3 8 10 5" xfId="48538"/>
    <cellStyle name="Note 3 8 11" xfId="7979"/>
    <cellStyle name="Note 3 8 11 2" xfId="16681"/>
    <cellStyle name="Note 3 8 11 3" xfId="21314"/>
    <cellStyle name="Note 3 8 11 4" xfId="28857"/>
    <cellStyle name="Note 3 8 11 5" xfId="48497"/>
    <cellStyle name="Note 3 8 12" xfId="7554"/>
    <cellStyle name="Note 3 8 12 2" xfId="16256"/>
    <cellStyle name="Note 3 8 12 3" xfId="20631"/>
    <cellStyle name="Note 3 8 12 4" xfId="28432"/>
    <cellStyle name="Note 3 8 12 5" xfId="48163"/>
    <cellStyle name="Note 3 8 13" xfId="2506"/>
    <cellStyle name="Note 3 8 14" xfId="23768"/>
    <cellStyle name="Note 3 8 15" xfId="24835"/>
    <cellStyle name="Note 3 8 16" xfId="32045"/>
    <cellStyle name="Note 3 8 17" xfId="34094"/>
    <cellStyle name="Note 3 8 18" xfId="35092"/>
    <cellStyle name="Note 3 8 19" xfId="37196"/>
    <cellStyle name="Note 3 8 2" xfId="1005"/>
    <cellStyle name="Note 3 8 2 10" xfId="7627"/>
    <cellStyle name="Note 3 8 2 10 2" xfId="16329"/>
    <cellStyle name="Note 3 8 2 10 3" xfId="11883"/>
    <cellStyle name="Note 3 8 2 10 4" xfId="28505"/>
    <cellStyle name="Note 3 8 2 10 5" xfId="48225"/>
    <cellStyle name="Note 3 8 2 11" xfId="8206"/>
    <cellStyle name="Note 3 8 2 11 2" xfId="16908"/>
    <cellStyle name="Note 3 8 2 11 3" xfId="20648"/>
    <cellStyle name="Note 3 8 2 11 4" xfId="29084"/>
    <cellStyle name="Note 3 8 2 11 5" xfId="48724"/>
    <cellStyle name="Note 3 8 2 12" xfId="11529"/>
    <cellStyle name="Note 3 8 2 13" xfId="25342"/>
    <cellStyle name="Note 3 8 2 14" xfId="1846"/>
    <cellStyle name="Note 3 8 2 15" xfId="32798"/>
    <cellStyle name="Note 3 8 2 16" xfId="34338"/>
    <cellStyle name="Note 3 8 2 17" xfId="35845"/>
    <cellStyle name="Note 3 8 2 18" xfId="38372"/>
    <cellStyle name="Note 3 8 2 2" xfId="4820"/>
    <cellStyle name="Note 3 8 2 2 10" xfId="25699"/>
    <cellStyle name="Note 3 8 2 2 11" xfId="33638"/>
    <cellStyle name="Note 3 8 2 2 12" xfId="34574"/>
    <cellStyle name="Note 3 8 2 2 13" xfId="36685"/>
    <cellStyle name="Note 3 8 2 2 14" xfId="39212"/>
    <cellStyle name="Note 3 8 2 2 2" xfId="5582"/>
    <cellStyle name="Note 3 8 2 2 2 2" xfId="14284"/>
    <cellStyle name="Note 3 8 2 2 2 2 2" xfId="46406"/>
    <cellStyle name="Note 3 8 2 2 2 3" xfId="24037"/>
    <cellStyle name="Note 3 8 2 2 2 4" xfId="26461"/>
    <cellStyle name="Note 3 8 2 2 2 5" xfId="39974"/>
    <cellStyle name="Note 3 8 2 2 3" xfId="6911"/>
    <cellStyle name="Note 3 8 2 2 3 2" xfId="15613"/>
    <cellStyle name="Note 3 8 2 2 3 2 2" xfId="47589"/>
    <cellStyle name="Note 3 8 2 2 3 3" xfId="12583"/>
    <cellStyle name="Note 3 8 2 2 3 4" xfId="27789"/>
    <cellStyle name="Note 3 8 2 2 3 5" xfId="41302"/>
    <cellStyle name="Note 3 8 2 2 4" xfId="8576"/>
    <cellStyle name="Note 3 8 2 2 4 2" xfId="17278"/>
    <cellStyle name="Note 3 8 2 2 4 3" xfId="22924"/>
    <cellStyle name="Note 3 8 2 2 4 4" xfId="29454"/>
    <cellStyle name="Note 3 8 2 2 4 5" xfId="43228"/>
    <cellStyle name="Note 3 8 2 2 5" xfId="9331"/>
    <cellStyle name="Note 3 8 2 2 5 2" xfId="18033"/>
    <cellStyle name="Note 3 8 2 2 5 3" xfId="22812"/>
    <cellStyle name="Note 3 8 2 2 5 4" xfId="30209"/>
    <cellStyle name="Note 3 8 2 2 5 5" xfId="49252"/>
    <cellStyle name="Note 3 8 2 2 6" xfId="10025"/>
    <cellStyle name="Note 3 8 2 2 6 2" xfId="18727"/>
    <cellStyle name="Note 3 8 2 2 6 3" xfId="12122"/>
    <cellStyle name="Note 3 8 2 2 6 4" xfId="30903"/>
    <cellStyle name="Note 3 8 2 2 6 5" xfId="49946"/>
    <cellStyle name="Note 3 8 2 2 7" xfId="10643"/>
    <cellStyle name="Note 3 8 2 2 7 2" xfId="19345"/>
    <cellStyle name="Note 3 8 2 2 7 3" xfId="11227"/>
    <cellStyle name="Note 3 8 2 2 7 4" xfId="31521"/>
    <cellStyle name="Note 3 8 2 2 7 5" xfId="50564"/>
    <cellStyle name="Note 3 8 2 2 8" xfId="13522"/>
    <cellStyle name="Note 3 8 2 2 9" xfId="23917"/>
    <cellStyle name="Note 3 8 2 3" xfId="5132"/>
    <cellStyle name="Note 3 8 2 3 10" xfId="26011"/>
    <cellStyle name="Note 3 8 2 3 11" xfId="33950"/>
    <cellStyle name="Note 3 8 2 3 12" xfId="34886"/>
    <cellStyle name="Note 3 8 2 3 13" xfId="36997"/>
    <cellStyle name="Note 3 8 2 3 14" xfId="39524"/>
    <cellStyle name="Note 3 8 2 3 2" xfId="5802"/>
    <cellStyle name="Note 3 8 2 3 2 2" xfId="14504"/>
    <cellStyle name="Note 3 8 2 3 2 2 2" xfId="46604"/>
    <cellStyle name="Note 3 8 2 3 2 3" xfId="23687"/>
    <cellStyle name="Note 3 8 2 3 2 4" xfId="26681"/>
    <cellStyle name="Note 3 8 2 3 2 5" xfId="40194"/>
    <cellStyle name="Note 3 8 2 3 3" xfId="7223"/>
    <cellStyle name="Note 3 8 2 3 3 2" xfId="15925"/>
    <cellStyle name="Note 3 8 2 3 3 2 2" xfId="47901"/>
    <cellStyle name="Note 3 8 2 3 3 3" xfId="21918"/>
    <cellStyle name="Note 3 8 2 3 3 4" xfId="28101"/>
    <cellStyle name="Note 3 8 2 3 3 5" xfId="41614"/>
    <cellStyle name="Note 3 8 2 3 4" xfId="8888"/>
    <cellStyle name="Note 3 8 2 3 4 2" xfId="17590"/>
    <cellStyle name="Note 3 8 2 3 4 3" xfId="20650"/>
    <cellStyle name="Note 3 8 2 3 4 4" xfId="29766"/>
    <cellStyle name="Note 3 8 2 3 4 5" xfId="43540"/>
    <cellStyle name="Note 3 8 2 3 5" xfId="9643"/>
    <cellStyle name="Note 3 8 2 3 5 2" xfId="18345"/>
    <cellStyle name="Note 3 8 2 3 5 3" xfId="12513"/>
    <cellStyle name="Note 3 8 2 3 5 4" xfId="30521"/>
    <cellStyle name="Note 3 8 2 3 5 5" xfId="49564"/>
    <cellStyle name="Note 3 8 2 3 6" xfId="10337"/>
    <cellStyle name="Note 3 8 2 3 6 2" xfId="19039"/>
    <cellStyle name="Note 3 8 2 3 6 3" xfId="13277"/>
    <cellStyle name="Note 3 8 2 3 6 4" xfId="31215"/>
    <cellStyle name="Note 3 8 2 3 6 5" xfId="50258"/>
    <cellStyle name="Note 3 8 2 3 7" xfId="10955"/>
    <cellStyle name="Note 3 8 2 3 7 2" xfId="19657"/>
    <cellStyle name="Note 3 8 2 3 7 3" xfId="12438"/>
    <cellStyle name="Note 3 8 2 3 7 4" xfId="31833"/>
    <cellStyle name="Note 3 8 2 3 7 5" xfId="50876"/>
    <cellStyle name="Note 3 8 2 3 8" xfId="13834"/>
    <cellStyle name="Note 3 8 2 3 9" xfId="22311"/>
    <cellStyle name="Note 3 8 2 4" xfId="6241"/>
    <cellStyle name="Note 3 8 2 4 2" xfId="14943"/>
    <cellStyle name="Note 3 8 2 4 2 2" xfId="47006"/>
    <cellStyle name="Note 3 8 2 4 3" xfId="12809"/>
    <cellStyle name="Note 3 8 2 4 4" xfId="27120"/>
    <cellStyle name="Note 3 8 2 4 5" xfId="40633"/>
    <cellStyle name="Note 3 8 2 5" xfId="6415"/>
    <cellStyle name="Note 3 8 2 5 2" xfId="15117"/>
    <cellStyle name="Note 3 8 2 5 2 2" xfId="47163"/>
    <cellStyle name="Note 3 8 2 5 3" xfId="24222"/>
    <cellStyle name="Note 3 8 2 5 4" xfId="27294"/>
    <cellStyle name="Note 3 8 2 5 5" xfId="40807"/>
    <cellStyle name="Note 3 8 2 6" xfId="6364"/>
    <cellStyle name="Note 3 8 2 6 2" xfId="15066"/>
    <cellStyle name="Note 3 8 2 6 2 2" xfId="47119"/>
    <cellStyle name="Note 3 8 2 6 3" xfId="22718"/>
    <cellStyle name="Note 3 8 2 6 4" xfId="27243"/>
    <cellStyle name="Note 3 8 2 6 5" xfId="40756"/>
    <cellStyle name="Note 3 8 2 7" xfId="6733"/>
    <cellStyle name="Note 3 8 2 7 2" xfId="15435"/>
    <cellStyle name="Note 3 8 2 7 3" xfId="2447"/>
    <cellStyle name="Note 3 8 2 7 4" xfId="27611"/>
    <cellStyle name="Note 3 8 2 7 5" xfId="41124"/>
    <cellStyle name="Note 3 8 2 8" xfId="8016"/>
    <cellStyle name="Note 3 8 2 8 2" xfId="16718"/>
    <cellStyle name="Note 3 8 2 8 3" xfId="13346"/>
    <cellStyle name="Note 3 8 2 8 4" xfId="28894"/>
    <cellStyle name="Note 3 8 2 8 5" xfId="48534"/>
    <cellStyle name="Note 3 8 2 9" xfId="8009"/>
    <cellStyle name="Note 3 8 2 9 2" xfId="16711"/>
    <cellStyle name="Note 3 8 2 9 3" xfId="24461"/>
    <cellStyle name="Note 3 8 2 9 4" xfId="28887"/>
    <cellStyle name="Note 3 8 2 9 5" xfId="48527"/>
    <cellStyle name="Note 3 8 3" xfId="3577"/>
    <cellStyle name="Note 3 8 3 10" xfId="11561"/>
    <cellStyle name="Note 3 8 3 11" xfId="32292"/>
    <cellStyle name="Note 3 8 3 12" xfId="34195"/>
    <cellStyle name="Note 3 8 3 13" xfId="35339"/>
    <cellStyle name="Note 3 8 3 14" xfId="37875"/>
    <cellStyle name="Note 3 8 3 2" xfId="6551"/>
    <cellStyle name="Note 3 8 3 2 2" xfId="15253"/>
    <cellStyle name="Note 3 8 3 2 2 2" xfId="47278"/>
    <cellStyle name="Note 3 8 3 2 3" xfId="23579"/>
    <cellStyle name="Note 3 8 3 2 4" xfId="27429"/>
    <cellStyle name="Note 3 8 3 2 5" xfId="40942"/>
    <cellStyle name="Note 3 8 3 3" xfId="6298"/>
    <cellStyle name="Note 3 8 3 3 2" xfId="15000"/>
    <cellStyle name="Note 3 8 3 3 2 2" xfId="47058"/>
    <cellStyle name="Note 3 8 3 3 3" xfId="21792"/>
    <cellStyle name="Note 3 8 3 3 4" xfId="27177"/>
    <cellStyle name="Note 3 8 3 3 5" xfId="40690"/>
    <cellStyle name="Note 3 8 3 4" xfId="7664"/>
    <cellStyle name="Note 3 8 3 4 2" xfId="16366"/>
    <cellStyle name="Note 3 8 3 4 3" xfId="22759"/>
    <cellStyle name="Note 3 8 3 4 4" xfId="28542"/>
    <cellStyle name="Note 3 8 3 4 5" xfId="42033"/>
    <cellStyle name="Note 3 8 3 5" xfId="7608"/>
    <cellStyle name="Note 3 8 3 5 2" xfId="16310"/>
    <cellStyle name="Note 3 8 3 5 3" xfId="24409"/>
    <cellStyle name="Note 3 8 3 5 4" xfId="28486"/>
    <cellStyle name="Note 3 8 3 5 5" xfId="48217"/>
    <cellStyle name="Note 3 8 3 6" xfId="7643"/>
    <cellStyle name="Note 3 8 3 6 2" xfId="16345"/>
    <cellStyle name="Note 3 8 3 6 3" xfId="23138"/>
    <cellStyle name="Note 3 8 3 6 4" xfId="28521"/>
    <cellStyle name="Note 3 8 3 6 5" xfId="48230"/>
    <cellStyle name="Note 3 8 3 7" xfId="8058"/>
    <cellStyle name="Note 3 8 3 7 2" xfId="16760"/>
    <cellStyle name="Note 3 8 3 7 3" xfId="21048"/>
    <cellStyle name="Note 3 8 3 7 4" xfId="28936"/>
    <cellStyle name="Note 3 8 3 7 5" xfId="48576"/>
    <cellStyle name="Note 3 8 3 8" xfId="12374"/>
    <cellStyle name="Note 3 8 3 9" xfId="24054"/>
    <cellStyle name="Note 3 8 4" xfId="4852"/>
    <cellStyle name="Note 3 8 4 10" xfId="25731"/>
    <cellStyle name="Note 3 8 4 11" xfId="33670"/>
    <cellStyle name="Note 3 8 4 12" xfId="34606"/>
    <cellStyle name="Note 3 8 4 13" xfId="36717"/>
    <cellStyle name="Note 3 8 4 14" xfId="39244"/>
    <cellStyle name="Note 3 8 4 2" xfId="5469"/>
    <cellStyle name="Note 3 8 4 2 2" xfId="14171"/>
    <cellStyle name="Note 3 8 4 2 2 2" xfId="46296"/>
    <cellStyle name="Note 3 8 4 2 3" xfId="24933"/>
    <cellStyle name="Note 3 8 4 2 4" xfId="26348"/>
    <cellStyle name="Note 3 8 4 2 5" xfId="39861"/>
    <cellStyle name="Note 3 8 4 3" xfId="6943"/>
    <cellStyle name="Note 3 8 4 3 2" xfId="15645"/>
    <cellStyle name="Note 3 8 4 3 2 2" xfId="47621"/>
    <cellStyle name="Note 3 8 4 3 3" xfId="20233"/>
    <cellStyle name="Note 3 8 4 3 4" xfId="27821"/>
    <cellStyle name="Note 3 8 4 3 5" xfId="41334"/>
    <cellStyle name="Note 3 8 4 4" xfId="8608"/>
    <cellStyle name="Note 3 8 4 4 2" xfId="17310"/>
    <cellStyle name="Note 3 8 4 4 3" xfId="25399"/>
    <cellStyle name="Note 3 8 4 4 4" xfId="29486"/>
    <cellStyle name="Note 3 8 4 4 5" xfId="43260"/>
    <cellStyle name="Note 3 8 4 5" xfId="9363"/>
    <cellStyle name="Note 3 8 4 5 2" xfId="18065"/>
    <cellStyle name="Note 3 8 4 5 3" xfId="20675"/>
    <cellStyle name="Note 3 8 4 5 4" xfId="30241"/>
    <cellStyle name="Note 3 8 4 5 5" xfId="49284"/>
    <cellStyle name="Note 3 8 4 6" xfId="10057"/>
    <cellStyle name="Note 3 8 4 6 2" xfId="18759"/>
    <cellStyle name="Note 3 8 4 6 3" xfId="20138"/>
    <cellStyle name="Note 3 8 4 6 4" xfId="30935"/>
    <cellStyle name="Note 3 8 4 6 5" xfId="49978"/>
    <cellStyle name="Note 3 8 4 7" xfId="10675"/>
    <cellStyle name="Note 3 8 4 7 2" xfId="19377"/>
    <cellStyle name="Note 3 8 4 7 3" xfId="4486"/>
    <cellStyle name="Note 3 8 4 7 4" xfId="31553"/>
    <cellStyle name="Note 3 8 4 7 5" xfId="50596"/>
    <cellStyle name="Note 3 8 4 8" xfId="13554"/>
    <cellStyle name="Note 3 8 4 9" xfId="21185"/>
    <cellStyle name="Note 3 8 5" xfId="6462"/>
    <cellStyle name="Note 3 8 5 2" xfId="15164"/>
    <cellStyle name="Note 3 8 5 2 2" xfId="47204"/>
    <cellStyle name="Note 3 8 5 3" xfId="25215"/>
    <cellStyle name="Note 3 8 5 4" xfId="27341"/>
    <cellStyle name="Note 3 8 5 5" xfId="40854"/>
    <cellStyle name="Note 3 8 6" xfId="5403"/>
    <cellStyle name="Note 3 8 6 2" xfId="14105"/>
    <cellStyle name="Note 3 8 6 2 2" xfId="46237"/>
    <cellStyle name="Note 3 8 6 3" xfId="20242"/>
    <cellStyle name="Note 3 8 6 4" xfId="26282"/>
    <cellStyle name="Note 3 8 6 5" xfId="39795"/>
    <cellStyle name="Note 3 8 7" xfId="3203"/>
    <cellStyle name="Note 3 8 7 2" xfId="12018"/>
    <cellStyle name="Note 3 8 7 2 2" xfId="44738"/>
    <cellStyle name="Note 3 8 7 3" xfId="24206"/>
    <cellStyle name="Note 3 8 7 4" xfId="4491"/>
    <cellStyle name="Note 3 8 7 5" xfId="37501"/>
    <cellStyle name="Note 3 8 8" xfId="6651"/>
    <cellStyle name="Note 3 8 8 2" xfId="15353"/>
    <cellStyle name="Note 3 8 8 3" xfId="21293"/>
    <cellStyle name="Note 3 8 8 4" xfId="27529"/>
    <cellStyle name="Note 3 8 8 5" xfId="41042"/>
    <cellStyle name="Note 3 8 9" xfId="7480"/>
    <cellStyle name="Note 3 8 9 2" xfId="16182"/>
    <cellStyle name="Note 3 8 9 3" xfId="25218"/>
    <cellStyle name="Note 3 8 9 4" xfId="28358"/>
    <cellStyle name="Note 3 8 9 5" xfId="48089"/>
    <cellStyle name="Note 3 9" xfId="801"/>
    <cellStyle name="Note 3 9 10" xfId="7924"/>
    <cellStyle name="Note 3 9 10 2" xfId="16626"/>
    <cellStyle name="Note 3 9 10 3" xfId="21879"/>
    <cellStyle name="Note 3 9 10 4" xfId="28802"/>
    <cellStyle name="Note 3 9 10 5" xfId="48442"/>
    <cellStyle name="Note 3 9 11" xfId="8201"/>
    <cellStyle name="Note 3 9 11 2" xfId="16903"/>
    <cellStyle name="Note 3 9 11 3" xfId="24765"/>
    <cellStyle name="Note 3 9 11 4" xfId="29079"/>
    <cellStyle name="Note 3 9 11 5" xfId="48719"/>
    <cellStyle name="Note 3 9 12" xfId="11345"/>
    <cellStyle name="Note 3 9 13" xfId="1925"/>
    <cellStyle name="Note 3 9 14" xfId="25324"/>
    <cellStyle name="Note 3 9 15" xfId="32594"/>
    <cellStyle name="Note 3 9 16" xfId="34277"/>
    <cellStyle name="Note 3 9 17" xfId="35641"/>
    <cellStyle name="Note 3 9 18" xfId="38168"/>
    <cellStyle name="Note 3 9 2" xfId="4735"/>
    <cellStyle name="Note 3 9 2 10" xfId="25614"/>
    <cellStyle name="Note 3 9 2 11" xfId="33553"/>
    <cellStyle name="Note 3 9 2 12" xfId="34489"/>
    <cellStyle name="Note 3 9 2 13" xfId="36600"/>
    <cellStyle name="Note 3 9 2 14" xfId="39127"/>
    <cellStyle name="Note 3 9 2 2" xfId="6061"/>
    <cellStyle name="Note 3 9 2 2 2" xfId="14763"/>
    <cellStyle name="Note 3 9 2 2 2 2" xfId="46841"/>
    <cellStyle name="Note 3 9 2 2 3" xfId="23642"/>
    <cellStyle name="Note 3 9 2 2 4" xfId="26940"/>
    <cellStyle name="Note 3 9 2 2 5" xfId="40453"/>
    <cellStyle name="Note 3 9 2 3" xfId="6826"/>
    <cellStyle name="Note 3 9 2 3 2" xfId="15528"/>
    <cellStyle name="Note 3 9 2 3 2 2" xfId="47504"/>
    <cellStyle name="Note 3 9 2 3 3" xfId="11349"/>
    <cellStyle name="Note 3 9 2 3 4" xfId="27704"/>
    <cellStyle name="Note 3 9 2 3 5" xfId="41217"/>
    <cellStyle name="Note 3 9 2 4" xfId="8491"/>
    <cellStyle name="Note 3 9 2 4 2" xfId="17193"/>
    <cellStyle name="Note 3 9 2 4 3" xfId="24430"/>
    <cellStyle name="Note 3 9 2 4 4" xfId="29369"/>
    <cellStyle name="Note 3 9 2 4 5" xfId="43143"/>
    <cellStyle name="Note 3 9 2 5" xfId="9246"/>
    <cellStyle name="Note 3 9 2 5 2" xfId="17948"/>
    <cellStyle name="Note 3 9 2 5 3" xfId="24119"/>
    <cellStyle name="Note 3 9 2 5 4" xfId="30124"/>
    <cellStyle name="Note 3 9 2 5 5" xfId="49167"/>
    <cellStyle name="Note 3 9 2 6" xfId="9940"/>
    <cellStyle name="Note 3 9 2 6 2" xfId="18642"/>
    <cellStyle name="Note 3 9 2 6 3" xfId="20139"/>
    <cellStyle name="Note 3 9 2 6 4" xfId="30818"/>
    <cellStyle name="Note 3 9 2 6 5" xfId="49861"/>
    <cellStyle name="Note 3 9 2 7" xfId="10558"/>
    <cellStyle name="Note 3 9 2 7 2" xfId="19260"/>
    <cellStyle name="Note 3 9 2 7 3" xfId="11860"/>
    <cellStyle name="Note 3 9 2 7 4" xfId="31436"/>
    <cellStyle name="Note 3 9 2 7 5" xfId="50479"/>
    <cellStyle name="Note 3 9 2 8" xfId="13437"/>
    <cellStyle name="Note 3 9 2 9" xfId="24977"/>
    <cellStyle name="Note 3 9 3" xfId="4863"/>
    <cellStyle name="Note 3 9 3 10" xfId="25742"/>
    <cellStyle name="Note 3 9 3 11" xfId="33681"/>
    <cellStyle name="Note 3 9 3 12" xfId="34617"/>
    <cellStyle name="Note 3 9 3 13" xfId="36728"/>
    <cellStyle name="Note 3 9 3 14" xfId="39255"/>
    <cellStyle name="Note 3 9 3 2" xfId="5344"/>
    <cellStyle name="Note 3 9 3 2 2" xfId="14046"/>
    <cellStyle name="Note 3 9 3 2 2 2" xfId="46184"/>
    <cellStyle name="Note 3 9 3 2 3" xfId="21972"/>
    <cellStyle name="Note 3 9 3 2 4" xfId="26223"/>
    <cellStyle name="Note 3 9 3 2 5" xfId="39736"/>
    <cellStyle name="Note 3 9 3 3" xfId="6954"/>
    <cellStyle name="Note 3 9 3 3 2" xfId="15656"/>
    <cellStyle name="Note 3 9 3 3 2 2" xfId="47632"/>
    <cellStyle name="Note 3 9 3 3 3" xfId="20199"/>
    <cellStyle name="Note 3 9 3 3 4" xfId="27832"/>
    <cellStyle name="Note 3 9 3 3 5" xfId="41345"/>
    <cellStyle name="Note 3 9 3 4" xfId="8619"/>
    <cellStyle name="Note 3 9 3 4 2" xfId="17321"/>
    <cellStyle name="Note 3 9 3 4 3" xfId="2492"/>
    <cellStyle name="Note 3 9 3 4 4" xfId="29497"/>
    <cellStyle name="Note 3 9 3 4 5" xfId="43271"/>
    <cellStyle name="Note 3 9 3 5" xfId="9374"/>
    <cellStyle name="Note 3 9 3 5 2" xfId="18076"/>
    <cellStyle name="Note 3 9 3 5 3" xfId="22507"/>
    <cellStyle name="Note 3 9 3 5 4" xfId="30252"/>
    <cellStyle name="Note 3 9 3 5 5" xfId="49295"/>
    <cellStyle name="Note 3 9 3 6" xfId="10068"/>
    <cellStyle name="Note 3 9 3 6 2" xfId="18770"/>
    <cellStyle name="Note 3 9 3 6 3" xfId="4499"/>
    <cellStyle name="Note 3 9 3 6 4" xfId="30946"/>
    <cellStyle name="Note 3 9 3 6 5" xfId="49989"/>
    <cellStyle name="Note 3 9 3 7" xfId="10686"/>
    <cellStyle name="Note 3 9 3 7 2" xfId="19388"/>
    <cellStyle name="Note 3 9 3 7 3" xfId="11418"/>
    <cellStyle name="Note 3 9 3 7 4" xfId="31564"/>
    <cellStyle name="Note 3 9 3 7 5" xfId="50607"/>
    <cellStyle name="Note 3 9 3 8" xfId="13565"/>
    <cellStyle name="Note 3 9 3 9" xfId="22587"/>
    <cellStyle name="Note 3 9 4" xfId="6273"/>
    <cellStyle name="Note 3 9 4 2" xfId="14975"/>
    <cellStyle name="Note 3 9 4 2 2" xfId="47036"/>
    <cellStyle name="Note 3 9 4 3" xfId="22545"/>
    <cellStyle name="Note 3 9 4 4" xfId="27152"/>
    <cellStyle name="Note 3 9 4 5" xfId="40665"/>
    <cellStyle name="Note 3 9 5" xfId="5401"/>
    <cellStyle name="Note 3 9 5 2" xfId="14103"/>
    <cellStyle name="Note 3 9 5 2 2" xfId="46235"/>
    <cellStyle name="Note 3 9 5 3" xfId="21572"/>
    <cellStyle name="Note 3 9 5 4" xfId="26280"/>
    <cellStyle name="Note 3 9 5 5" xfId="39793"/>
    <cellStyle name="Note 3 9 6" xfId="6141"/>
    <cellStyle name="Note 3 9 6 2" xfId="14843"/>
    <cellStyle name="Note 3 9 6 2 2" xfId="46911"/>
    <cellStyle name="Note 3 9 6 3" xfId="21838"/>
    <cellStyle name="Note 3 9 6 4" xfId="27020"/>
    <cellStyle name="Note 3 9 6 5" xfId="40533"/>
    <cellStyle name="Note 3 9 7" xfId="5584"/>
    <cellStyle name="Note 3 9 7 2" xfId="14286"/>
    <cellStyle name="Note 3 9 7 3" xfId="22122"/>
    <cellStyle name="Note 3 9 7 4" xfId="26463"/>
    <cellStyle name="Note 3 9 7 5" xfId="39976"/>
    <cellStyle name="Note 3 9 8" xfId="7870"/>
    <cellStyle name="Note 3 9 8 2" xfId="16572"/>
    <cellStyle name="Note 3 9 8 3" xfId="11171"/>
    <cellStyle name="Note 3 9 8 4" xfId="28748"/>
    <cellStyle name="Note 3 9 8 5" xfId="48388"/>
    <cellStyle name="Note 3 9 9" xfId="3846"/>
    <cellStyle name="Note 3 9 9 2" xfId="12625"/>
    <cellStyle name="Note 3 9 9 3" xfId="24077"/>
    <cellStyle name="Note 3 9 9 4" xfId="11217"/>
    <cellStyle name="Note 3 9 9 5" xfId="45279"/>
    <cellStyle name="Output 2" xfId="432"/>
    <cellStyle name="Output 3" xfId="433"/>
    <cellStyle name="Output 3 10" xfId="3559"/>
    <cellStyle name="Output 3 10 10" xfId="24687"/>
    <cellStyle name="Output 3 10 11" xfId="32274"/>
    <cellStyle name="Output 3 10 12" xfId="34177"/>
    <cellStyle name="Output 3 10 13" xfId="35321"/>
    <cellStyle name="Output 3 10 14" xfId="37857"/>
    <cellStyle name="Output 3 10 2" xfId="3253"/>
    <cellStyle name="Output 3 10 2 2" xfId="12068"/>
    <cellStyle name="Output 3 10 2 2 2" xfId="44784"/>
    <cellStyle name="Output 3 10 2 3" xfId="21758"/>
    <cellStyle name="Output 3 10 2 4" xfId="22363"/>
    <cellStyle name="Output 3 10 2 5" xfId="37551"/>
    <cellStyle name="Output 3 10 3" xfId="6185"/>
    <cellStyle name="Output 3 10 3 2" xfId="14887"/>
    <cellStyle name="Output 3 10 3 2 2" xfId="46952"/>
    <cellStyle name="Output 3 10 3 3" xfId="11695"/>
    <cellStyle name="Output 3 10 3 4" xfId="27064"/>
    <cellStyle name="Output 3 10 3 5" xfId="40577"/>
    <cellStyle name="Output 3 10 4" xfId="7646"/>
    <cellStyle name="Output 3 10 4 2" xfId="16348"/>
    <cellStyle name="Output 3 10 4 3" xfId="21195"/>
    <cellStyle name="Output 3 10 4 4" xfId="28524"/>
    <cellStyle name="Output 3 10 4 5" xfId="42015"/>
    <cellStyle name="Output 3 10 5" xfId="7764"/>
    <cellStyle name="Output 3 10 5 2" xfId="16466"/>
    <cellStyle name="Output 3 10 5 3" xfId="21076"/>
    <cellStyle name="Output 3 10 5 4" xfId="28642"/>
    <cellStyle name="Output 3 10 5 5" xfId="48293"/>
    <cellStyle name="Output 3 10 6" xfId="8453"/>
    <cellStyle name="Output 3 10 6 2" xfId="17155"/>
    <cellStyle name="Output 3 10 6 3" xfId="20557"/>
    <cellStyle name="Output 3 10 6 4" xfId="29331"/>
    <cellStyle name="Output 3 10 6 5" xfId="48911"/>
    <cellStyle name="Output 3 10 7" xfId="9208"/>
    <cellStyle name="Output 3 10 7 2" xfId="17910"/>
    <cellStyle name="Output 3 10 7 3" xfId="13115"/>
    <cellStyle name="Output 3 10 7 4" xfId="30086"/>
    <cellStyle name="Output 3 10 7 5" xfId="49129"/>
    <cellStyle name="Output 3 10 8" xfId="12356"/>
    <cellStyle name="Output 3 10 9" xfId="22747"/>
    <cellStyle name="Output 3 11" xfId="4747"/>
    <cellStyle name="Output 3 11 10" xfId="25626"/>
    <cellStyle name="Output 3 11 11" xfId="33565"/>
    <cellStyle name="Output 3 11 12" xfId="34501"/>
    <cellStyle name="Output 3 11 13" xfId="36612"/>
    <cellStyle name="Output 3 11 14" xfId="39139"/>
    <cellStyle name="Output 3 11 2" xfId="5274"/>
    <cellStyle name="Output 3 11 2 2" xfId="13976"/>
    <cellStyle name="Output 3 11 2 2 2" xfId="46118"/>
    <cellStyle name="Output 3 11 2 3" xfId="22018"/>
    <cellStyle name="Output 3 11 2 4" xfId="26153"/>
    <cellStyle name="Output 3 11 2 5" xfId="39666"/>
    <cellStyle name="Output 3 11 3" xfId="6838"/>
    <cellStyle name="Output 3 11 3 2" xfId="15540"/>
    <cellStyle name="Output 3 11 3 2 2" xfId="47516"/>
    <cellStyle name="Output 3 11 3 3" xfId="12974"/>
    <cellStyle name="Output 3 11 3 4" xfId="27716"/>
    <cellStyle name="Output 3 11 3 5" xfId="41229"/>
    <cellStyle name="Output 3 11 4" xfId="8503"/>
    <cellStyle name="Output 3 11 4 2" xfId="17205"/>
    <cellStyle name="Output 3 11 4 3" xfId="20270"/>
    <cellStyle name="Output 3 11 4 4" xfId="29381"/>
    <cellStyle name="Output 3 11 4 5" xfId="43155"/>
    <cellStyle name="Output 3 11 5" xfId="9258"/>
    <cellStyle name="Output 3 11 5 2" xfId="17960"/>
    <cellStyle name="Output 3 11 5 3" xfId="24958"/>
    <cellStyle name="Output 3 11 5 4" xfId="30136"/>
    <cellStyle name="Output 3 11 5 5" xfId="49179"/>
    <cellStyle name="Output 3 11 6" xfId="9952"/>
    <cellStyle name="Output 3 11 6 2" xfId="18654"/>
    <cellStyle name="Output 3 11 6 3" xfId="13105"/>
    <cellStyle name="Output 3 11 6 4" xfId="30830"/>
    <cellStyle name="Output 3 11 6 5" xfId="49873"/>
    <cellStyle name="Output 3 11 7" xfId="10570"/>
    <cellStyle name="Output 3 11 7 2" xfId="19272"/>
    <cellStyle name="Output 3 11 7 3" xfId="11827"/>
    <cellStyle name="Output 3 11 7 4" xfId="31448"/>
    <cellStyle name="Output 3 11 7 5" xfId="50491"/>
    <cellStyle name="Output 3 11 8" xfId="13449"/>
    <cellStyle name="Output 3 11 9" xfId="20792"/>
    <cellStyle name="Output 3 12" xfId="6350"/>
    <cellStyle name="Output 3 12 2" xfId="15052"/>
    <cellStyle name="Output 3 12 2 2" xfId="47106"/>
    <cellStyle name="Output 3 12 3" xfId="24824"/>
    <cellStyle name="Output 3 12 4" xfId="27229"/>
    <cellStyle name="Output 3 12 5" xfId="40742"/>
    <cellStyle name="Output 3 13" xfId="3830"/>
    <cellStyle name="Output 3 13 2" xfId="12609"/>
    <cellStyle name="Output 3 13 2 2" xfId="45264"/>
    <cellStyle name="Output 3 13 3" xfId="2173"/>
    <cellStyle name="Output 3 13 4" xfId="24433"/>
    <cellStyle name="Output 3 13 5" xfId="38128"/>
    <cellStyle name="Output 3 14" xfId="6140"/>
    <cellStyle name="Output 3 14 2" xfId="14842"/>
    <cellStyle name="Output 3 14 2 2" xfId="46910"/>
    <cellStyle name="Output 3 14 3" xfId="2489"/>
    <cellStyle name="Output 3 14 4" xfId="27019"/>
    <cellStyle name="Output 3 14 5" xfId="40532"/>
    <cellStyle name="Output 3 15" xfId="6607"/>
    <cellStyle name="Output 3 15 2" xfId="15309"/>
    <cellStyle name="Output 3 15 3" xfId="21600"/>
    <cellStyle name="Output 3 15 4" xfId="27485"/>
    <cellStyle name="Output 3 15 5" xfId="40998"/>
    <cellStyle name="Output 3 16" xfId="7412"/>
    <cellStyle name="Output 3 16 2" xfId="16114"/>
    <cellStyle name="Output 3 16 3" xfId="21895"/>
    <cellStyle name="Output 3 16 4" xfId="28290"/>
    <cellStyle name="Output 3 16 5" xfId="48021"/>
    <cellStyle name="Output 3 17" xfId="8381"/>
    <cellStyle name="Output 3 17 2" xfId="17083"/>
    <cellStyle name="Output 3 17 3" xfId="23554"/>
    <cellStyle name="Output 3 17 4" xfId="29259"/>
    <cellStyle name="Output 3 17 5" xfId="48839"/>
    <cellStyle name="Output 3 18" xfId="9153"/>
    <cellStyle name="Output 3 18 2" xfId="17855"/>
    <cellStyle name="Output 3 18 3" xfId="24028"/>
    <cellStyle name="Output 3 18 4" xfId="30031"/>
    <cellStyle name="Output 3 18 5" xfId="49074"/>
    <cellStyle name="Output 3 19" xfId="9875"/>
    <cellStyle name="Output 3 19 2" xfId="18577"/>
    <cellStyle name="Output 3 19 3" xfId="20340"/>
    <cellStyle name="Output 3 19 4" xfId="30753"/>
    <cellStyle name="Output 3 19 5" xfId="49796"/>
    <cellStyle name="Output 3 2" xfId="474"/>
    <cellStyle name="Output 3 2 10" xfId="6393"/>
    <cellStyle name="Output 3 2 10 2" xfId="15095"/>
    <cellStyle name="Output 3 2 10 3" xfId="23569"/>
    <cellStyle name="Output 3 2 10 4" xfId="27272"/>
    <cellStyle name="Output 3 2 10 5" xfId="40785"/>
    <cellStyle name="Output 3 2 11" xfId="7440"/>
    <cellStyle name="Output 3 2 11 2" xfId="16142"/>
    <cellStyle name="Output 3 2 11 3" xfId="21140"/>
    <cellStyle name="Output 3 2 11 4" xfId="28318"/>
    <cellStyle name="Output 3 2 11 5" xfId="48049"/>
    <cellStyle name="Output 3 2 12" xfId="8390"/>
    <cellStyle name="Output 3 2 12 2" xfId="17092"/>
    <cellStyle name="Output 3 2 12 3" xfId="21276"/>
    <cellStyle name="Output 3 2 12 4" xfId="29268"/>
    <cellStyle name="Output 3 2 12 5" xfId="48848"/>
    <cellStyle name="Output 3 2 13" xfId="9160"/>
    <cellStyle name="Output 3 2 13 2" xfId="17862"/>
    <cellStyle name="Output 3 2 13 3" xfId="22729"/>
    <cellStyle name="Output 3 2 13 4" xfId="30038"/>
    <cellStyle name="Output 3 2 13 5" xfId="49081"/>
    <cellStyle name="Output 3 2 14" xfId="9879"/>
    <cellStyle name="Output 3 2 14 2" xfId="18581"/>
    <cellStyle name="Output 3 2 14 3" xfId="1791"/>
    <cellStyle name="Output 3 2 14 4" xfId="30757"/>
    <cellStyle name="Output 3 2 14 5" xfId="49800"/>
    <cellStyle name="Output 3 2 15" xfId="4505"/>
    <cellStyle name="Output 3 2 16" xfId="24876"/>
    <cellStyle name="Output 3 2 17" xfId="20252"/>
    <cellStyle name="Output 3 2 18" xfId="31994"/>
    <cellStyle name="Output 3 2 19" xfId="34062"/>
    <cellStyle name="Output 3 2 2" xfId="722"/>
    <cellStyle name="Output 3 2 2 10" xfId="8127"/>
    <cellStyle name="Output 3 2 2 10 2" xfId="16829"/>
    <cellStyle name="Output 3 2 2 10 3" xfId="11519"/>
    <cellStyle name="Output 3 2 2 10 4" xfId="29005"/>
    <cellStyle name="Output 3 2 2 10 5" xfId="48645"/>
    <cellStyle name="Output 3 2 2 11" xfId="8052"/>
    <cellStyle name="Output 3 2 2 11 2" xfId="16754"/>
    <cellStyle name="Output 3 2 2 11 3" xfId="13329"/>
    <cellStyle name="Output 3 2 2 11 4" xfId="28930"/>
    <cellStyle name="Output 3 2 2 11 5" xfId="48570"/>
    <cellStyle name="Output 3 2 2 12" xfId="8008"/>
    <cellStyle name="Output 3 2 2 12 2" xfId="16710"/>
    <cellStyle name="Output 3 2 2 12 3" xfId="25008"/>
    <cellStyle name="Output 3 2 2 12 4" xfId="28886"/>
    <cellStyle name="Output 3 2 2 12 5" xfId="48526"/>
    <cellStyle name="Output 3 2 2 13" xfId="11270"/>
    <cellStyle name="Output 3 2 2 14" xfId="20112"/>
    <cellStyle name="Output 3 2 2 15" xfId="19892"/>
    <cellStyle name="Output 3 2 2 16" xfId="32069"/>
    <cellStyle name="Output 3 2 2 17" xfId="34100"/>
    <cellStyle name="Output 3 2 2 18" xfId="35116"/>
    <cellStyle name="Output 3 2 2 19" xfId="37363"/>
    <cellStyle name="Output 3 2 2 2" xfId="1491"/>
    <cellStyle name="Output 3 2 2 2 10" xfId="13188"/>
    <cellStyle name="Output 3 2 2 2 11" xfId="25093"/>
    <cellStyle name="Output 3 2 2 2 12" xfId="25527"/>
    <cellStyle name="Output 3 2 2 2 13" xfId="33284"/>
    <cellStyle name="Output 3 2 2 2 14" xfId="34402"/>
    <cellStyle name="Output 3 2 2 2 15" xfId="36331"/>
    <cellStyle name="Output 3 2 2 2 16" xfId="38858"/>
    <cellStyle name="Output 3 2 2 2 2" xfId="4752"/>
    <cellStyle name="Output 3 2 2 2 2 10" xfId="25631"/>
    <cellStyle name="Output 3 2 2 2 2 11" xfId="33570"/>
    <cellStyle name="Output 3 2 2 2 2 12" xfId="34506"/>
    <cellStyle name="Output 3 2 2 2 2 13" xfId="36617"/>
    <cellStyle name="Output 3 2 2 2 2 14" xfId="39144"/>
    <cellStyle name="Output 3 2 2 2 2 2" xfId="5903"/>
    <cellStyle name="Output 3 2 2 2 2 2 2" xfId="14605"/>
    <cellStyle name="Output 3 2 2 2 2 2 2 2" xfId="46700"/>
    <cellStyle name="Output 3 2 2 2 2 2 3" xfId="20767"/>
    <cellStyle name="Output 3 2 2 2 2 2 4" xfId="26782"/>
    <cellStyle name="Output 3 2 2 2 2 2 5" xfId="40295"/>
    <cellStyle name="Output 3 2 2 2 2 3" xfId="6843"/>
    <cellStyle name="Output 3 2 2 2 2 3 2" xfId="15545"/>
    <cellStyle name="Output 3 2 2 2 2 3 2 2" xfId="47521"/>
    <cellStyle name="Output 3 2 2 2 2 3 3" xfId="19910"/>
    <cellStyle name="Output 3 2 2 2 2 3 4" xfId="27721"/>
    <cellStyle name="Output 3 2 2 2 2 3 5" xfId="41234"/>
    <cellStyle name="Output 3 2 2 2 2 4" xfId="8508"/>
    <cellStyle name="Output 3 2 2 2 2 4 2" xfId="17210"/>
    <cellStyle name="Output 3 2 2 2 2 4 3" xfId="23079"/>
    <cellStyle name="Output 3 2 2 2 2 4 4" xfId="29386"/>
    <cellStyle name="Output 3 2 2 2 2 4 5" xfId="43160"/>
    <cellStyle name="Output 3 2 2 2 2 5" xfId="9263"/>
    <cellStyle name="Output 3 2 2 2 2 5 2" xfId="17965"/>
    <cellStyle name="Output 3 2 2 2 2 5 3" xfId="20830"/>
    <cellStyle name="Output 3 2 2 2 2 5 4" xfId="30141"/>
    <cellStyle name="Output 3 2 2 2 2 5 5" xfId="49184"/>
    <cellStyle name="Output 3 2 2 2 2 6" xfId="9957"/>
    <cellStyle name="Output 3 2 2 2 2 6 2" xfId="18659"/>
    <cellStyle name="Output 3 2 2 2 2 6 3" xfId="12798"/>
    <cellStyle name="Output 3 2 2 2 2 6 4" xfId="30835"/>
    <cellStyle name="Output 3 2 2 2 2 6 5" xfId="49878"/>
    <cellStyle name="Output 3 2 2 2 2 7" xfId="10575"/>
    <cellStyle name="Output 3 2 2 2 2 7 2" xfId="19277"/>
    <cellStyle name="Output 3 2 2 2 2 7 3" xfId="11918"/>
    <cellStyle name="Output 3 2 2 2 2 7 4" xfId="31453"/>
    <cellStyle name="Output 3 2 2 2 2 7 5" xfId="50496"/>
    <cellStyle name="Output 3 2 2 2 2 8" xfId="13454"/>
    <cellStyle name="Output 3 2 2 2 2 9" xfId="1889"/>
    <cellStyle name="Output 3 2 2 2 3" xfId="5185"/>
    <cellStyle name="Output 3 2 2 2 3 10" xfId="26064"/>
    <cellStyle name="Output 3 2 2 2 3 11" xfId="34003"/>
    <cellStyle name="Output 3 2 2 2 3 12" xfId="34939"/>
    <cellStyle name="Output 3 2 2 2 3 13" xfId="37050"/>
    <cellStyle name="Output 3 2 2 2 3 14" xfId="39577"/>
    <cellStyle name="Output 3 2 2 2 3 2" xfId="5857"/>
    <cellStyle name="Output 3 2 2 2 3 2 2" xfId="14559"/>
    <cellStyle name="Output 3 2 2 2 3 2 2 2" xfId="46654"/>
    <cellStyle name="Output 3 2 2 2 3 2 3" xfId="23741"/>
    <cellStyle name="Output 3 2 2 2 3 2 4" xfId="26736"/>
    <cellStyle name="Output 3 2 2 2 3 2 5" xfId="40249"/>
    <cellStyle name="Output 3 2 2 2 3 3" xfId="7276"/>
    <cellStyle name="Output 3 2 2 2 3 3 2" xfId="15978"/>
    <cellStyle name="Output 3 2 2 2 3 3 2 2" xfId="47954"/>
    <cellStyle name="Output 3 2 2 2 3 3 3" xfId="24363"/>
    <cellStyle name="Output 3 2 2 2 3 3 4" xfId="28154"/>
    <cellStyle name="Output 3 2 2 2 3 3 5" xfId="41667"/>
    <cellStyle name="Output 3 2 2 2 3 4" xfId="8941"/>
    <cellStyle name="Output 3 2 2 2 3 4 2" xfId="17643"/>
    <cellStyle name="Output 3 2 2 2 3 4 3" xfId="24962"/>
    <cellStyle name="Output 3 2 2 2 3 4 4" xfId="29819"/>
    <cellStyle name="Output 3 2 2 2 3 4 5" xfId="43593"/>
    <cellStyle name="Output 3 2 2 2 3 5" xfId="9696"/>
    <cellStyle name="Output 3 2 2 2 3 5 2" xfId="18398"/>
    <cellStyle name="Output 3 2 2 2 3 5 3" xfId="11858"/>
    <cellStyle name="Output 3 2 2 2 3 5 4" xfId="30574"/>
    <cellStyle name="Output 3 2 2 2 3 5 5" xfId="49617"/>
    <cellStyle name="Output 3 2 2 2 3 6" xfId="10390"/>
    <cellStyle name="Output 3 2 2 2 3 6 2" xfId="19092"/>
    <cellStyle name="Output 3 2 2 2 3 6 3" xfId="11531"/>
    <cellStyle name="Output 3 2 2 2 3 6 4" xfId="31268"/>
    <cellStyle name="Output 3 2 2 2 3 6 5" xfId="50311"/>
    <cellStyle name="Output 3 2 2 2 3 7" xfId="11008"/>
    <cellStyle name="Output 3 2 2 2 3 7 2" xfId="19710"/>
    <cellStyle name="Output 3 2 2 2 3 7 3" xfId="11144"/>
    <cellStyle name="Output 3 2 2 2 3 7 4" xfId="31886"/>
    <cellStyle name="Output 3 2 2 2 3 7 5" xfId="50929"/>
    <cellStyle name="Output 3 2 2 2 3 8" xfId="13887"/>
    <cellStyle name="Output 3 2 2 2 3 9" xfId="22621"/>
    <cellStyle name="Output 3 2 2 2 4" xfId="5749"/>
    <cellStyle name="Output 3 2 2 2 4 2" xfId="14451"/>
    <cellStyle name="Output 3 2 2 2 4 2 2" xfId="46558"/>
    <cellStyle name="Output 3 2 2 2 4 3" xfId="23153"/>
    <cellStyle name="Output 3 2 2 2 4 4" xfId="26628"/>
    <cellStyle name="Output 3 2 2 2 4 5" xfId="40141"/>
    <cellStyle name="Output 3 2 2 2 5" xfId="6673"/>
    <cellStyle name="Output 3 2 2 2 5 2" xfId="15375"/>
    <cellStyle name="Output 3 2 2 2 5 2 2" xfId="47378"/>
    <cellStyle name="Output 3 2 2 2 5 3" xfId="21032"/>
    <cellStyle name="Output 3 2 2 2 5 4" xfId="27551"/>
    <cellStyle name="Output 3 2 2 2 5 5" xfId="41064"/>
    <cellStyle name="Output 3 2 2 2 6" xfId="8309"/>
    <cellStyle name="Output 3 2 2 2 6 2" xfId="17011"/>
    <cellStyle name="Output 3 2 2 2 6 3" xfId="1867"/>
    <cellStyle name="Output 3 2 2 2 6 4" xfId="29187"/>
    <cellStyle name="Output 3 2 2 2 6 5" xfId="42874"/>
    <cellStyle name="Output 3 2 2 2 7" xfId="9084"/>
    <cellStyle name="Output 3 2 2 2 7 2" xfId="17786"/>
    <cellStyle name="Output 3 2 2 2 7 3" xfId="21288"/>
    <cellStyle name="Output 3 2 2 2 7 4" xfId="29962"/>
    <cellStyle name="Output 3 2 2 2 7 5" xfId="49005"/>
    <cellStyle name="Output 3 2 2 2 8" xfId="9812"/>
    <cellStyle name="Output 3 2 2 2 8 2" xfId="18514"/>
    <cellStyle name="Output 3 2 2 2 8 3" xfId="11469"/>
    <cellStyle name="Output 3 2 2 2 8 4" xfId="30690"/>
    <cellStyle name="Output 3 2 2 2 8 5" xfId="49733"/>
    <cellStyle name="Output 3 2 2 2 9" xfId="10471"/>
    <cellStyle name="Output 3 2 2 2 9 2" xfId="19173"/>
    <cellStyle name="Output 3 2 2 2 9 3" xfId="12205"/>
    <cellStyle name="Output 3 2 2 2 9 4" xfId="31349"/>
    <cellStyle name="Output 3 2 2 2 9 5" xfId="50392"/>
    <cellStyle name="Output 3 2 2 3" xfId="3542"/>
    <cellStyle name="Output 3 2 2 3 10" xfId="11769"/>
    <cellStyle name="Output 3 2 2 3 11" xfId="32257"/>
    <cellStyle name="Output 3 2 2 3 12" xfId="34164"/>
    <cellStyle name="Output 3 2 2 3 13" xfId="35304"/>
    <cellStyle name="Output 3 2 2 3 14" xfId="37840"/>
    <cellStyle name="Output 3 2 2 3 2" xfId="5516"/>
    <cellStyle name="Output 3 2 2 3 2 2" xfId="14218"/>
    <cellStyle name="Output 3 2 2 3 2 2 2" xfId="46342"/>
    <cellStyle name="Output 3 2 2 3 2 3" xfId="24599"/>
    <cellStyle name="Output 3 2 2 3 2 4" xfId="26395"/>
    <cellStyle name="Output 3 2 2 3 2 5" xfId="39908"/>
    <cellStyle name="Output 3 2 2 3 3" xfId="6319"/>
    <cellStyle name="Output 3 2 2 3 3 2" xfId="15021"/>
    <cellStyle name="Output 3 2 2 3 3 2 2" xfId="47076"/>
    <cellStyle name="Output 3 2 2 3 3 3" xfId="21818"/>
    <cellStyle name="Output 3 2 2 3 3 4" xfId="27198"/>
    <cellStyle name="Output 3 2 2 3 3 5" xfId="40711"/>
    <cellStyle name="Output 3 2 2 3 4" xfId="7631"/>
    <cellStyle name="Output 3 2 2 3 4 2" xfId="16333"/>
    <cellStyle name="Output 3 2 2 3 4 3" xfId="21776"/>
    <cellStyle name="Output 3 2 2 3 4 4" xfId="28509"/>
    <cellStyle name="Output 3 2 2 3 4 5" xfId="41998"/>
    <cellStyle name="Output 3 2 2 3 5" xfId="8290"/>
    <cellStyle name="Output 3 2 2 3 5 2" xfId="16992"/>
    <cellStyle name="Output 3 2 2 3 5 3" xfId="21520"/>
    <cellStyle name="Output 3 2 2 3 5 4" xfId="29168"/>
    <cellStyle name="Output 3 2 2 3 5 5" xfId="48804"/>
    <cellStyle name="Output 3 2 2 3 6" xfId="9068"/>
    <cellStyle name="Output 3 2 2 3 6 2" xfId="17770"/>
    <cellStyle name="Output 3 2 2 3 6 3" xfId="24139"/>
    <cellStyle name="Output 3 2 2 3 6 4" xfId="29946"/>
    <cellStyle name="Output 3 2 2 3 6 5" xfId="48989"/>
    <cellStyle name="Output 3 2 2 3 7" xfId="9798"/>
    <cellStyle name="Output 3 2 2 3 7 2" xfId="18500"/>
    <cellStyle name="Output 3 2 2 3 7 3" xfId="20391"/>
    <cellStyle name="Output 3 2 2 3 7 4" xfId="30676"/>
    <cellStyle name="Output 3 2 2 3 7 5" xfId="49719"/>
    <cellStyle name="Output 3 2 2 3 8" xfId="12339"/>
    <cellStyle name="Output 3 2 2 3 9" xfId="24432"/>
    <cellStyle name="Output 3 2 2 4" xfId="4933"/>
    <cellStyle name="Output 3 2 2 4 10" xfId="25812"/>
    <cellStyle name="Output 3 2 2 4 11" xfId="33751"/>
    <cellStyle name="Output 3 2 2 4 12" xfId="34687"/>
    <cellStyle name="Output 3 2 2 4 13" xfId="36798"/>
    <cellStyle name="Output 3 2 2 4 14" xfId="39325"/>
    <cellStyle name="Output 3 2 2 4 2" xfId="5684"/>
    <cellStyle name="Output 3 2 2 4 2 2" xfId="14386"/>
    <cellStyle name="Output 3 2 2 4 2 2 2" xfId="46500"/>
    <cellStyle name="Output 3 2 2 4 2 3" xfId="11483"/>
    <cellStyle name="Output 3 2 2 4 2 4" xfId="26563"/>
    <cellStyle name="Output 3 2 2 4 2 5" xfId="40076"/>
    <cellStyle name="Output 3 2 2 4 3" xfId="7024"/>
    <cellStyle name="Output 3 2 2 4 3 2" xfId="15726"/>
    <cellStyle name="Output 3 2 2 4 3 2 2" xfId="47702"/>
    <cellStyle name="Output 3 2 2 4 3 3" xfId="19891"/>
    <cellStyle name="Output 3 2 2 4 3 4" xfId="27902"/>
    <cellStyle name="Output 3 2 2 4 3 5" xfId="41415"/>
    <cellStyle name="Output 3 2 2 4 4" xfId="8689"/>
    <cellStyle name="Output 3 2 2 4 4 2" xfId="17391"/>
    <cellStyle name="Output 3 2 2 4 4 3" xfId="22674"/>
    <cellStyle name="Output 3 2 2 4 4 4" xfId="29567"/>
    <cellStyle name="Output 3 2 2 4 4 5" xfId="43341"/>
    <cellStyle name="Output 3 2 2 4 5" xfId="9444"/>
    <cellStyle name="Output 3 2 2 4 5 2" xfId="18146"/>
    <cellStyle name="Output 3 2 2 4 5 3" xfId="23613"/>
    <cellStyle name="Output 3 2 2 4 5 4" xfId="30322"/>
    <cellStyle name="Output 3 2 2 4 5 5" xfId="49365"/>
    <cellStyle name="Output 3 2 2 4 6" xfId="10138"/>
    <cellStyle name="Output 3 2 2 4 6 2" xfId="18840"/>
    <cellStyle name="Output 3 2 2 4 6 3" xfId="20422"/>
    <cellStyle name="Output 3 2 2 4 6 4" xfId="31016"/>
    <cellStyle name="Output 3 2 2 4 6 5" xfId="50059"/>
    <cellStyle name="Output 3 2 2 4 7" xfId="10756"/>
    <cellStyle name="Output 3 2 2 4 7 2" xfId="19458"/>
    <cellStyle name="Output 3 2 2 4 7 3" xfId="20315"/>
    <cellStyle name="Output 3 2 2 4 7 4" xfId="31634"/>
    <cellStyle name="Output 3 2 2 4 7 5" xfId="50677"/>
    <cellStyle name="Output 3 2 2 4 8" xfId="13635"/>
    <cellStyle name="Output 3 2 2 4 9" xfId="24521"/>
    <cellStyle name="Output 3 2 2 5" xfId="3843"/>
    <cellStyle name="Output 3 2 2 5 2" xfId="12622"/>
    <cellStyle name="Output 3 2 2 5 2 2" xfId="45276"/>
    <cellStyle name="Output 3 2 2 5 3" xfId="20547"/>
    <cellStyle name="Output 3 2 2 5 4" xfId="20574"/>
    <cellStyle name="Output 3 2 2 5 5" xfId="38141"/>
    <cellStyle name="Output 3 2 2 6" xfId="5238"/>
    <cellStyle name="Output 3 2 2 6 2" xfId="13940"/>
    <cellStyle name="Output 3 2 2 6 2 2" xfId="46082"/>
    <cellStyle name="Output 3 2 2 6 3" xfId="22420"/>
    <cellStyle name="Output 3 2 2 6 4" xfId="26117"/>
    <cellStyle name="Output 3 2 2 6 5" xfId="39630"/>
    <cellStyle name="Output 3 2 2 7" xfId="6773"/>
    <cellStyle name="Output 3 2 2 7 2" xfId="15475"/>
    <cellStyle name="Output 3 2 2 7 2 2" xfId="47457"/>
    <cellStyle name="Output 3 2 2 7 3" xfId="11512"/>
    <cellStyle name="Output 3 2 2 7 4" xfId="27651"/>
    <cellStyle name="Output 3 2 2 7 5" xfId="41164"/>
    <cellStyle name="Output 3 2 2 8" xfId="6446"/>
    <cellStyle name="Output 3 2 2 8 2" xfId="15148"/>
    <cellStyle name="Output 3 2 2 8 3" xfId="22293"/>
    <cellStyle name="Output 3 2 2 8 4" xfId="27325"/>
    <cellStyle name="Output 3 2 2 8 5" xfId="40838"/>
    <cellStyle name="Output 3 2 2 9" xfId="7497"/>
    <cellStyle name="Output 3 2 2 9 2" xfId="16199"/>
    <cellStyle name="Output 3 2 2 9 3" xfId="22517"/>
    <cellStyle name="Output 3 2 2 9 4" xfId="28375"/>
    <cellStyle name="Output 3 2 2 9 5" xfId="48106"/>
    <cellStyle name="Output 3 2 20" xfId="35041"/>
    <cellStyle name="Output 3 2 21" xfId="37152"/>
    <cellStyle name="Output 3 2 3" xfId="825"/>
    <cellStyle name="Output 3 2 3 10" xfId="7874"/>
    <cellStyle name="Output 3 2 3 10 2" xfId="16576"/>
    <cellStyle name="Output 3 2 3 10 3" xfId="24021"/>
    <cellStyle name="Output 3 2 3 10 4" xfId="28752"/>
    <cellStyle name="Output 3 2 3 10 5" xfId="48392"/>
    <cellStyle name="Output 3 2 3 11" xfId="8202"/>
    <cellStyle name="Output 3 2 3 11 2" xfId="16904"/>
    <cellStyle name="Output 3 2 3 11 3" xfId="24217"/>
    <cellStyle name="Output 3 2 3 11 4" xfId="29080"/>
    <cellStyle name="Output 3 2 3 11 5" xfId="48720"/>
    <cellStyle name="Output 3 2 3 12" xfId="11368"/>
    <cellStyle name="Output 3 2 3 13" xfId="11887"/>
    <cellStyle name="Output 3 2 3 14" xfId="12506"/>
    <cellStyle name="Output 3 2 3 15" xfId="32618"/>
    <cellStyle name="Output 3 2 3 16" xfId="34283"/>
    <cellStyle name="Output 3 2 3 17" xfId="35665"/>
    <cellStyle name="Output 3 2 3 18" xfId="38192"/>
    <cellStyle name="Output 3 2 3 2" xfId="5108"/>
    <cellStyle name="Output 3 2 3 2 10" xfId="25987"/>
    <cellStyle name="Output 3 2 3 2 11" xfId="33926"/>
    <cellStyle name="Output 3 2 3 2 12" xfId="34862"/>
    <cellStyle name="Output 3 2 3 2 13" xfId="36973"/>
    <cellStyle name="Output 3 2 3 2 14" xfId="39500"/>
    <cellStyle name="Output 3 2 3 2 2" xfId="5911"/>
    <cellStyle name="Output 3 2 3 2 2 2" xfId="14613"/>
    <cellStyle name="Output 3 2 3 2 2 2 2" xfId="46707"/>
    <cellStyle name="Output 3 2 3 2 2 3" xfId="13393"/>
    <cellStyle name="Output 3 2 3 2 2 4" xfId="26790"/>
    <cellStyle name="Output 3 2 3 2 2 5" xfId="40303"/>
    <cellStyle name="Output 3 2 3 2 3" xfId="7199"/>
    <cellStyle name="Output 3 2 3 2 3 2" xfId="15901"/>
    <cellStyle name="Output 3 2 3 2 3 2 2" xfId="47877"/>
    <cellStyle name="Output 3 2 3 2 3 3" xfId="22083"/>
    <cellStyle name="Output 3 2 3 2 3 4" xfId="28077"/>
    <cellStyle name="Output 3 2 3 2 3 5" xfId="41590"/>
    <cellStyle name="Output 3 2 3 2 4" xfId="8864"/>
    <cellStyle name="Output 3 2 3 2 4 2" xfId="17566"/>
    <cellStyle name="Output 3 2 3 2 4 3" xfId="24048"/>
    <cellStyle name="Output 3 2 3 2 4 4" xfId="29742"/>
    <cellStyle name="Output 3 2 3 2 4 5" xfId="43516"/>
    <cellStyle name="Output 3 2 3 2 5" xfId="9619"/>
    <cellStyle name="Output 3 2 3 2 5 2" xfId="18321"/>
    <cellStyle name="Output 3 2 3 2 5 3" xfId="12933"/>
    <cellStyle name="Output 3 2 3 2 5 4" xfId="30497"/>
    <cellStyle name="Output 3 2 3 2 5 5" xfId="49540"/>
    <cellStyle name="Output 3 2 3 2 6" xfId="10313"/>
    <cellStyle name="Output 3 2 3 2 6 2" xfId="19015"/>
    <cellStyle name="Output 3 2 3 2 6 3" xfId="11697"/>
    <cellStyle name="Output 3 2 3 2 6 4" xfId="31191"/>
    <cellStyle name="Output 3 2 3 2 6 5" xfId="50234"/>
    <cellStyle name="Output 3 2 3 2 7" xfId="10931"/>
    <cellStyle name="Output 3 2 3 2 7 2" xfId="19633"/>
    <cellStyle name="Output 3 2 3 2 7 3" xfId="20148"/>
    <cellStyle name="Output 3 2 3 2 7 4" xfId="31809"/>
    <cellStyle name="Output 3 2 3 2 7 5" xfId="50852"/>
    <cellStyle name="Output 3 2 3 2 8" xfId="13810"/>
    <cellStyle name="Output 3 2 3 2 9" xfId="23773"/>
    <cellStyle name="Output 3 2 3 3" xfId="5009"/>
    <cellStyle name="Output 3 2 3 3 10" xfId="25888"/>
    <cellStyle name="Output 3 2 3 3 11" xfId="33827"/>
    <cellStyle name="Output 3 2 3 3 12" xfId="34763"/>
    <cellStyle name="Output 3 2 3 3 13" xfId="36874"/>
    <cellStyle name="Output 3 2 3 3 14" xfId="39401"/>
    <cellStyle name="Output 3 2 3 3 2" xfId="5361"/>
    <cellStyle name="Output 3 2 3 3 2 2" xfId="14063"/>
    <cellStyle name="Output 3 2 3 3 2 2 2" xfId="46201"/>
    <cellStyle name="Output 3 2 3 3 2 3" xfId="23161"/>
    <cellStyle name="Output 3 2 3 3 2 4" xfId="26240"/>
    <cellStyle name="Output 3 2 3 3 2 5" xfId="39753"/>
    <cellStyle name="Output 3 2 3 3 3" xfId="7100"/>
    <cellStyle name="Output 3 2 3 3 3 2" xfId="15802"/>
    <cellStyle name="Output 3 2 3 3 3 2 2" xfId="47778"/>
    <cellStyle name="Output 3 2 3 3 3 3" xfId="13156"/>
    <cellStyle name="Output 3 2 3 3 3 4" xfId="27978"/>
    <cellStyle name="Output 3 2 3 3 3 5" xfId="41491"/>
    <cellStyle name="Output 3 2 3 3 4" xfId="8765"/>
    <cellStyle name="Output 3 2 3 3 4 2" xfId="17467"/>
    <cellStyle name="Output 3 2 3 3 4 3" xfId="23758"/>
    <cellStyle name="Output 3 2 3 3 4 4" xfId="29643"/>
    <cellStyle name="Output 3 2 3 3 4 5" xfId="43417"/>
    <cellStyle name="Output 3 2 3 3 5" xfId="9520"/>
    <cellStyle name="Output 3 2 3 3 5 2" xfId="18222"/>
    <cellStyle name="Output 3 2 3 3 5 3" xfId="12711"/>
    <cellStyle name="Output 3 2 3 3 5 4" xfId="30398"/>
    <cellStyle name="Output 3 2 3 3 5 5" xfId="49441"/>
    <cellStyle name="Output 3 2 3 3 6" xfId="10214"/>
    <cellStyle name="Output 3 2 3 3 6 2" xfId="18916"/>
    <cellStyle name="Output 3 2 3 3 6 3" xfId="19764"/>
    <cellStyle name="Output 3 2 3 3 6 4" xfId="31092"/>
    <cellStyle name="Output 3 2 3 3 6 5" xfId="50135"/>
    <cellStyle name="Output 3 2 3 3 7" xfId="10832"/>
    <cellStyle name="Output 3 2 3 3 7 2" xfId="19534"/>
    <cellStyle name="Output 3 2 3 3 7 3" xfId="13020"/>
    <cellStyle name="Output 3 2 3 3 7 4" xfId="31710"/>
    <cellStyle name="Output 3 2 3 3 7 5" xfId="50753"/>
    <cellStyle name="Output 3 2 3 3 8" xfId="13711"/>
    <cellStyle name="Output 3 2 3 3 9" xfId="24633"/>
    <cellStyle name="Output 3 2 3 4" xfId="3268"/>
    <cellStyle name="Output 3 2 3 4 2" xfId="12083"/>
    <cellStyle name="Output 3 2 3 4 2 2" xfId="44799"/>
    <cellStyle name="Output 3 2 3 4 3" xfId="13043"/>
    <cellStyle name="Output 3 2 3 4 4" xfId="22403"/>
    <cellStyle name="Output 3 2 3 4 5" xfId="37566"/>
    <cellStyle name="Output 3 2 3 5" xfId="6509"/>
    <cellStyle name="Output 3 2 3 5 2" xfId="15211"/>
    <cellStyle name="Output 3 2 3 5 2 2" xfId="47243"/>
    <cellStyle name="Output 3 2 3 5 3" xfId="20620"/>
    <cellStyle name="Output 3 2 3 5 4" xfId="27388"/>
    <cellStyle name="Output 3 2 3 5 5" xfId="40901"/>
    <cellStyle name="Output 3 2 3 6" xfId="6765"/>
    <cellStyle name="Output 3 2 3 6 2" xfId="15467"/>
    <cellStyle name="Output 3 2 3 6 2 2" xfId="47452"/>
    <cellStyle name="Output 3 2 3 6 3" xfId="19822"/>
    <cellStyle name="Output 3 2 3 6 4" xfId="27643"/>
    <cellStyle name="Output 3 2 3 6 5" xfId="41156"/>
    <cellStyle name="Output 3 2 3 7" xfId="6357"/>
    <cellStyle name="Output 3 2 3 7 2" xfId="15059"/>
    <cellStyle name="Output 3 2 3 7 3" xfId="23861"/>
    <cellStyle name="Output 3 2 3 7 4" xfId="27236"/>
    <cellStyle name="Output 3 2 3 7 5" xfId="40749"/>
    <cellStyle name="Output 3 2 3 8" xfId="7886"/>
    <cellStyle name="Output 3 2 3 8 2" xfId="16588"/>
    <cellStyle name="Output 3 2 3 8 3" xfId="24807"/>
    <cellStyle name="Output 3 2 3 8 4" xfId="28764"/>
    <cellStyle name="Output 3 2 3 8 5" xfId="48404"/>
    <cellStyle name="Output 3 2 3 9" xfId="8181"/>
    <cellStyle name="Output 3 2 3 9 2" xfId="16883"/>
    <cellStyle name="Output 3 2 3 9 3" xfId="24215"/>
    <cellStyle name="Output 3 2 3 9 4" xfId="29059"/>
    <cellStyle name="Output 3 2 3 9 5" xfId="48699"/>
    <cellStyle name="Output 3 2 4" xfId="1254"/>
    <cellStyle name="Output 3 2 4 10" xfId="2947"/>
    <cellStyle name="Output 3 2 4 10 2" xfId="11779"/>
    <cellStyle name="Output 3 2 4 10 3" xfId="23136"/>
    <cellStyle name="Output 3 2 4 10 4" xfId="24863"/>
    <cellStyle name="Output 3 2 4 10 5" xfId="44491"/>
    <cellStyle name="Output 3 2 4 11" xfId="4412"/>
    <cellStyle name="Output 3 2 4 11 2" xfId="13134"/>
    <cellStyle name="Output 3 2 4 11 3" xfId="24049"/>
    <cellStyle name="Output 3 2 4 11 4" xfId="25520"/>
    <cellStyle name="Output 3 2 4 11 5" xfId="45842"/>
    <cellStyle name="Output 3 2 4 12" xfId="1770"/>
    <cellStyle name="Output 3 2 4 13" xfId="21061"/>
    <cellStyle name="Output 3 2 4 14" xfId="25074"/>
    <cellStyle name="Output 3 2 4 15" xfId="33047"/>
    <cellStyle name="Output 3 2 4 16" xfId="34348"/>
    <cellStyle name="Output 3 2 4 17" xfId="36094"/>
    <cellStyle name="Output 3 2 4 18" xfId="38621"/>
    <cellStyle name="Output 3 2 4 2" xfId="4894"/>
    <cellStyle name="Output 3 2 4 2 10" xfId="25773"/>
    <cellStyle name="Output 3 2 4 2 11" xfId="33712"/>
    <cellStyle name="Output 3 2 4 2 12" xfId="34648"/>
    <cellStyle name="Output 3 2 4 2 13" xfId="36759"/>
    <cellStyle name="Output 3 2 4 2 14" xfId="39286"/>
    <cellStyle name="Output 3 2 4 2 2" xfId="5847"/>
    <cellStyle name="Output 3 2 4 2 2 2" xfId="14549"/>
    <cellStyle name="Output 3 2 4 2 2 2 2" xfId="46645"/>
    <cellStyle name="Output 3 2 4 2 2 3" xfId="25310"/>
    <cellStyle name="Output 3 2 4 2 2 4" xfId="26726"/>
    <cellStyle name="Output 3 2 4 2 2 5" xfId="40239"/>
    <cellStyle name="Output 3 2 4 2 3" xfId="6985"/>
    <cellStyle name="Output 3 2 4 2 3 2" xfId="15687"/>
    <cellStyle name="Output 3 2 4 2 3 2 2" xfId="47663"/>
    <cellStyle name="Output 3 2 4 2 3 3" xfId="1824"/>
    <cellStyle name="Output 3 2 4 2 3 4" xfId="27863"/>
    <cellStyle name="Output 3 2 4 2 3 5" xfId="41376"/>
    <cellStyle name="Output 3 2 4 2 4" xfId="8650"/>
    <cellStyle name="Output 3 2 4 2 4 2" xfId="17352"/>
    <cellStyle name="Output 3 2 4 2 4 3" xfId="24804"/>
    <cellStyle name="Output 3 2 4 2 4 4" xfId="29528"/>
    <cellStyle name="Output 3 2 4 2 4 5" xfId="43302"/>
    <cellStyle name="Output 3 2 4 2 5" xfId="9405"/>
    <cellStyle name="Output 3 2 4 2 5 2" xfId="18107"/>
    <cellStyle name="Output 3 2 4 2 5 3" xfId="25188"/>
    <cellStyle name="Output 3 2 4 2 5 4" xfId="30283"/>
    <cellStyle name="Output 3 2 4 2 5 5" xfId="49326"/>
    <cellStyle name="Output 3 2 4 2 6" xfId="10099"/>
    <cellStyle name="Output 3 2 4 2 6 2" xfId="18801"/>
    <cellStyle name="Output 3 2 4 2 6 3" xfId="11438"/>
    <cellStyle name="Output 3 2 4 2 6 4" xfId="30977"/>
    <cellStyle name="Output 3 2 4 2 6 5" xfId="50020"/>
    <cellStyle name="Output 3 2 4 2 7" xfId="10717"/>
    <cellStyle name="Output 3 2 4 2 7 2" xfId="19419"/>
    <cellStyle name="Output 3 2 4 2 7 3" xfId="12169"/>
    <cellStyle name="Output 3 2 4 2 7 4" xfId="31595"/>
    <cellStyle name="Output 3 2 4 2 7 5" xfId="50638"/>
    <cellStyle name="Output 3 2 4 2 8" xfId="13596"/>
    <cellStyle name="Output 3 2 4 2 9" xfId="21158"/>
    <cellStyle name="Output 3 2 4 3" xfId="4782"/>
    <cellStyle name="Output 3 2 4 3 10" xfId="25661"/>
    <cellStyle name="Output 3 2 4 3 11" xfId="33600"/>
    <cellStyle name="Output 3 2 4 3 12" xfId="34536"/>
    <cellStyle name="Output 3 2 4 3 13" xfId="36647"/>
    <cellStyle name="Output 3 2 4 3 14" xfId="39174"/>
    <cellStyle name="Output 3 2 4 3 2" xfId="5412"/>
    <cellStyle name="Output 3 2 4 3 2 2" xfId="14114"/>
    <cellStyle name="Output 3 2 4 3 2 2 2" xfId="46245"/>
    <cellStyle name="Output 3 2 4 3 2 3" xfId="21213"/>
    <cellStyle name="Output 3 2 4 3 2 4" xfId="26291"/>
    <cellStyle name="Output 3 2 4 3 2 5" xfId="39804"/>
    <cellStyle name="Output 3 2 4 3 3" xfId="6873"/>
    <cellStyle name="Output 3 2 4 3 3 2" xfId="15575"/>
    <cellStyle name="Output 3 2 4 3 3 2 2" xfId="47551"/>
    <cellStyle name="Output 3 2 4 3 3 3" xfId="11439"/>
    <cellStyle name="Output 3 2 4 3 3 4" xfId="27751"/>
    <cellStyle name="Output 3 2 4 3 3 5" xfId="41264"/>
    <cellStyle name="Output 3 2 4 3 4" xfId="8538"/>
    <cellStyle name="Output 3 2 4 3 4 2" xfId="17240"/>
    <cellStyle name="Output 3 2 4 3 4 3" xfId="24382"/>
    <cellStyle name="Output 3 2 4 3 4 4" xfId="29416"/>
    <cellStyle name="Output 3 2 4 3 4 5" xfId="43190"/>
    <cellStyle name="Output 3 2 4 3 5" xfId="9293"/>
    <cellStyle name="Output 3 2 4 3 5 2" xfId="17995"/>
    <cellStyle name="Output 3 2 4 3 5 3" xfId="23001"/>
    <cellStyle name="Output 3 2 4 3 5 4" xfId="30171"/>
    <cellStyle name="Output 3 2 4 3 5 5" xfId="49214"/>
    <cellStyle name="Output 3 2 4 3 6" xfId="9987"/>
    <cellStyle name="Output 3 2 4 3 6 2" xfId="18689"/>
    <cellStyle name="Output 3 2 4 3 6 3" xfId="20085"/>
    <cellStyle name="Output 3 2 4 3 6 4" xfId="30865"/>
    <cellStyle name="Output 3 2 4 3 6 5" xfId="49908"/>
    <cellStyle name="Output 3 2 4 3 7" xfId="10605"/>
    <cellStyle name="Output 3 2 4 3 7 2" xfId="19307"/>
    <cellStyle name="Output 3 2 4 3 7 3" xfId="19809"/>
    <cellStyle name="Output 3 2 4 3 7 4" xfId="31483"/>
    <cellStyle name="Output 3 2 4 3 7 5" xfId="50526"/>
    <cellStyle name="Output 3 2 4 3 8" xfId="13484"/>
    <cellStyle name="Output 3 2 4 3 9" xfId="25113"/>
    <cellStyle name="Output 3 2 4 4" xfId="6352"/>
    <cellStyle name="Output 3 2 4 4 2" xfId="15054"/>
    <cellStyle name="Output 3 2 4 4 2 2" xfId="47108"/>
    <cellStyle name="Output 3 2 4 4 3" xfId="23669"/>
    <cellStyle name="Output 3 2 4 4 4" xfId="27231"/>
    <cellStyle name="Output 3 2 4 4 5" xfId="40744"/>
    <cellStyle name="Output 3 2 4 5" xfId="3218"/>
    <cellStyle name="Output 3 2 4 5 2" xfId="12033"/>
    <cellStyle name="Output 3 2 4 5 2 2" xfId="44751"/>
    <cellStyle name="Output 3 2 4 5 3" xfId="23289"/>
    <cellStyle name="Output 3 2 4 5 4" xfId="25187"/>
    <cellStyle name="Output 3 2 4 5 5" xfId="37516"/>
    <cellStyle name="Output 3 2 4 6" xfId="5607"/>
    <cellStyle name="Output 3 2 4 6 2" xfId="14309"/>
    <cellStyle name="Output 3 2 4 6 2 2" xfId="46427"/>
    <cellStyle name="Output 3 2 4 6 3" xfId="20259"/>
    <cellStyle name="Output 3 2 4 6 4" xfId="26486"/>
    <cellStyle name="Output 3 2 4 6 5" xfId="39999"/>
    <cellStyle name="Output 3 2 4 7" xfId="3275"/>
    <cellStyle name="Output 3 2 4 7 2" xfId="12090"/>
    <cellStyle name="Output 3 2 4 7 3" xfId="21697"/>
    <cellStyle name="Output 3 2 4 7 4" xfId="4485"/>
    <cellStyle name="Output 3 2 4 7 5" xfId="37573"/>
    <cellStyle name="Output 3 2 4 8" xfId="8149"/>
    <cellStyle name="Output 3 2 4 8 2" xfId="16851"/>
    <cellStyle name="Output 3 2 4 8 3" xfId="1783"/>
    <cellStyle name="Output 3 2 4 8 4" xfId="29027"/>
    <cellStyle name="Output 3 2 4 8 5" xfId="48667"/>
    <cellStyle name="Output 3 2 4 9" xfId="7622"/>
    <cellStyle name="Output 3 2 4 9 2" xfId="16324"/>
    <cellStyle name="Output 3 2 4 9 3" xfId="22738"/>
    <cellStyle name="Output 3 2 4 9 4" xfId="28500"/>
    <cellStyle name="Output 3 2 4 9 5" xfId="48223"/>
    <cellStyle name="Output 3 2 5" xfId="5024"/>
    <cellStyle name="Output 3 2 5 10" xfId="25903"/>
    <cellStyle name="Output 3 2 5 11" xfId="33842"/>
    <cellStyle name="Output 3 2 5 12" xfId="34778"/>
    <cellStyle name="Output 3 2 5 13" xfId="36889"/>
    <cellStyle name="Output 3 2 5 14" xfId="39416"/>
    <cellStyle name="Output 3 2 5 2" xfId="5845"/>
    <cellStyle name="Output 3 2 5 2 2" xfId="14547"/>
    <cellStyle name="Output 3 2 5 2 2 2" xfId="46643"/>
    <cellStyle name="Output 3 2 5 2 3" xfId="21214"/>
    <cellStyle name="Output 3 2 5 2 4" xfId="26724"/>
    <cellStyle name="Output 3 2 5 2 5" xfId="40237"/>
    <cellStyle name="Output 3 2 5 3" xfId="7115"/>
    <cellStyle name="Output 3 2 5 3 2" xfId="15817"/>
    <cellStyle name="Output 3 2 5 3 2 2" xfId="47793"/>
    <cellStyle name="Output 3 2 5 3 3" xfId="21744"/>
    <cellStyle name="Output 3 2 5 3 4" xfId="27993"/>
    <cellStyle name="Output 3 2 5 3 5" xfId="41506"/>
    <cellStyle name="Output 3 2 5 4" xfId="8780"/>
    <cellStyle name="Output 3 2 5 4 2" xfId="17482"/>
    <cellStyle name="Output 3 2 5 4 3" xfId="22974"/>
    <cellStyle name="Output 3 2 5 4 4" xfId="29658"/>
    <cellStyle name="Output 3 2 5 4 5" xfId="43432"/>
    <cellStyle name="Output 3 2 5 5" xfId="9535"/>
    <cellStyle name="Output 3 2 5 5 2" xfId="18237"/>
    <cellStyle name="Output 3 2 5 5 3" xfId="20214"/>
    <cellStyle name="Output 3 2 5 5 4" xfId="30413"/>
    <cellStyle name="Output 3 2 5 5 5" xfId="49456"/>
    <cellStyle name="Output 3 2 5 6" xfId="10229"/>
    <cellStyle name="Output 3 2 5 6 2" xfId="18931"/>
    <cellStyle name="Output 3 2 5 6 3" xfId="20154"/>
    <cellStyle name="Output 3 2 5 6 4" xfId="31107"/>
    <cellStyle name="Output 3 2 5 6 5" xfId="50150"/>
    <cellStyle name="Output 3 2 5 7" xfId="10847"/>
    <cellStyle name="Output 3 2 5 7 2" xfId="19549"/>
    <cellStyle name="Output 3 2 5 7 3" xfId="11818"/>
    <cellStyle name="Output 3 2 5 7 4" xfId="31725"/>
    <cellStyle name="Output 3 2 5 7 5" xfId="50768"/>
    <cellStyle name="Output 3 2 5 8" xfId="13726"/>
    <cellStyle name="Output 3 2 5 9" xfId="12782"/>
    <cellStyle name="Output 3 2 6" xfId="3583"/>
    <cellStyle name="Output 3 2 6 10" xfId="21133"/>
    <cellStyle name="Output 3 2 6 11" xfId="32298"/>
    <cellStyle name="Output 3 2 6 12" xfId="34201"/>
    <cellStyle name="Output 3 2 6 13" xfId="35345"/>
    <cellStyle name="Output 3 2 6 14" xfId="37881"/>
    <cellStyle name="Output 3 2 6 2" xfId="6473"/>
    <cellStyle name="Output 3 2 6 2 2" xfId="15175"/>
    <cellStyle name="Output 3 2 6 2 2 2" xfId="47215"/>
    <cellStyle name="Output 3 2 6 2 3" xfId="12353"/>
    <cellStyle name="Output 3 2 6 2 4" xfId="27352"/>
    <cellStyle name="Output 3 2 6 2 5" xfId="40865"/>
    <cellStyle name="Output 3 2 6 3" xfId="6507"/>
    <cellStyle name="Output 3 2 6 3 2" xfId="15209"/>
    <cellStyle name="Output 3 2 6 3 2 2" xfId="47241"/>
    <cellStyle name="Output 3 2 6 3 3" xfId="22279"/>
    <cellStyle name="Output 3 2 6 3 4" xfId="27386"/>
    <cellStyle name="Output 3 2 6 3 5" xfId="40899"/>
    <cellStyle name="Output 3 2 6 4" xfId="7670"/>
    <cellStyle name="Output 3 2 6 4 2" xfId="16372"/>
    <cellStyle name="Output 3 2 6 4 3" xfId="2628"/>
    <cellStyle name="Output 3 2 6 4 4" xfId="28548"/>
    <cellStyle name="Output 3 2 6 4 5" xfId="42039"/>
    <cellStyle name="Output 3 2 6 5" xfId="7583"/>
    <cellStyle name="Output 3 2 6 5 2" xfId="16285"/>
    <cellStyle name="Output 3 2 6 5 3" xfId="21969"/>
    <cellStyle name="Output 3 2 6 5 4" xfId="28461"/>
    <cellStyle name="Output 3 2 6 5 5" xfId="48192"/>
    <cellStyle name="Output 3 2 6 6" xfId="8186"/>
    <cellStyle name="Output 3 2 6 6 2" xfId="16888"/>
    <cellStyle name="Output 3 2 6 6 3" xfId="20250"/>
    <cellStyle name="Output 3 2 6 6 4" xfId="29064"/>
    <cellStyle name="Output 3 2 6 6 5" xfId="48704"/>
    <cellStyle name="Output 3 2 6 7" xfId="7816"/>
    <cellStyle name="Output 3 2 6 7 2" xfId="16518"/>
    <cellStyle name="Output 3 2 6 7 3" xfId="22173"/>
    <cellStyle name="Output 3 2 6 7 4" xfId="28694"/>
    <cellStyle name="Output 3 2 6 7 5" xfId="48338"/>
    <cellStyle name="Output 3 2 6 8" xfId="12380"/>
    <cellStyle name="Output 3 2 6 9" xfId="23262"/>
    <cellStyle name="Output 3 2 7" xfId="6523"/>
    <cellStyle name="Output 3 2 7 2" xfId="15225"/>
    <cellStyle name="Output 3 2 7 2 2" xfId="47254"/>
    <cellStyle name="Output 3 2 7 3" xfId="21954"/>
    <cellStyle name="Output 3 2 7 4" xfId="27402"/>
    <cellStyle name="Output 3 2 7 5" xfId="40915"/>
    <cellStyle name="Output 3 2 8" xfId="5419"/>
    <cellStyle name="Output 3 2 8 2" xfId="14121"/>
    <cellStyle name="Output 3 2 8 2 2" xfId="46250"/>
    <cellStyle name="Output 3 2 8 3" xfId="22993"/>
    <cellStyle name="Output 3 2 8 4" xfId="26298"/>
    <cellStyle name="Output 3 2 8 5" xfId="39811"/>
    <cellStyle name="Output 3 2 9" xfId="3248"/>
    <cellStyle name="Output 3 2 9 2" xfId="12063"/>
    <cellStyle name="Output 3 2 9 2 2" xfId="44779"/>
    <cellStyle name="Output 3 2 9 3" xfId="23348"/>
    <cellStyle name="Output 3 2 9 4" xfId="1848"/>
    <cellStyle name="Output 3 2 9 5" xfId="37546"/>
    <cellStyle name="Output 3 20" xfId="1830"/>
    <cellStyle name="Output 3 21" xfId="24918"/>
    <cellStyle name="Output 3 22" xfId="12593"/>
    <cellStyle name="Output 3 23" xfId="31971"/>
    <cellStyle name="Output 3 24" xfId="34057"/>
    <cellStyle name="Output 3 25" xfId="35018"/>
    <cellStyle name="Output 3 26" xfId="37129"/>
    <cellStyle name="Output 3 3" xfId="499"/>
    <cellStyle name="Output 3 3 10" xfId="7380"/>
    <cellStyle name="Output 3 3 10 2" xfId="16082"/>
    <cellStyle name="Output 3 3 10 3" xfId="25479"/>
    <cellStyle name="Output 3 3 10 4" xfId="28258"/>
    <cellStyle name="Output 3 3 10 5" xfId="41771"/>
    <cellStyle name="Output 3 3 11" xfId="7465"/>
    <cellStyle name="Output 3 3 11 2" xfId="16167"/>
    <cellStyle name="Output 3 3 11 3" xfId="24012"/>
    <cellStyle name="Output 3 3 11 4" xfId="28343"/>
    <cellStyle name="Output 3 3 11 5" xfId="48074"/>
    <cellStyle name="Output 3 3 12" xfId="2901"/>
    <cellStyle name="Output 3 3 12 2" xfId="11734"/>
    <cellStyle name="Output 3 3 12 3" xfId="23005"/>
    <cellStyle name="Output 3 3 12 4" xfId="2166"/>
    <cellStyle name="Output 3 3 12 5" xfId="44445"/>
    <cellStyle name="Output 3 3 13" xfId="7403"/>
    <cellStyle name="Output 3 3 13 2" xfId="16105"/>
    <cellStyle name="Output 3 3 13 3" xfId="12691"/>
    <cellStyle name="Output 3 3 13 4" xfId="28281"/>
    <cellStyle name="Output 3 3 13 5" xfId="48012"/>
    <cellStyle name="Output 3 3 14" xfId="3048"/>
    <cellStyle name="Output 3 3 14 2" xfId="11872"/>
    <cellStyle name="Output 3 3 14 3" xfId="21483"/>
    <cellStyle name="Output 3 3 14 4" xfId="22660"/>
    <cellStyle name="Output 3 3 14 5" xfId="44592"/>
    <cellStyle name="Output 3 3 15" xfId="4497"/>
    <cellStyle name="Output 3 3 16" xfId="20827"/>
    <cellStyle name="Output 3 3 17" xfId="11958"/>
    <cellStyle name="Output 3 3 18" xfId="32019"/>
    <cellStyle name="Output 3 3 19" xfId="34087"/>
    <cellStyle name="Output 3 3 2" xfId="747"/>
    <cellStyle name="Output 3 3 2 10" xfId="8383"/>
    <cellStyle name="Output 3 3 2 10 2" xfId="17085"/>
    <cellStyle name="Output 3 3 2 10 3" xfId="21072"/>
    <cellStyle name="Output 3 3 2 10 4" xfId="29261"/>
    <cellStyle name="Output 3 3 2 10 5" xfId="48841"/>
    <cellStyle name="Output 3 3 2 11" xfId="9154"/>
    <cellStyle name="Output 3 3 2 11 2" xfId="17856"/>
    <cellStyle name="Output 3 3 2 11 3" xfId="23416"/>
    <cellStyle name="Output 3 3 2 11 4" xfId="30032"/>
    <cellStyle name="Output 3 3 2 11 5" xfId="49075"/>
    <cellStyle name="Output 3 3 2 12" xfId="9876"/>
    <cellStyle name="Output 3 3 2 12 2" xfId="18578"/>
    <cellStyle name="Output 3 3 2 12 3" xfId="2015"/>
    <cellStyle name="Output 3 3 2 12 4" xfId="30754"/>
    <cellStyle name="Output 3 3 2 12 5" xfId="49797"/>
    <cellStyle name="Output 3 3 2 13" xfId="11295"/>
    <cellStyle name="Output 3 3 2 14" xfId="11420"/>
    <cellStyle name="Output 3 3 2 15" xfId="22187"/>
    <cellStyle name="Output 3 3 2 16" xfId="32094"/>
    <cellStyle name="Output 3 3 2 17" xfId="34125"/>
    <cellStyle name="Output 3 3 2 18" xfId="35141"/>
    <cellStyle name="Output 3 3 2 19" xfId="37388"/>
    <cellStyle name="Output 3 3 2 2" xfId="1516"/>
    <cellStyle name="Output 3 3 2 2 10" xfId="13213"/>
    <cellStyle name="Output 3 3 2 2 11" xfId="23524"/>
    <cellStyle name="Output 3 3 2 2 12" xfId="25552"/>
    <cellStyle name="Output 3 3 2 2 13" xfId="33309"/>
    <cellStyle name="Output 3 3 2 2 14" xfId="34427"/>
    <cellStyle name="Output 3 3 2 2 15" xfId="36356"/>
    <cellStyle name="Output 3 3 2 2 16" xfId="38883"/>
    <cellStyle name="Output 3 3 2 2 2" xfId="5026"/>
    <cellStyle name="Output 3 3 2 2 2 10" xfId="25905"/>
    <cellStyle name="Output 3 3 2 2 2 11" xfId="33844"/>
    <cellStyle name="Output 3 3 2 2 2 12" xfId="34780"/>
    <cellStyle name="Output 3 3 2 2 2 13" xfId="36891"/>
    <cellStyle name="Output 3 3 2 2 2 14" xfId="39418"/>
    <cellStyle name="Output 3 3 2 2 2 2" xfId="5696"/>
    <cellStyle name="Output 3 3 2 2 2 2 2" xfId="14398"/>
    <cellStyle name="Output 3 3 2 2 2 2 2 2" xfId="46511"/>
    <cellStyle name="Output 3 3 2 2 2 2 3" xfId="23694"/>
    <cellStyle name="Output 3 3 2 2 2 2 4" xfId="26575"/>
    <cellStyle name="Output 3 3 2 2 2 2 5" xfId="40088"/>
    <cellStyle name="Output 3 3 2 2 2 3" xfId="7117"/>
    <cellStyle name="Output 3 3 2 2 2 3 2" xfId="15819"/>
    <cellStyle name="Output 3 3 2 2 2 3 2 2" xfId="47795"/>
    <cellStyle name="Output 3 3 2 2 2 3 3" xfId="24871"/>
    <cellStyle name="Output 3 3 2 2 2 3 4" xfId="27995"/>
    <cellStyle name="Output 3 3 2 2 2 3 5" xfId="41508"/>
    <cellStyle name="Output 3 3 2 2 2 4" xfId="8782"/>
    <cellStyle name="Output 3 3 2 2 2 4 2" xfId="17484"/>
    <cellStyle name="Output 3 3 2 2 2 4 3" xfId="22070"/>
    <cellStyle name="Output 3 3 2 2 2 4 4" xfId="29660"/>
    <cellStyle name="Output 3 3 2 2 2 4 5" xfId="43434"/>
    <cellStyle name="Output 3 3 2 2 2 5" xfId="9537"/>
    <cellStyle name="Output 3 3 2 2 2 5 2" xfId="18239"/>
    <cellStyle name="Output 3 3 2 2 2 5 3" xfId="19958"/>
    <cellStyle name="Output 3 3 2 2 2 5 4" xfId="30415"/>
    <cellStyle name="Output 3 3 2 2 2 5 5" xfId="49458"/>
    <cellStyle name="Output 3 3 2 2 2 6" xfId="10231"/>
    <cellStyle name="Output 3 3 2 2 2 6 2" xfId="18933"/>
    <cellStyle name="Output 3 3 2 2 2 6 3" xfId="12142"/>
    <cellStyle name="Output 3 3 2 2 2 6 4" xfId="31109"/>
    <cellStyle name="Output 3 3 2 2 2 6 5" xfId="50152"/>
    <cellStyle name="Output 3 3 2 2 2 7" xfId="10849"/>
    <cellStyle name="Output 3 3 2 2 2 7 2" xfId="19551"/>
    <cellStyle name="Output 3 3 2 2 2 7 3" xfId="11792"/>
    <cellStyle name="Output 3 3 2 2 2 7 4" xfId="31727"/>
    <cellStyle name="Output 3 3 2 2 2 7 5" xfId="50770"/>
    <cellStyle name="Output 3 3 2 2 2 8" xfId="13728"/>
    <cellStyle name="Output 3 3 2 2 2 9" xfId="11844"/>
    <cellStyle name="Output 3 3 2 2 3" xfId="5210"/>
    <cellStyle name="Output 3 3 2 2 3 10" xfId="26089"/>
    <cellStyle name="Output 3 3 2 2 3 11" xfId="34028"/>
    <cellStyle name="Output 3 3 2 2 3 12" xfId="34964"/>
    <cellStyle name="Output 3 3 2 2 3 13" xfId="37075"/>
    <cellStyle name="Output 3 3 2 2 3 14" xfId="39602"/>
    <cellStyle name="Output 3 3 2 2 3 2" xfId="6565"/>
    <cellStyle name="Output 3 3 2 2 3 2 2" xfId="15267"/>
    <cellStyle name="Output 3 3 2 2 3 2 2 2" xfId="47292"/>
    <cellStyle name="Output 3 3 2 2 3 2 3" xfId="23216"/>
    <cellStyle name="Output 3 3 2 2 3 2 4" xfId="27443"/>
    <cellStyle name="Output 3 3 2 2 3 2 5" xfId="40956"/>
    <cellStyle name="Output 3 3 2 2 3 3" xfId="7301"/>
    <cellStyle name="Output 3 3 2 2 3 3 2" xfId="16003"/>
    <cellStyle name="Output 3 3 2 2 3 3 2 2" xfId="47979"/>
    <cellStyle name="Output 3 3 2 2 3 3 3" xfId="20805"/>
    <cellStyle name="Output 3 3 2 2 3 3 4" xfId="28179"/>
    <cellStyle name="Output 3 3 2 2 3 3 5" xfId="41692"/>
    <cellStyle name="Output 3 3 2 2 3 4" xfId="8966"/>
    <cellStyle name="Output 3 3 2 2 3 4 2" xfId="17668"/>
    <cellStyle name="Output 3 3 2 2 3 4 3" xfId="22007"/>
    <cellStyle name="Output 3 3 2 2 3 4 4" xfId="29844"/>
    <cellStyle name="Output 3 3 2 2 3 4 5" xfId="43618"/>
    <cellStyle name="Output 3 3 2 2 3 5" xfId="9721"/>
    <cellStyle name="Output 3 3 2 2 3 5 2" xfId="18423"/>
    <cellStyle name="Output 3 3 2 2 3 5 3" xfId="11265"/>
    <cellStyle name="Output 3 3 2 2 3 5 4" xfId="30599"/>
    <cellStyle name="Output 3 3 2 2 3 5 5" xfId="49642"/>
    <cellStyle name="Output 3 3 2 2 3 6" xfId="10415"/>
    <cellStyle name="Output 3 3 2 2 3 6 2" xfId="19117"/>
    <cellStyle name="Output 3 3 2 2 3 6 3" xfId="13318"/>
    <cellStyle name="Output 3 3 2 2 3 6 4" xfId="31293"/>
    <cellStyle name="Output 3 3 2 2 3 6 5" xfId="50336"/>
    <cellStyle name="Output 3 3 2 2 3 7" xfId="11033"/>
    <cellStyle name="Output 3 3 2 2 3 7 2" xfId="19735"/>
    <cellStyle name="Output 3 3 2 2 3 7 3" xfId="12118"/>
    <cellStyle name="Output 3 3 2 2 3 7 4" xfId="31911"/>
    <cellStyle name="Output 3 3 2 2 3 7 5" xfId="50954"/>
    <cellStyle name="Output 3 3 2 2 3 8" xfId="13912"/>
    <cellStyle name="Output 3 3 2 2 3 9" xfId="21815"/>
    <cellStyle name="Output 3 3 2 2 4" xfId="3318"/>
    <cellStyle name="Output 3 3 2 2 4 2" xfId="12130"/>
    <cellStyle name="Output 3 3 2 2 4 2 2" xfId="44845"/>
    <cellStyle name="Output 3 3 2 2 4 3" xfId="25411"/>
    <cellStyle name="Output 3 3 2 2 4 4" xfId="1820"/>
    <cellStyle name="Output 3 3 2 2 4 5" xfId="37616"/>
    <cellStyle name="Output 3 3 2 2 5" xfId="6698"/>
    <cellStyle name="Output 3 3 2 2 5 2" xfId="15400"/>
    <cellStyle name="Output 3 3 2 2 5 2 2" xfId="47403"/>
    <cellStyle name="Output 3 3 2 2 5 3" xfId="23380"/>
    <cellStyle name="Output 3 3 2 2 5 4" xfId="27576"/>
    <cellStyle name="Output 3 3 2 2 5 5" xfId="41089"/>
    <cellStyle name="Output 3 3 2 2 6" xfId="8334"/>
    <cellStyle name="Output 3 3 2 2 6 2" xfId="17036"/>
    <cellStyle name="Output 3 3 2 2 6 3" xfId="24750"/>
    <cellStyle name="Output 3 3 2 2 6 4" xfId="29212"/>
    <cellStyle name="Output 3 3 2 2 6 5" xfId="42899"/>
    <cellStyle name="Output 3 3 2 2 7" xfId="9109"/>
    <cellStyle name="Output 3 3 2 2 7 2" xfId="17811"/>
    <cellStyle name="Output 3 3 2 2 7 3" xfId="25359"/>
    <cellStyle name="Output 3 3 2 2 7 4" xfId="29987"/>
    <cellStyle name="Output 3 3 2 2 7 5" xfId="49030"/>
    <cellStyle name="Output 3 3 2 2 8" xfId="9837"/>
    <cellStyle name="Output 3 3 2 2 8 2" xfId="18539"/>
    <cellStyle name="Output 3 3 2 2 8 3" xfId="20123"/>
    <cellStyle name="Output 3 3 2 2 8 4" xfId="30715"/>
    <cellStyle name="Output 3 3 2 2 8 5" xfId="49758"/>
    <cellStyle name="Output 3 3 2 2 9" xfId="10496"/>
    <cellStyle name="Output 3 3 2 2 9 2" xfId="19198"/>
    <cellStyle name="Output 3 3 2 2 9 3" xfId="13078"/>
    <cellStyle name="Output 3 3 2 2 9 4" xfId="31374"/>
    <cellStyle name="Output 3 3 2 2 9 5" xfId="50417"/>
    <cellStyle name="Output 3 3 2 3" xfId="5013"/>
    <cellStyle name="Output 3 3 2 3 10" xfId="25892"/>
    <cellStyle name="Output 3 3 2 3 11" xfId="33831"/>
    <cellStyle name="Output 3 3 2 3 12" xfId="34767"/>
    <cellStyle name="Output 3 3 2 3 13" xfId="36878"/>
    <cellStyle name="Output 3 3 2 3 14" xfId="39405"/>
    <cellStyle name="Output 3 3 2 3 2" xfId="5757"/>
    <cellStyle name="Output 3 3 2 3 2 2" xfId="14459"/>
    <cellStyle name="Output 3 3 2 3 2 2 2" xfId="46566"/>
    <cellStyle name="Output 3 3 2 3 2 3" xfId="23736"/>
    <cellStyle name="Output 3 3 2 3 2 4" xfId="26636"/>
    <cellStyle name="Output 3 3 2 3 2 5" xfId="40149"/>
    <cellStyle name="Output 3 3 2 3 3" xfId="7104"/>
    <cellStyle name="Output 3 3 2 3 3 2" xfId="15806"/>
    <cellStyle name="Output 3 3 2 3 3 2 2" xfId="47782"/>
    <cellStyle name="Output 3 3 2 3 3 3" xfId="1928"/>
    <cellStyle name="Output 3 3 2 3 3 4" xfId="27982"/>
    <cellStyle name="Output 3 3 2 3 3 5" xfId="41495"/>
    <cellStyle name="Output 3 3 2 3 4" xfId="8769"/>
    <cellStyle name="Output 3 3 2 3 4 2" xfId="17471"/>
    <cellStyle name="Output 3 3 2 3 4 3" xfId="25211"/>
    <cellStyle name="Output 3 3 2 3 4 4" xfId="29647"/>
    <cellStyle name="Output 3 3 2 3 4 5" xfId="43421"/>
    <cellStyle name="Output 3 3 2 3 5" xfId="9524"/>
    <cellStyle name="Output 3 3 2 3 5 2" xfId="18226"/>
    <cellStyle name="Output 3 3 2 3 5 3" xfId="20104"/>
    <cellStyle name="Output 3 3 2 3 5 4" xfId="30402"/>
    <cellStyle name="Output 3 3 2 3 5 5" xfId="49445"/>
    <cellStyle name="Output 3 3 2 3 6" xfId="10218"/>
    <cellStyle name="Output 3 3 2 3 6 2" xfId="18920"/>
    <cellStyle name="Output 3 3 2 3 6 3" xfId="2424"/>
    <cellStyle name="Output 3 3 2 3 6 4" xfId="31096"/>
    <cellStyle name="Output 3 3 2 3 6 5" xfId="50139"/>
    <cellStyle name="Output 3 3 2 3 7" xfId="10836"/>
    <cellStyle name="Output 3 3 2 3 7 2" xfId="19538"/>
    <cellStyle name="Output 3 3 2 3 7 3" xfId="12847"/>
    <cellStyle name="Output 3 3 2 3 7 4" xfId="31714"/>
    <cellStyle name="Output 3 3 2 3 7 5" xfId="50757"/>
    <cellStyle name="Output 3 3 2 3 8" xfId="13715"/>
    <cellStyle name="Output 3 3 2 3 9" xfId="21690"/>
    <cellStyle name="Output 3 3 2 4" xfId="4740"/>
    <cellStyle name="Output 3 3 2 4 10" xfId="25619"/>
    <cellStyle name="Output 3 3 2 4 11" xfId="33558"/>
    <cellStyle name="Output 3 3 2 4 12" xfId="34494"/>
    <cellStyle name="Output 3 3 2 4 13" xfId="36605"/>
    <cellStyle name="Output 3 3 2 4 14" xfId="39132"/>
    <cellStyle name="Output 3 3 2 4 2" xfId="5445"/>
    <cellStyle name="Output 3 3 2 4 2 2" xfId="14147"/>
    <cellStyle name="Output 3 3 2 4 2 2 2" xfId="46273"/>
    <cellStyle name="Output 3 3 2 4 2 3" xfId="12700"/>
    <cellStyle name="Output 3 3 2 4 2 4" xfId="26324"/>
    <cellStyle name="Output 3 3 2 4 2 5" xfId="39837"/>
    <cellStyle name="Output 3 3 2 4 3" xfId="6831"/>
    <cellStyle name="Output 3 3 2 4 3 2" xfId="15533"/>
    <cellStyle name="Output 3 3 2 4 3 2 2" xfId="47509"/>
    <cellStyle name="Output 3 3 2 4 3 3" xfId="12658"/>
    <cellStyle name="Output 3 3 2 4 3 4" xfId="27709"/>
    <cellStyle name="Output 3 3 2 4 3 5" xfId="41222"/>
    <cellStyle name="Output 3 3 2 4 4" xfId="8496"/>
    <cellStyle name="Output 3 3 2 4 4 2" xfId="17198"/>
    <cellStyle name="Output 3 3 2 4 4 3" xfId="25221"/>
    <cellStyle name="Output 3 3 2 4 4 4" xfId="29374"/>
    <cellStyle name="Output 3 3 2 4 4 5" xfId="43148"/>
    <cellStyle name="Output 3 3 2 4 5" xfId="9251"/>
    <cellStyle name="Output 3 3 2 4 5 2" xfId="17953"/>
    <cellStyle name="Output 3 3 2 4 5 3" xfId="25021"/>
    <cellStyle name="Output 3 3 2 4 5 4" xfId="30129"/>
    <cellStyle name="Output 3 3 2 4 5 5" xfId="49172"/>
    <cellStyle name="Output 3 3 2 4 6" xfId="9945"/>
    <cellStyle name="Output 3 3 2 4 6 2" xfId="18647"/>
    <cellStyle name="Output 3 3 2 4 6 3" xfId="13338"/>
    <cellStyle name="Output 3 3 2 4 6 4" xfId="30823"/>
    <cellStyle name="Output 3 3 2 4 6 5" xfId="49866"/>
    <cellStyle name="Output 3 3 2 4 7" xfId="10563"/>
    <cellStyle name="Output 3 3 2 4 7 2" xfId="19265"/>
    <cellStyle name="Output 3 3 2 4 7 3" xfId="19933"/>
    <cellStyle name="Output 3 3 2 4 7 4" xfId="31441"/>
    <cellStyle name="Output 3 3 2 4 7 5" xfId="50484"/>
    <cellStyle name="Output 3 3 2 4 8" xfId="13442"/>
    <cellStyle name="Output 3 3 2 4 9" xfId="20849"/>
    <cellStyle name="Output 3 3 2 5" xfId="3135"/>
    <cellStyle name="Output 3 3 2 5 2" xfId="11953"/>
    <cellStyle name="Output 3 3 2 5 2 2" xfId="44675"/>
    <cellStyle name="Output 3 3 2 5 3" xfId="21891"/>
    <cellStyle name="Output 3 3 2 5 4" xfId="21259"/>
    <cellStyle name="Output 3 3 2 5 5" xfId="37433"/>
    <cellStyle name="Output 3 3 2 6" xfId="3241"/>
    <cellStyle name="Output 3 3 2 6 2" xfId="12056"/>
    <cellStyle name="Output 3 3 2 6 2 2" xfId="44772"/>
    <cellStyle name="Output 3 3 2 6 3" xfId="23982"/>
    <cellStyle name="Output 3 3 2 6 4" xfId="22487"/>
    <cellStyle name="Output 3 3 2 6 5" xfId="37539"/>
    <cellStyle name="Output 3 3 2 7" xfId="6790"/>
    <cellStyle name="Output 3 3 2 7 2" xfId="15492"/>
    <cellStyle name="Output 3 3 2 7 2 2" xfId="47468"/>
    <cellStyle name="Output 3 3 2 7 3" xfId="12443"/>
    <cellStyle name="Output 3 3 2 7 4" xfId="27668"/>
    <cellStyle name="Output 3 3 2 7 5" xfId="41181"/>
    <cellStyle name="Output 3 3 2 8" xfId="7370"/>
    <cellStyle name="Output 3 3 2 8 2" xfId="16072"/>
    <cellStyle name="Output 3 3 2 8 3" xfId="22800"/>
    <cellStyle name="Output 3 3 2 8 4" xfId="28248"/>
    <cellStyle name="Output 3 3 2 8 5" xfId="41761"/>
    <cellStyle name="Output 3 3 2 9" xfId="7522"/>
    <cellStyle name="Output 3 3 2 9 2" xfId="16224"/>
    <cellStyle name="Output 3 3 2 9 3" xfId="24569"/>
    <cellStyle name="Output 3 3 2 9 4" xfId="28400"/>
    <cellStyle name="Output 3 3 2 9 5" xfId="48131"/>
    <cellStyle name="Output 3 3 20" xfId="35066"/>
    <cellStyle name="Output 3 3 21" xfId="37177"/>
    <cellStyle name="Output 3 3 3" xfId="850"/>
    <cellStyle name="Output 3 3 3 10" xfId="9057"/>
    <cellStyle name="Output 3 3 3 10 2" xfId="17759"/>
    <cellStyle name="Output 3 3 3 10 3" xfId="21126"/>
    <cellStyle name="Output 3 3 3 10 4" xfId="29935"/>
    <cellStyle name="Output 3 3 3 10 5" xfId="48978"/>
    <cellStyle name="Output 3 3 3 11" xfId="9789"/>
    <cellStyle name="Output 3 3 3 11 2" xfId="18491"/>
    <cellStyle name="Output 3 3 3 11 3" xfId="11908"/>
    <cellStyle name="Output 3 3 3 11 4" xfId="30667"/>
    <cellStyle name="Output 3 3 3 11 5" xfId="49710"/>
    <cellStyle name="Output 3 3 3 12" xfId="11393"/>
    <cellStyle name="Output 3 3 3 13" xfId="22801"/>
    <cellStyle name="Output 3 3 3 14" xfId="23964"/>
    <cellStyle name="Output 3 3 3 15" xfId="32643"/>
    <cellStyle name="Output 3 3 3 16" xfId="34308"/>
    <cellStyle name="Output 3 3 3 17" xfId="35690"/>
    <cellStyle name="Output 3 3 3 18" xfId="38217"/>
    <cellStyle name="Output 3 3 3 2" xfId="4914"/>
    <cellStyle name="Output 3 3 3 2 10" xfId="25793"/>
    <cellStyle name="Output 3 3 3 2 11" xfId="33732"/>
    <cellStyle name="Output 3 3 3 2 12" xfId="34668"/>
    <cellStyle name="Output 3 3 3 2 13" xfId="36779"/>
    <cellStyle name="Output 3 3 3 2 14" xfId="39306"/>
    <cellStyle name="Output 3 3 3 2 2" xfId="5775"/>
    <cellStyle name="Output 3 3 3 2 2 2" xfId="14477"/>
    <cellStyle name="Output 3 3 3 2 2 2 2" xfId="46581"/>
    <cellStyle name="Output 3 3 3 2 2 3" xfId="21896"/>
    <cellStyle name="Output 3 3 3 2 2 4" xfId="26654"/>
    <cellStyle name="Output 3 3 3 2 2 5" xfId="40167"/>
    <cellStyle name="Output 3 3 3 2 3" xfId="7005"/>
    <cellStyle name="Output 3 3 3 2 3 2" xfId="15707"/>
    <cellStyle name="Output 3 3 3 2 3 2 2" xfId="47683"/>
    <cellStyle name="Output 3 3 3 2 3 3" xfId="20395"/>
    <cellStyle name="Output 3 3 3 2 3 4" xfId="27883"/>
    <cellStyle name="Output 3 3 3 2 3 5" xfId="41396"/>
    <cellStyle name="Output 3 3 3 2 4" xfId="8670"/>
    <cellStyle name="Output 3 3 3 2 4 2" xfId="17372"/>
    <cellStyle name="Output 3 3 3 2 4 3" xfId="21357"/>
    <cellStyle name="Output 3 3 3 2 4 4" xfId="29548"/>
    <cellStyle name="Output 3 3 3 2 4 5" xfId="43322"/>
    <cellStyle name="Output 3 3 3 2 5" xfId="9425"/>
    <cellStyle name="Output 3 3 3 2 5 2" xfId="18127"/>
    <cellStyle name="Output 3 3 3 2 5 3" xfId="25345"/>
    <cellStyle name="Output 3 3 3 2 5 4" xfId="30303"/>
    <cellStyle name="Output 3 3 3 2 5 5" xfId="49346"/>
    <cellStyle name="Output 3 3 3 2 6" xfId="10119"/>
    <cellStyle name="Output 3 3 3 2 6 2" xfId="18821"/>
    <cellStyle name="Output 3 3 3 2 6 3" xfId="12152"/>
    <cellStyle name="Output 3 3 3 2 6 4" xfId="30997"/>
    <cellStyle name="Output 3 3 3 2 6 5" xfId="50040"/>
    <cellStyle name="Output 3 3 3 2 7" xfId="10737"/>
    <cellStyle name="Output 3 3 3 2 7 2" xfId="19439"/>
    <cellStyle name="Output 3 3 3 2 7 3" xfId="12636"/>
    <cellStyle name="Output 3 3 3 2 7 4" xfId="31615"/>
    <cellStyle name="Output 3 3 3 2 7 5" xfId="50658"/>
    <cellStyle name="Output 3 3 3 2 8" xfId="13616"/>
    <cellStyle name="Output 3 3 3 2 9" xfId="22062"/>
    <cellStyle name="Output 3 3 3 3" xfId="3629"/>
    <cellStyle name="Output 3 3 3 3 10" xfId="22073"/>
    <cellStyle name="Output 3 3 3 3 11" xfId="32344"/>
    <cellStyle name="Output 3 3 3 3 12" xfId="34229"/>
    <cellStyle name="Output 3 3 3 3 13" xfId="35391"/>
    <cellStyle name="Output 3 3 3 3 14" xfId="37927"/>
    <cellStyle name="Output 3 3 3 3 2" xfId="6301"/>
    <cellStyle name="Output 3 3 3 3 2 2" xfId="15003"/>
    <cellStyle name="Output 3 3 3 3 2 2 2" xfId="47060"/>
    <cellStyle name="Output 3 3 3 3 2 3" xfId="24598"/>
    <cellStyle name="Output 3 3 3 3 2 4" xfId="27180"/>
    <cellStyle name="Output 3 3 3 3 2 5" xfId="40693"/>
    <cellStyle name="Output 3 3 3 3 3" xfId="5276"/>
    <cellStyle name="Output 3 3 3 3 3 2" xfId="13978"/>
    <cellStyle name="Output 3 3 3 3 3 2 2" xfId="46120"/>
    <cellStyle name="Output 3 3 3 3 3 3" xfId="25461"/>
    <cellStyle name="Output 3 3 3 3 3 4" xfId="26155"/>
    <cellStyle name="Output 3 3 3 3 3 5" xfId="39668"/>
    <cellStyle name="Output 3 3 3 3 4" xfId="7707"/>
    <cellStyle name="Output 3 3 3 3 4 2" xfId="16409"/>
    <cellStyle name="Output 3 3 3 3 4 3" xfId="24656"/>
    <cellStyle name="Output 3 3 3 3 4 4" xfId="28585"/>
    <cellStyle name="Output 3 3 3 3 4 5" xfId="42085"/>
    <cellStyle name="Output 3 3 3 3 5" xfId="7475"/>
    <cellStyle name="Output 3 3 3 3 5 2" xfId="16177"/>
    <cellStyle name="Output 3 3 3 3 5 3" xfId="12652"/>
    <cellStyle name="Output 3 3 3 3 5 4" xfId="28353"/>
    <cellStyle name="Output 3 3 3 3 5 5" xfId="48084"/>
    <cellStyle name="Output 3 3 3 3 6" xfId="8370"/>
    <cellStyle name="Output 3 3 3 3 6 2" xfId="17072"/>
    <cellStyle name="Output 3 3 3 3 6 3" xfId="22834"/>
    <cellStyle name="Output 3 3 3 3 6 4" xfId="29248"/>
    <cellStyle name="Output 3 3 3 3 6 5" xfId="48828"/>
    <cellStyle name="Output 3 3 3 3 7" xfId="9142"/>
    <cellStyle name="Output 3 3 3 3 7 2" xfId="17844"/>
    <cellStyle name="Output 3 3 3 3 7 3" xfId="22047"/>
    <cellStyle name="Output 3 3 3 3 7 4" xfId="30020"/>
    <cellStyle name="Output 3 3 3 3 7 5" xfId="49063"/>
    <cellStyle name="Output 3 3 3 3 8" xfId="12424"/>
    <cellStyle name="Output 3 3 3 3 9" xfId="21017"/>
    <cellStyle name="Output 3 3 3 4" xfId="5517"/>
    <cellStyle name="Output 3 3 3 4 2" xfId="14219"/>
    <cellStyle name="Output 3 3 3 4 2 2" xfId="46343"/>
    <cellStyle name="Output 3 3 3 4 3" xfId="24056"/>
    <cellStyle name="Output 3 3 3 4 4" xfId="26396"/>
    <cellStyle name="Output 3 3 3 4 5" xfId="39909"/>
    <cellStyle name="Output 3 3 3 5" xfId="5316"/>
    <cellStyle name="Output 3 3 3 5 2" xfId="14018"/>
    <cellStyle name="Output 3 3 3 5 2 2" xfId="46156"/>
    <cellStyle name="Output 3 3 3 5 3" xfId="20976"/>
    <cellStyle name="Output 3 3 3 5 4" xfId="26195"/>
    <cellStyle name="Output 3 3 3 5 5" xfId="39708"/>
    <cellStyle name="Output 3 3 3 6" xfId="6103"/>
    <cellStyle name="Output 3 3 3 6 2" xfId="14805"/>
    <cellStyle name="Output 3 3 3 6 2 2" xfId="46879"/>
    <cellStyle name="Output 3 3 3 6 3" xfId="25098"/>
    <cellStyle name="Output 3 3 3 6 4" xfId="26982"/>
    <cellStyle name="Output 3 3 3 6 5" xfId="40495"/>
    <cellStyle name="Output 3 3 3 7" xfId="7381"/>
    <cellStyle name="Output 3 3 3 7 2" xfId="16083"/>
    <cellStyle name="Output 3 3 3 7 3" xfId="24985"/>
    <cellStyle name="Output 3 3 3 7 4" xfId="28259"/>
    <cellStyle name="Output 3 3 3 7 5" xfId="41772"/>
    <cellStyle name="Output 3 3 3 8" xfId="7911"/>
    <cellStyle name="Output 3 3 3 8 2" xfId="16613"/>
    <cellStyle name="Output 3 3 3 8 3" xfId="20794"/>
    <cellStyle name="Output 3 3 3 8 4" xfId="28789"/>
    <cellStyle name="Output 3 3 3 8 5" xfId="48429"/>
    <cellStyle name="Output 3 3 3 9" xfId="8278"/>
    <cellStyle name="Output 3 3 3 9 2" xfId="16980"/>
    <cellStyle name="Output 3 3 3 9 3" xfId="20520"/>
    <cellStyle name="Output 3 3 3 9 4" xfId="29156"/>
    <cellStyle name="Output 3 3 3 9 5" xfId="48792"/>
    <cellStyle name="Output 3 3 4" xfId="1279"/>
    <cellStyle name="Output 3 3 4 10" xfId="7787"/>
    <cellStyle name="Output 3 3 4 10 2" xfId="16489"/>
    <cellStyle name="Output 3 3 4 10 3" xfId="22055"/>
    <cellStyle name="Output 3 3 4 10 4" xfId="28665"/>
    <cellStyle name="Output 3 3 4 10 5" xfId="48315"/>
    <cellStyle name="Output 3 3 4 11" xfId="7474"/>
    <cellStyle name="Output 3 3 4 11 2" xfId="16176"/>
    <cellStyle name="Output 3 3 4 11 3" xfId="22827"/>
    <cellStyle name="Output 3 3 4 11 4" xfId="28352"/>
    <cellStyle name="Output 3 3 4 11 5" xfId="48083"/>
    <cellStyle name="Output 3 3 4 12" xfId="11075"/>
    <cellStyle name="Output 3 3 4 13" xfId="25346"/>
    <cellStyle name="Output 3 3 4 14" xfId="21171"/>
    <cellStyle name="Output 3 3 4 15" xfId="33072"/>
    <cellStyle name="Output 3 3 4 16" xfId="34373"/>
    <cellStyle name="Output 3 3 4 17" xfId="36119"/>
    <cellStyle name="Output 3 3 4 18" xfId="38646"/>
    <cellStyle name="Output 3 3 4 2" xfId="3764"/>
    <cellStyle name="Output 3 3 4 2 10" xfId="23415"/>
    <cellStyle name="Output 3 3 4 2 11" xfId="32479"/>
    <cellStyle name="Output 3 3 4 2 12" xfId="34235"/>
    <cellStyle name="Output 3 3 4 2 13" xfId="35526"/>
    <cellStyle name="Output 3 3 4 2 14" xfId="38062"/>
    <cellStyle name="Output 3 3 4 2 2" xfId="5571"/>
    <cellStyle name="Output 3 3 4 2 2 2" xfId="14273"/>
    <cellStyle name="Output 3 3 4 2 2 2 2" xfId="46396"/>
    <cellStyle name="Output 3 3 4 2 2 3" xfId="20970"/>
    <cellStyle name="Output 3 3 4 2 2 4" xfId="26450"/>
    <cellStyle name="Output 3 3 4 2 2 5" xfId="39963"/>
    <cellStyle name="Output 3 3 4 2 3" xfId="5731"/>
    <cellStyle name="Output 3 3 4 2 3 2" xfId="14433"/>
    <cellStyle name="Output 3 3 4 2 3 2 2" xfId="46542"/>
    <cellStyle name="Output 3 3 4 2 3 3" xfId="22061"/>
    <cellStyle name="Output 3 3 4 2 3 4" xfId="26610"/>
    <cellStyle name="Output 3 3 4 2 3 5" xfId="40123"/>
    <cellStyle name="Output 3 3 4 2 4" xfId="7792"/>
    <cellStyle name="Output 3 3 4 2 4 2" xfId="16494"/>
    <cellStyle name="Output 3 3 4 2 4 3" xfId="24349"/>
    <cellStyle name="Output 3 3 4 2 4 4" xfId="28670"/>
    <cellStyle name="Output 3 3 4 2 4 5" xfId="42220"/>
    <cellStyle name="Output 3 3 4 2 5" xfId="7982"/>
    <cellStyle name="Output 3 3 4 2 5 2" xfId="16684"/>
    <cellStyle name="Output 3 3 4 2 5 3" xfId="23203"/>
    <cellStyle name="Output 3 3 4 2 5 4" xfId="28860"/>
    <cellStyle name="Output 3 3 4 2 5 5" xfId="48500"/>
    <cellStyle name="Output 3 3 4 2 6" xfId="7916"/>
    <cellStyle name="Output 3 3 4 2 6 2" xfId="16618"/>
    <cellStyle name="Output 3 3 4 2 6 3" xfId="22194"/>
    <cellStyle name="Output 3 3 4 2 6 4" xfId="28794"/>
    <cellStyle name="Output 3 3 4 2 6 5" xfId="48434"/>
    <cellStyle name="Output 3 3 4 2 7" xfId="8242"/>
    <cellStyle name="Output 3 3 4 2 7 2" xfId="16944"/>
    <cellStyle name="Output 3 3 4 2 7 3" xfId="12872"/>
    <cellStyle name="Output 3 3 4 2 7 4" xfId="29120"/>
    <cellStyle name="Output 3 3 4 2 7 5" xfId="48756"/>
    <cellStyle name="Output 3 3 4 2 8" xfId="12547"/>
    <cellStyle name="Output 3 3 4 2 9" xfId="22011"/>
    <cellStyle name="Output 3 3 4 3" xfId="5039"/>
    <cellStyle name="Output 3 3 4 3 10" xfId="25918"/>
    <cellStyle name="Output 3 3 4 3 11" xfId="33857"/>
    <cellStyle name="Output 3 3 4 3 12" xfId="34793"/>
    <cellStyle name="Output 3 3 4 3 13" xfId="36904"/>
    <cellStyle name="Output 3 3 4 3 14" xfId="39431"/>
    <cellStyle name="Output 3 3 4 3 2" xfId="6005"/>
    <cellStyle name="Output 3 3 4 3 2 2" xfId="14707"/>
    <cellStyle name="Output 3 3 4 3 2 2 2" xfId="46792"/>
    <cellStyle name="Output 3 3 4 3 2 3" xfId="21560"/>
    <cellStyle name="Output 3 3 4 3 2 4" xfId="26884"/>
    <cellStyle name="Output 3 3 4 3 2 5" xfId="40397"/>
    <cellStyle name="Output 3 3 4 3 3" xfId="7130"/>
    <cellStyle name="Output 3 3 4 3 3 2" xfId="15832"/>
    <cellStyle name="Output 3 3 4 3 3 2 2" xfId="47808"/>
    <cellStyle name="Output 3 3 4 3 3 3" xfId="22650"/>
    <cellStyle name="Output 3 3 4 3 3 4" xfId="28008"/>
    <cellStyle name="Output 3 3 4 3 3 5" xfId="41521"/>
    <cellStyle name="Output 3 3 4 3 4" xfId="8795"/>
    <cellStyle name="Output 3 3 4 3 4 2" xfId="17497"/>
    <cellStyle name="Output 3 3 4 3 4 3" xfId="23571"/>
    <cellStyle name="Output 3 3 4 3 4 4" xfId="29673"/>
    <cellStyle name="Output 3 3 4 3 4 5" xfId="43447"/>
    <cellStyle name="Output 3 3 4 3 5" xfId="9550"/>
    <cellStyle name="Output 3 3 4 3 5 2" xfId="18252"/>
    <cellStyle name="Output 3 3 4 3 5 3" xfId="13028"/>
    <cellStyle name="Output 3 3 4 3 5 4" xfId="30428"/>
    <cellStyle name="Output 3 3 4 3 5 5" xfId="49471"/>
    <cellStyle name="Output 3 3 4 3 6" xfId="10244"/>
    <cellStyle name="Output 3 3 4 3 6 2" xfId="18946"/>
    <cellStyle name="Output 3 3 4 3 6 3" xfId="11117"/>
    <cellStyle name="Output 3 3 4 3 6 4" xfId="31122"/>
    <cellStyle name="Output 3 3 4 3 6 5" xfId="50165"/>
    <cellStyle name="Output 3 3 4 3 7" xfId="10862"/>
    <cellStyle name="Output 3 3 4 3 7 2" xfId="19564"/>
    <cellStyle name="Output 3 3 4 3 7 3" xfId="20348"/>
    <cellStyle name="Output 3 3 4 3 7 4" xfId="31740"/>
    <cellStyle name="Output 3 3 4 3 7 5" xfId="50783"/>
    <cellStyle name="Output 3 3 4 3 8" xfId="13741"/>
    <cellStyle name="Output 3 3 4 3 9" xfId="24260"/>
    <cellStyle name="Output 3 3 4 4" xfId="6533"/>
    <cellStyle name="Output 3 3 4 4 2" xfId="15235"/>
    <cellStyle name="Output 3 3 4 4 2 2" xfId="47264"/>
    <cellStyle name="Output 3 3 4 4 3" xfId="25151"/>
    <cellStyle name="Output 3 3 4 4 4" xfId="27412"/>
    <cellStyle name="Output 3 3 4 4 5" xfId="40925"/>
    <cellStyle name="Output 3 3 4 5" xfId="3246"/>
    <cellStyle name="Output 3 3 4 5 2" xfId="12061"/>
    <cellStyle name="Output 3 3 4 5 2 2" xfId="44777"/>
    <cellStyle name="Output 3 3 4 5 3" xfId="24538"/>
    <cellStyle name="Output 3 3 4 5 4" xfId="20362"/>
    <cellStyle name="Output 3 3 4 5 5" xfId="37544"/>
    <cellStyle name="Output 3 3 4 6" xfId="6377"/>
    <cellStyle name="Output 3 3 4 6 2" xfId="15079"/>
    <cellStyle name="Output 3 3 4 6 2 2" xfId="47130"/>
    <cellStyle name="Output 3 3 4 6 3" xfId="22895"/>
    <cellStyle name="Output 3 3 4 6 4" xfId="27256"/>
    <cellStyle name="Output 3 3 4 6 5" xfId="40769"/>
    <cellStyle name="Output 3 3 4 7" xfId="6789"/>
    <cellStyle name="Output 3 3 4 7 2" xfId="15491"/>
    <cellStyle name="Output 3 3 4 7 3" xfId="2515"/>
    <cellStyle name="Output 3 3 4 7 4" xfId="27667"/>
    <cellStyle name="Output 3 3 4 7 5" xfId="41180"/>
    <cellStyle name="Output 3 3 4 8" xfId="8174"/>
    <cellStyle name="Output 3 3 4 8 2" xfId="16876"/>
    <cellStyle name="Output 3 3 4 8 3" xfId="24411"/>
    <cellStyle name="Output 3 3 4 8 4" xfId="29052"/>
    <cellStyle name="Output 3 3 4 8 5" xfId="48692"/>
    <cellStyle name="Output 3 3 4 9" xfId="7712"/>
    <cellStyle name="Output 3 3 4 9 2" xfId="16414"/>
    <cellStyle name="Output 3 3 4 9 3" xfId="20541"/>
    <cellStyle name="Output 3 3 4 9 4" xfId="28590"/>
    <cellStyle name="Output 3 3 4 9 5" xfId="48242"/>
    <cellStyle name="Output 3 3 5" xfId="3575"/>
    <cellStyle name="Output 3 3 5 10" xfId="24856"/>
    <cellStyle name="Output 3 3 5 11" xfId="32290"/>
    <cellStyle name="Output 3 3 5 12" xfId="34193"/>
    <cellStyle name="Output 3 3 5 13" xfId="35337"/>
    <cellStyle name="Output 3 3 5 14" xfId="37873"/>
    <cellStyle name="Output 3 3 5 2" xfId="6474"/>
    <cellStyle name="Output 3 3 5 2 2" xfId="15176"/>
    <cellStyle name="Output 3 3 5 2 2 2" xfId="47216"/>
    <cellStyle name="Output 3 3 5 2 3" xfId="11080"/>
    <cellStyle name="Output 3 3 5 2 4" xfId="27353"/>
    <cellStyle name="Output 3 3 5 2 5" xfId="40866"/>
    <cellStyle name="Output 3 3 5 3" xfId="6468"/>
    <cellStyle name="Output 3 3 5 3 2" xfId="15170"/>
    <cellStyle name="Output 3 3 5 3 2 2" xfId="47210"/>
    <cellStyle name="Output 3 3 5 3 3" xfId="20599"/>
    <cellStyle name="Output 3 3 5 3 4" xfId="27347"/>
    <cellStyle name="Output 3 3 5 3 5" xfId="40860"/>
    <cellStyle name="Output 3 3 5 4" xfId="7662"/>
    <cellStyle name="Output 3 3 5 4 2" xfId="16364"/>
    <cellStyle name="Output 3 3 5 4 3" xfId="23231"/>
    <cellStyle name="Output 3 3 5 4 4" xfId="28540"/>
    <cellStyle name="Output 3 3 5 4 5" xfId="42031"/>
    <cellStyle name="Output 3 3 5 5" xfId="8433"/>
    <cellStyle name="Output 3 3 5 5 2" xfId="17135"/>
    <cellStyle name="Output 3 3 5 5 3" xfId="20522"/>
    <cellStyle name="Output 3 3 5 5 4" xfId="29311"/>
    <cellStyle name="Output 3 3 5 5 5" xfId="48891"/>
    <cellStyle name="Output 3 3 5 6" xfId="9193"/>
    <cellStyle name="Output 3 3 5 6 2" xfId="17895"/>
    <cellStyle name="Output 3 3 5 6 3" xfId="22910"/>
    <cellStyle name="Output 3 3 5 6 4" xfId="30071"/>
    <cellStyle name="Output 3 3 5 6 5" xfId="49114"/>
    <cellStyle name="Output 3 3 5 7" xfId="9896"/>
    <cellStyle name="Output 3 3 5 7 2" xfId="18598"/>
    <cellStyle name="Output 3 3 5 7 3" xfId="13090"/>
    <cellStyle name="Output 3 3 5 7 4" xfId="30774"/>
    <cellStyle name="Output 3 3 5 7 5" xfId="49817"/>
    <cellStyle name="Output 3 3 5 8" xfId="12372"/>
    <cellStyle name="Output 3 3 5 9" xfId="25100"/>
    <cellStyle name="Output 3 3 6" xfId="4722"/>
    <cellStyle name="Output 3 3 6 10" xfId="25601"/>
    <cellStyle name="Output 3 3 6 11" xfId="33540"/>
    <cellStyle name="Output 3 3 6 12" xfId="34476"/>
    <cellStyle name="Output 3 3 6 13" xfId="36587"/>
    <cellStyle name="Output 3 3 6 14" xfId="39114"/>
    <cellStyle name="Output 3 3 6 2" xfId="5471"/>
    <cellStyle name="Output 3 3 6 2 2" xfId="14173"/>
    <cellStyle name="Output 3 3 6 2 2 2" xfId="46298"/>
    <cellStyle name="Output 3 3 6 2 3" xfId="23781"/>
    <cellStyle name="Output 3 3 6 2 4" xfId="26350"/>
    <cellStyle name="Output 3 3 6 2 5" xfId="39863"/>
    <cellStyle name="Output 3 3 6 3" xfId="6813"/>
    <cellStyle name="Output 3 3 6 3 2" xfId="15515"/>
    <cellStyle name="Output 3 3 6 3 2 2" xfId="47491"/>
    <cellStyle name="Output 3 3 6 3 3" xfId="11555"/>
    <cellStyle name="Output 3 3 6 3 4" xfId="27691"/>
    <cellStyle name="Output 3 3 6 3 5" xfId="41204"/>
    <cellStyle name="Output 3 3 6 4" xfId="8478"/>
    <cellStyle name="Output 3 3 6 4 2" xfId="17180"/>
    <cellStyle name="Output 3 3 6 4 3" xfId="24160"/>
    <cellStyle name="Output 3 3 6 4 4" xfId="29356"/>
    <cellStyle name="Output 3 3 6 4 5" xfId="43130"/>
    <cellStyle name="Output 3 3 6 5" xfId="9233"/>
    <cellStyle name="Output 3 3 6 5 2" xfId="17935"/>
    <cellStyle name="Output 3 3 6 5 3" xfId="21722"/>
    <cellStyle name="Output 3 3 6 5 4" xfId="30111"/>
    <cellStyle name="Output 3 3 6 5 5" xfId="49154"/>
    <cellStyle name="Output 3 3 6 6" xfId="9927"/>
    <cellStyle name="Output 3 3 6 6 2" xfId="18629"/>
    <cellStyle name="Output 3 3 6 6 3" xfId="11563"/>
    <cellStyle name="Output 3 3 6 6 4" xfId="30805"/>
    <cellStyle name="Output 3 3 6 6 5" xfId="49848"/>
    <cellStyle name="Output 3 3 6 7" xfId="10545"/>
    <cellStyle name="Output 3 3 6 7 2" xfId="19247"/>
    <cellStyle name="Output 3 3 6 7 3" xfId="1895"/>
    <cellStyle name="Output 3 3 6 7 4" xfId="31423"/>
    <cellStyle name="Output 3 3 6 7 5" xfId="50466"/>
    <cellStyle name="Output 3 3 6 8" xfId="13424"/>
    <cellStyle name="Output 3 3 6 9" xfId="24726"/>
    <cellStyle name="Output 3 3 7" xfId="6099"/>
    <cellStyle name="Output 3 3 7 2" xfId="14801"/>
    <cellStyle name="Output 3 3 7 2 2" xfId="46875"/>
    <cellStyle name="Output 3 3 7 3" xfId="23470"/>
    <cellStyle name="Output 3 3 7 4" xfId="26978"/>
    <cellStyle name="Output 3 3 7 5" xfId="40491"/>
    <cellStyle name="Output 3 3 8" xfId="3320"/>
    <cellStyle name="Output 3 3 8 2" xfId="12132"/>
    <cellStyle name="Output 3 3 8 2 2" xfId="44847"/>
    <cellStyle name="Output 3 3 8 3" xfId="24358"/>
    <cellStyle name="Output 3 3 8 4" xfId="13055"/>
    <cellStyle name="Output 3 3 8 5" xfId="37618"/>
    <cellStyle name="Output 3 3 9" xfId="6361"/>
    <cellStyle name="Output 3 3 9 2" xfId="15063"/>
    <cellStyle name="Output 3 3 9 2 2" xfId="47116"/>
    <cellStyle name="Output 3 3 9 3" xfId="24545"/>
    <cellStyle name="Output 3 3 9 4" xfId="27240"/>
    <cellStyle name="Output 3 3 9 5" xfId="40753"/>
    <cellStyle name="Output 3 4" xfId="494"/>
    <cellStyle name="Output 3 4 10" xfId="6630"/>
    <cellStyle name="Output 3 4 10 2" xfId="15332"/>
    <cellStyle name="Output 3 4 10 3" xfId="24015"/>
    <cellStyle name="Output 3 4 10 4" xfId="27508"/>
    <cellStyle name="Output 3 4 10 5" xfId="41021"/>
    <cellStyle name="Output 3 4 11" xfId="7460"/>
    <cellStyle name="Output 3 4 11 2" xfId="16162"/>
    <cellStyle name="Output 3 4 11 3" xfId="24313"/>
    <cellStyle name="Output 3 4 11 4" xfId="28338"/>
    <cellStyle name="Output 3 4 11 5" xfId="48069"/>
    <cellStyle name="Output 3 4 12" xfId="4448"/>
    <cellStyle name="Output 3 4 12 2" xfId="13165"/>
    <cellStyle name="Output 3 4 12 3" xfId="21989"/>
    <cellStyle name="Output 3 4 12 4" xfId="25522"/>
    <cellStyle name="Output 3 4 12 5" xfId="45878"/>
    <cellStyle name="Output 3 4 13" xfId="7399"/>
    <cellStyle name="Output 3 4 13 2" xfId="16101"/>
    <cellStyle name="Output 3 4 13 3" xfId="23364"/>
    <cellStyle name="Output 3 4 13 4" xfId="28277"/>
    <cellStyle name="Output 3 4 13 5" xfId="48008"/>
    <cellStyle name="Output 3 4 14" xfId="3042"/>
    <cellStyle name="Output 3 4 14 2" xfId="11866"/>
    <cellStyle name="Output 3 4 14 3" xfId="21898"/>
    <cellStyle name="Output 3 4 14 4" xfId="20253"/>
    <cellStyle name="Output 3 4 14 5" xfId="44586"/>
    <cellStyle name="Output 3 4 15" xfId="4507"/>
    <cellStyle name="Output 3 4 16" xfId="24953"/>
    <cellStyle name="Output 3 4 17" xfId="22943"/>
    <cellStyle name="Output 3 4 18" xfId="32014"/>
    <cellStyle name="Output 3 4 19" xfId="34082"/>
    <cellStyle name="Output 3 4 2" xfId="742"/>
    <cellStyle name="Output 3 4 2 10" xfId="7937"/>
    <cellStyle name="Output 3 4 2 10 2" xfId="16639"/>
    <cellStyle name="Output 3 4 2 10 3" xfId="23412"/>
    <cellStyle name="Output 3 4 2 10 4" xfId="28815"/>
    <cellStyle name="Output 3 4 2 10 5" xfId="48455"/>
    <cellStyle name="Output 3 4 2 11" xfId="7917"/>
    <cellStyle name="Output 3 4 2 11 2" xfId="16619"/>
    <cellStyle name="Output 3 4 2 11 3" xfId="21186"/>
    <cellStyle name="Output 3 4 2 11 4" xfId="28795"/>
    <cellStyle name="Output 3 4 2 11 5" xfId="48435"/>
    <cellStyle name="Output 3 4 2 12" xfId="7772"/>
    <cellStyle name="Output 3 4 2 12 2" xfId="16474"/>
    <cellStyle name="Output 3 4 2 12 3" xfId="21218"/>
    <cellStyle name="Output 3 4 2 12 4" xfId="28650"/>
    <cellStyle name="Output 3 4 2 12 5" xfId="48301"/>
    <cellStyle name="Output 3 4 2 13" xfId="11290"/>
    <cellStyle name="Output 3 4 2 14" xfId="2574"/>
    <cellStyle name="Output 3 4 2 15" xfId="23053"/>
    <cellStyle name="Output 3 4 2 16" xfId="32089"/>
    <cellStyle name="Output 3 4 2 17" xfId="34120"/>
    <cellStyle name="Output 3 4 2 18" xfId="35136"/>
    <cellStyle name="Output 3 4 2 19" xfId="37383"/>
    <cellStyle name="Output 3 4 2 2" xfId="1511"/>
    <cellStyle name="Output 3 4 2 2 10" xfId="13208"/>
    <cellStyle name="Output 3 4 2 2 11" xfId="20894"/>
    <cellStyle name="Output 3 4 2 2 12" xfId="25547"/>
    <cellStyle name="Output 3 4 2 2 13" xfId="33304"/>
    <cellStyle name="Output 3 4 2 2 14" xfId="34422"/>
    <cellStyle name="Output 3 4 2 2 15" xfId="36351"/>
    <cellStyle name="Output 3 4 2 2 16" xfId="38878"/>
    <cellStyle name="Output 3 4 2 2 2" xfId="5045"/>
    <cellStyle name="Output 3 4 2 2 2 10" xfId="25924"/>
    <cellStyle name="Output 3 4 2 2 2 11" xfId="33863"/>
    <cellStyle name="Output 3 4 2 2 2 12" xfId="34799"/>
    <cellStyle name="Output 3 4 2 2 2 13" xfId="36910"/>
    <cellStyle name="Output 3 4 2 2 2 14" xfId="39437"/>
    <cellStyle name="Output 3 4 2 2 2 2" xfId="6148"/>
    <cellStyle name="Output 3 4 2 2 2 2 2" xfId="14850"/>
    <cellStyle name="Output 3 4 2 2 2 2 2 2" xfId="46918"/>
    <cellStyle name="Output 3 4 2 2 2 2 3" xfId="22179"/>
    <cellStyle name="Output 3 4 2 2 2 2 4" xfId="27027"/>
    <cellStyle name="Output 3 4 2 2 2 2 5" xfId="40540"/>
    <cellStyle name="Output 3 4 2 2 2 3" xfId="7136"/>
    <cellStyle name="Output 3 4 2 2 2 3 2" xfId="15838"/>
    <cellStyle name="Output 3 4 2 2 2 3 2 2" xfId="47814"/>
    <cellStyle name="Output 3 4 2 2 2 3 3" xfId="20953"/>
    <cellStyle name="Output 3 4 2 2 2 3 4" xfId="28014"/>
    <cellStyle name="Output 3 4 2 2 2 3 5" xfId="41527"/>
    <cellStyle name="Output 3 4 2 2 2 4" xfId="8801"/>
    <cellStyle name="Output 3 4 2 2 2 4 2" xfId="17503"/>
    <cellStyle name="Output 3 4 2 2 2 4 3" xfId="11549"/>
    <cellStyle name="Output 3 4 2 2 2 4 4" xfId="29679"/>
    <cellStyle name="Output 3 4 2 2 2 4 5" xfId="43453"/>
    <cellStyle name="Output 3 4 2 2 2 5" xfId="9556"/>
    <cellStyle name="Output 3 4 2 2 2 5 2" xfId="18258"/>
    <cellStyle name="Output 3 4 2 2 2 5 3" xfId="12701"/>
    <cellStyle name="Output 3 4 2 2 2 5 4" xfId="30434"/>
    <cellStyle name="Output 3 4 2 2 2 5 5" xfId="49477"/>
    <cellStyle name="Output 3 4 2 2 2 6" xfId="10250"/>
    <cellStyle name="Output 3 4 2 2 2 6 2" xfId="18952"/>
    <cellStyle name="Output 3 4 2 2 2 6 3" xfId="20098"/>
    <cellStyle name="Output 3 4 2 2 2 6 4" xfId="31128"/>
    <cellStyle name="Output 3 4 2 2 2 6 5" xfId="50171"/>
    <cellStyle name="Output 3 4 2 2 2 7" xfId="10868"/>
    <cellStyle name="Output 3 4 2 2 2 7 2" xfId="19570"/>
    <cellStyle name="Output 3 4 2 2 2 7 3" xfId="20060"/>
    <cellStyle name="Output 3 4 2 2 2 7 4" xfId="31746"/>
    <cellStyle name="Output 3 4 2 2 2 7 5" xfId="50789"/>
    <cellStyle name="Output 3 4 2 2 2 8" xfId="13747"/>
    <cellStyle name="Output 3 4 2 2 2 9" xfId="24520"/>
    <cellStyle name="Output 3 4 2 2 3" xfId="5205"/>
    <cellStyle name="Output 3 4 2 2 3 10" xfId="26084"/>
    <cellStyle name="Output 3 4 2 2 3 11" xfId="34023"/>
    <cellStyle name="Output 3 4 2 2 3 12" xfId="34959"/>
    <cellStyle name="Output 3 4 2 2 3 13" xfId="37070"/>
    <cellStyle name="Output 3 4 2 2 3 14" xfId="39597"/>
    <cellStyle name="Output 3 4 2 2 3 2" xfId="3294"/>
    <cellStyle name="Output 3 4 2 2 3 2 2" xfId="12109"/>
    <cellStyle name="Output 3 4 2 2 3 2 2 2" xfId="44823"/>
    <cellStyle name="Output 3 4 2 2 3 2 3" xfId="21995"/>
    <cellStyle name="Output 3 4 2 2 3 2 4" xfId="21847"/>
    <cellStyle name="Output 3 4 2 2 3 2 5" xfId="37592"/>
    <cellStyle name="Output 3 4 2 2 3 3" xfId="7296"/>
    <cellStyle name="Output 3 4 2 2 3 3 2" xfId="15998"/>
    <cellStyle name="Output 3 4 2 2 3 3 2 2" xfId="47974"/>
    <cellStyle name="Output 3 4 2 2 3 3 3" xfId="24930"/>
    <cellStyle name="Output 3 4 2 2 3 3 4" xfId="28174"/>
    <cellStyle name="Output 3 4 2 2 3 3 5" xfId="41687"/>
    <cellStyle name="Output 3 4 2 2 3 4" xfId="8961"/>
    <cellStyle name="Output 3 4 2 2 3 4 2" xfId="17663"/>
    <cellStyle name="Output 3 4 2 2 3 4 3" xfId="22690"/>
    <cellStyle name="Output 3 4 2 2 3 4 4" xfId="29839"/>
    <cellStyle name="Output 3 4 2 2 3 4 5" xfId="43613"/>
    <cellStyle name="Output 3 4 2 2 3 5" xfId="9716"/>
    <cellStyle name="Output 3 4 2 2 3 5 2" xfId="18418"/>
    <cellStyle name="Output 3 4 2 2 3 5 3" xfId="11578"/>
    <cellStyle name="Output 3 4 2 2 3 5 4" xfId="30594"/>
    <cellStyle name="Output 3 4 2 2 3 5 5" xfId="49637"/>
    <cellStyle name="Output 3 4 2 2 3 6" xfId="10410"/>
    <cellStyle name="Output 3 4 2 2 3 6 2" xfId="19112"/>
    <cellStyle name="Output 3 4 2 2 3 6 3" xfId="12833"/>
    <cellStyle name="Output 3 4 2 2 3 6 4" xfId="31288"/>
    <cellStyle name="Output 3 4 2 2 3 6 5" xfId="50331"/>
    <cellStyle name="Output 3 4 2 2 3 7" xfId="11028"/>
    <cellStyle name="Output 3 4 2 2 3 7 2" xfId="19730"/>
    <cellStyle name="Output 3 4 2 2 3 7 3" xfId="12203"/>
    <cellStyle name="Output 3 4 2 2 3 7 4" xfId="31906"/>
    <cellStyle name="Output 3 4 2 2 3 7 5" xfId="50949"/>
    <cellStyle name="Output 3 4 2 2 3 8" xfId="13907"/>
    <cellStyle name="Output 3 4 2 2 3 9" xfId="23142"/>
    <cellStyle name="Output 3 4 2 2 4" xfId="5498"/>
    <cellStyle name="Output 3 4 2 2 4 2" xfId="14200"/>
    <cellStyle name="Output 3 4 2 2 4 2 2" xfId="46325"/>
    <cellStyle name="Output 3 4 2 2 4 3" xfId="23194"/>
    <cellStyle name="Output 3 4 2 2 4 4" xfId="26377"/>
    <cellStyle name="Output 3 4 2 2 4 5" xfId="39890"/>
    <cellStyle name="Output 3 4 2 2 5" xfId="6693"/>
    <cellStyle name="Output 3 4 2 2 5 2" xfId="15395"/>
    <cellStyle name="Output 3 4 2 2 5 2 2" xfId="47398"/>
    <cellStyle name="Output 3 4 2 2 5 3" xfId="21371"/>
    <cellStyle name="Output 3 4 2 2 5 4" xfId="27571"/>
    <cellStyle name="Output 3 4 2 2 5 5" xfId="41084"/>
    <cellStyle name="Output 3 4 2 2 6" xfId="8329"/>
    <cellStyle name="Output 3 4 2 2 6 2" xfId="17031"/>
    <cellStyle name="Output 3 4 2 2 6 3" xfId="22537"/>
    <cellStyle name="Output 3 4 2 2 6 4" xfId="29207"/>
    <cellStyle name="Output 3 4 2 2 6 5" xfId="42894"/>
    <cellStyle name="Output 3 4 2 2 7" xfId="9104"/>
    <cellStyle name="Output 3 4 2 2 7 2" xfId="17806"/>
    <cellStyle name="Output 3 4 2 2 7 3" xfId="24029"/>
    <cellStyle name="Output 3 4 2 2 7 4" xfId="29982"/>
    <cellStyle name="Output 3 4 2 2 7 5" xfId="49025"/>
    <cellStyle name="Output 3 4 2 2 8" xfId="9832"/>
    <cellStyle name="Output 3 4 2 2 8 2" xfId="18534"/>
    <cellStyle name="Output 3 4 2 2 8 3" xfId="20307"/>
    <cellStyle name="Output 3 4 2 2 8 4" xfId="30710"/>
    <cellStyle name="Output 3 4 2 2 8 5" xfId="49753"/>
    <cellStyle name="Output 3 4 2 2 9" xfId="10491"/>
    <cellStyle name="Output 3 4 2 2 9 2" xfId="19193"/>
    <cellStyle name="Output 3 4 2 2 9 3" xfId="12947"/>
    <cellStyle name="Output 3 4 2 2 9 4" xfId="31369"/>
    <cellStyle name="Output 3 4 2 2 9 5" xfId="50412"/>
    <cellStyle name="Output 3 4 2 3" xfId="4737"/>
    <cellStyle name="Output 3 4 2 3 10" xfId="25616"/>
    <cellStyle name="Output 3 4 2 3 11" xfId="33555"/>
    <cellStyle name="Output 3 4 2 3 12" xfId="34491"/>
    <cellStyle name="Output 3 4 2 3 13" xfId="36602"/>
    <cellStyle name="Output 3 4 2 3 14" xfId="39129"/>
    <cellStyle name="Output 3 4 2 3 2" xfId="6209"/>
    <cellStyle name="Output 3 4 2 3 2 2" xfId="14911"/>
    <cellStyle name="Output 3 4 2 3 2 2 2" xfId="46975"/>
    <cellStyle name="Output 3 4 2 3 2 3" xfId="25230"/>
    <cellStyle name="Output 3 4 2 3 2 4" xfId="27088"/>
    <cellStyle name="Output 3 4 2 3 2 5" xfId="40601"/>
    <cellStyle name="Output 3 4 2 3 3" xfId="6828"/>
    <cellStyle name="Output 3 4 2 3 3 2" xfId="15530"/>
    <cellStyle name="Output 3 4 2 3 3 2 2" xfId="47506"/>
    <cellStyle name="Output 3 4 2 3 3 3" xfId="12856"/>
    <cellStyle name="Output 3 4 2 3 3 4" xfId="27706"/>
    <cellStyle name="Output 3 4 2 3 3 5" xfId="41219"/>
    <cellStyle name="Output 3 4 2 3 4" xfId="8493"/>
    <cellStyle name="Output 3 4 2 3 4 2" xfId="17195"/>
    <cellStyle name="Output 3 4 2 3 4 3" xfId="22523"/>
    <cellStyle name="Output 3 4 2 3 4 4" xfId="29371"/>
    <cellStyle name="Output 3 4 2 3 4 5" xfId="43145"/>
    <cellStyle name="Output 3 4 2 3 5" xfId="9248"/>
    <cellStyle name="Output 3 4 2 3 5 2" xfId="17950"/>
    <cellStyle name="Output 3 4 2 3 5 3" xfId="22206"/>
    <cellStyle name="Output 3 4 2 3 5 4" xfId="30126"/>
    <cellStyle name="Output 3 4 2 3 5 5" xfId="49169"/>
    <cellStyle name="Output 3 4 2 3 6" xfId="9942"/>
    <cellStyle name="Output 3 4 2 3 6 2" xfId="18644"/>
    <cellStyle name="Output 3 4 2 3 6 3" xfId="11394"/>
    <cellStyle name="Output 3 4 2 3 6 4" xfId="30820"/>
    <cellStyle name="Output 3 4 2 3 6 5" xfId="49863"/>
    <cellStyle name="Output 3 4 2 3 7" xfId="10560"/>
    <cellStyle name="Output 3 4 2 3 7 2" xfId="19262"/>
    <cellStyle name="Output 3 4 2 3 7 3" xfId="12836"/>
    <cellStyle name="Output 3 4 2 3 7 4" xfId="31438"/>
    <cellStyle name="Output 3 4 2 3 7 5" xfId="50481"/>
    <cellStyle name="Output 3 4 2 3 8" xfId="13439"/>
    <cellStyle name="Output 3 4 2 3 9" xfId="23824"/>
    <cellStyle name="Output 3 4 2 4" xfId="3623"/>
    <cellStyle name="Output 3 4 2 4 10" xfId="24709"/>
    <cellStyle name="Output 3 4 2 4 11" xfId="32338"/>
    <cellStyle name="Output 3 4 2 4 12" xfId="34223"/>
    <cellStyle name="Output 3 4 2 4 13" xfId="35385"/>
    <cellStyle name="Output 3 4 2 4 14" xfId="37921"/>
    <cellStyle name="Output 3 4 2 4 2" xfId="6503"/>
    <cellStyle name="Output 3 4 2 4 2 2" xfId="15205"/>
    <cellStyle name="Output 3 4 2 4 2 2 2" xfId="47239"/>
    <cellStyle name="Output 3 4 2 4 2 3" xfId="25236"/>
    <cellStyle name="Output 3 4 2 4 2 4" xfId="27382"/>
    <cellStyle name="Output 3 4 2 4 2 5" xfId="40895"/>
    <cellStyle name="Output 3 4 2 4 3" xfId="5543"/>
    <cellStyle name="Output 3 4 2 4 3 2" xfId="14245"/>
    <cellStyle name="Output 3 4 2 4 3 2 2" xfId="46368"/>
    <cellStyle name="Output 3 4 2 4 3 3" xfId="24455"/>
    <cellStyle name="Output 3 4 2 4 3 4" xfId="26422"/>
    <cellStyle name="Output 3 4 2 4 3 5" xfId="39935"/>
    <cellStyle name="Output 3 4 2 4 4" xfId="7701"/>
    <cellStyle name="Output 3 4 2 4 4 2" xfId="16403"/>
    <cellStyle name="Output 3 4 2 4 4 3" xfId="24068"/>
    <cellStyle name="Output 3 4 2 4 4 4" xfId="28579"/>
    <cellStyle name="Output 3 4 2 4 4 5" xfId="42079"/>
    <cellStyle name="Output 3 4 2 4 5" xfId="7865"/>
    <cellStyle name="Output 3 4 2 4 5 2" xfId="16567"/>
    <cellStyle name="Output 3 4 2 4 5 3" xfId="23089"/>
    <cellStyle name="Output 3 4 2 4 5 4" xfId="28743"/>
    <cellStyle name="Output 3 4 2 4 5 5" xfId="48383"/>
    <cellStyle name="Output 3 4 2 4 6" xfId="8243"/>
    <cellStyle name="Output 3 4 2 4 6 2" xfId="16945"/>
    <cellStyle name="Output 3 4 2 4 6 3" xfId="24010"/>
    <cellStyle name="Output 3 4 2 4 6 4" xfId="29121"/>
    <cellStyle name="Output 3 4 2 4 6 5" xfId="48757"/>
    <cellStyle name="Output 3 4 2 4 7" xfId="9026"/>
    <cellStyle name="Output 3 4 2 4 7 2" xfId="17728"/>
    <cellStyle name="Output 3 4 2 4 7 3" xfId="25048"/>
    <cellStyle name="Output 3 4 2 4 7 4" xfId="29904"/>
    <cellStyle name="Output 3 4 2 4 7 5" xfId="48947"/>
    <cellStyle name="Output 3 4 2 4 8" xfId="12418"/>
    <cellStyle name="Output 3 4 2 4 9" xfId="21175"/>
    <cellStyle name="Output 3 4 2 5" xfId="3381"/>
    <cellStyle name="Output 3 4 2 5 2" xfId="12188"/>
    <cellStyle name="Output 3 4 2 5 2 2" xfId="44908"/>
    <cellStyle name="Output 3 4 2 5 3" xfId="20928"/>
    <cellStyle name="Output 3 4 2 5 4" xfId="24758"/>
    <cellStyle name="Output 3 4 2 5 5" xfId="37679"/>
    <cellStyle name="Output 3 4 2 6" xfId="6082"/>
    <cellStyle name="Output 3 4 2 6 2" xfId="14784"/>
    <cellStyle name="Output 3 4 2 6 2 2" xfId="46858"/>
    <cellStyle name="Output 3 4 2 6 3" xfId="24620"/>
    <cellStyle name="Output 3 4 2 6 4" xfId="26961"/>
    <cellStyle name="Output 3 4 2 6 5" xfId="40474"/>
    <cellStyle name="Output 3 4 2 7" xfId="6738"/>
    <cellStyle name="Output 3 4 2 7 2" xfId="15440"/>
    <cellStyle name="Output 3 4 2 7 2 2" xfId="47437"/>
    <cellStyle name="Output 3 4 2 7 3" xfId="11615"/>
    <cellStyle name="Output 3 4 2 7 4" xfId="27616"/>
    <cellStyle name="Output 3 4 2 7 5" xfId="41129"/>
    <cellStyle name="Output 3 4 2 8" xfId="6622"/>
    <cellStyle name="Output 3 4 2 8 2" xfId="15324"/>
    <cellStyle name="Output 3 4 2 8 3" xfId="20549"/>
    <cellStyle name="Output 3 4 2 8 4" xfId="27500"/>
    <cellStyle name="Output 3 4 2 8 5" xfId="41013"/>
    <cellStyle name="Output 3 4 2 9" xfId="7517"/>
    <cellStyle name="Output 3 4 2 9 2" xfId="16219"/>
    <cellStyle name="Output 3 4 2 9 3" xfId="12913"/>
    <cellStyle name="Output 3 4 2 9 4" xfId="28395"/>
    <cellStyle name="Output 3 4 2 9 5" xfId="48126"/>
    <cellStyle name="Output 3 4 20" xfId="35061"/>
    <cellStyle name="Output 3 4 21" xfId="37172"/>
    <cellStyle name="Output 3 4 3" xfId="845"/>
    <cellStyle name="Output 3 4 3 10" xfId="8022"/>
    <cellStyle name="Output 3 4 3 10 2" xfId="16724"/>
    <cellStyle name="Output 3 4 3 10 3" xfId="21123"/>
    <cellStyle name="Output 3 4 3 10 4" xfId="28900"/>
    <cellStyle name="Output 3 4 3 10 5" xfId="48540"/>
    <cellStyle name="Output 3 4 3 11" xfId="8072"/>
    <cellStyle name="Output 3 4 3 11 2" xfId="16774"/>
    <cellStyle name="Output 3 4 3 11 3" xfId="20677"/>
    <cellStyle name="Output 3 4 3 11 4" xfId="28950"/>
    <cellStyle name="Output 3 4 3 11 5" xfId="48590"/>
    <cellStyle name="Output 3 4 3 12" xfId="11388"/>
    <cellStyle name="Output 3 4 3 13" xfId="20968"/>
    <cellStyle name="Output 3 4 3 14" xfId="11255"/>
    <cellStyle name="Output 3 4 3 15" xfId="32638"/>
    <cellStyle name="Output 3 4 3 16" xfId="34303"/>
    <cellStyle name="Output 3 4 3 17" xfId="35685"/>
    <cellStyle name="Output 3 4 3 18" xfId="38212"/>
    <cellStyle name="Output 3 4 3 2" xfId="4927"/>
    <cellStyle name="Output 3 4 3 2 10" xfId="25806"/>
    <cellStyle name="Output 3 4 3 2 11" xfId="33745"/>
    <cellStyle name="Output 3 4 3 2 12" xfId="34681"/>
    <cellStyle name="Output 3 4 3 2 13" xfId="36792"/>
    <cellStyle name="Output 3 4 3 2 14" xfId="39319"/>
    <cellStyle name="Output 3 4 3 2 2" xfId="5715"/>
    <cellStyle name="Output 3 4 3 2 2 2" xfId="14417"/>
    <cellStyle name="Output 3 4 3 2 2 2 2" xfId="46528"/>
    <cellStyle name="Output 3 4 3 2 2 3" xfId="24223"/>
    <cellStyle name="Output 3 4 3 2 2 4" xfId="26594"/>
    <cellStyle name="Output 3 4 3 2 2 5" xfId="40107"/>
    <cellStyle name="Output 3 4 3 2 3" xfId="7018"/>
    <cellStyle name="Output 3 4 3 2 3 2" xfId="15720"/>
    <cellStyle name="Output 3 4 3 2 3 2 2" xfId="47696"/>
    <cellStyle name="Output 3 4 3 2 3 3" xfId="12755"/>
    <cellStyle name="Output 3 4 3 2 3 4" xfId="27896"/>
    <cellStyle name="Output 3 4 3 2 3 5" xfId="41409"/>
    <cellStyle name="Output 3 4 3 2 4" xfId="8683"/>
    <cellStyle name="Output 3 4 3 2 4 2" xfId="17385"/>
    <cellStyle name="Output 3 4 3 2 4 3" xfId="22302"/>
    <cellStyle name="Output 3 4 3 2 4 4" xfId="29561"/>
    <cellStyle name="Output 3 4 3 2 4 5" xfId="43335"/>
    <cellStyle name="Output 3 4 3 2 5" xfId="9438"/>
    <cellStyle name="Output 3 4 3 2 5 2" xfId="18140"/>
    <cellStyle name="Output 3 4 3 2 5 3" xfId="21191"/>
    <cellStyle name="Output 3 4 3 2 5 4" xfId="30316"/>
    <cellStyle name="Output 3 4 3 2 5 5" xfId="49359"/>
    <cellStyle name="Output 3 4 3 2 6" xfId="10132"/>
    <cellStyle name="Output 3 4 3 2 6 2" xfId="18834"/>
    <cellStyle name="Output 3 4 3 2 6 3" xfId="11692"/>
    <cellStyle name="Output 3 4 3 2 6 4" xfId="31010"/>
    <cellStyle name="Output 3 4 3 2 6 5" xfId="50053"/>
    <cellStyle name="Output 3 4 3 2 7" xfId="10750"/>
    <cellStyle name="Output 3 4 3 2 7 2" xfId="19452"/>
    <cellStyle name="Output 3 4 3 2 7 3" xfId="13342"/>
    <cellStyle name="Output 3 4 3 2 7 4" xfId="31628"/>
    <cellStyle name="Output 3 4 3 2 7 5" xfId="50671"/>
    <cellStyle name="Output 3 4 3 2 8" xfId="13629"/>
    <cellStyle name="Output 3 4 3 2 9" xfId="24216"/>
    <cellStyle name="Output 3 4 3 3" xfId="4881"/>
    <cellStyle name="Output 3 4 3 3 10" xfId="25760"/>
    <cellStyle name="Output 3 4 3 3 11" xfId="33699"/>
    <cellStyle name="Output 3 4 3 3 12" xfId="34635"/>
    <cellStyle name="Output 3 4 3 3 13" xfId="36746"/>
    <cellStyle name="Output 3 4 3 3 14" xfId="39273"/>
    <cellStyle name="Output 3 4 3 3 2" xfId="3354"/>
    <cellStyle name="Output 3 4 3 3 2 2" xfId="12163"/>
    <cellStyle name="Output 3 4 3 3 2 2 2" xfId="44881"/>
    <cellStyle name="Output 3 4 3 3 2 3" xfId="21252"/>
    <cellStyle name="Output 3 4 3 3 2 4" xfId="1838"/>
    <cellStyle name="Output 3 4 3 3 2 5" xfId="37652"/>
    <cellStyle name="Output 3 4 3 3 3" xfId="6972"/>
    <cellStyle name="Output 3 4 3 3 3 2" xfId="15674"/>
    <cellStyle name="Output 3 4 3 3 3 2 2" xfId="47650"/>
    <cellStyle name="Output 3 4 3 3 3 3" xfId="11678"/>
    <cellStyle name="Output 3 4 3 3 3 4" xfId="27850"/>
    <cellStyle name="Output 3 4 3 3 3 5" xfId="41363"/>
    <cellStyle name="Output 3 4 3 3 4" xfId="8637"/>
    <cellStyle name="Output 3 4 3 3 4 2" xfId="17339"/>
    <cellStyle name="Output 3 4 3 3 4 3" xfId="23252"/>
    <cellStyle name="Output 3 4 3 3 4 4" xfId="29515"/>
    <cellStyle name="Output 3 4 3 3 4 5" xfId="43289"/>
    <cellStyle name="Output 3 4 3 3 5" xfId="9392"/>
    <cellStyle name="Output 3 4 3 3 5 2" xfId="18094"/>
    <cellStyle name="Output 3 4 3 3 5 3" xfId="22631"/>
    <cellStyle name="Output 3 4 3 3 5 4" xfId="30270"/>
    <cellStyle name="Output 3 4 3 3 5 5" xfId="49313"/>
    <cellStyle name="Output 3 4 3 3 6" xfId="10086"/>
    <cellStyle name="Output 3 4 3 3 6 2" xfId="18788"/>
    <cellStyle name="Output 3 4 3 3 6 3" xfId="19798"/>
    <cellStyle name="Output 3 4 3 3 6 4" xfId="30964"/>
    <cellStyle name="Output 3 4 3 3 6 5" xfId="50007"/>
    <cellStyle name="Output 3 4 3 3 7" xfId="10704"/>
    <cellStyle name="Output 3 4 3 3 7 2" xfId="19406"/>
    <cellStyle name="Output 3 4 3 3 7 3" xfId="12973"/>
    <cellStyle name="Output 3 4 3 3 7 4" xfId="31582"/>
    <cellStyle name="Output 3 4 3 3 7 5" xfId="50625"/>
    <cellStyle name="Output 3 4 3 3 8" xfId="13583"/>
    <cellStyle name="Output 3 4 3 3 9" xfId="21243"/>
    <cellStyle name="Output 3 4 3 4" xfId="6084"/>
    <cellStyle name="Output 3 4 3 4 2" xfId="14786"/>
    <cellStyle name="Output 3 4 3 4 2 2" xfId="46860"/>
    <cellStyle name="Output 3 4 3 4 3" xfId="23468"/>
    <cellStyle name="Output 3 4 3 4 4" xfId="26963"/>
    <cellStyle name="Output 3 4 3 4 5" xfId="40476"/>
    <cellStyle name="Output 3 4 3 5" xfId="5890"/>
    <cellStyle name="Output 3 4 3 5 2" xfId="14592"/>
    <cellStyle name="Output 3 4 3 5 2 2" xfId="46687"/>
    <cellStyle name="Output 3 4 3 5 3" xfId="25420"/>
    <cellStyle name="Output 3 4 3 5 4" xfId="26769"/>
    <cellStyle name="Output 3 4 3 5 5" xfId="40282"/>
    <cellStyle name="Output 3 4 3 6" xfId="6602"/>
    <cellStyle name="Output 3 4 3 6 2" xfId="15304"/>
    <cellStyle name="Output 3 4 3 6 2 2" xfId="47325"/>
    <cellStyle name="Output 3 4 3 6 3" xfId="20485"/>
    <cellStyle name="Output 3 4 3 6 4" xfId="27480"/>
    <cellStyle name="Output 3 4 3 6 5" xfId="40993"/>
    <cellStyle name="Output 3 4 3 7" xfId="5783"/>
    <cellStyle name="Output 3 4 3 7 2" xfId="14485"/>
    <cellStyle name="Output 3 4 3 7 3" xfId="20586"/>
    <cellStyle name="Output 3 4 3 7 4" xfId="26662"/>
    <cellStyle name="Output 3 4 3 7 5" xfId="40175"/>
    <cellStyle name="Output 3 4 3 8" xfId="7906"/>
    <cellStyle name="Output 3 4 3 8 2" xfId="16608"/>
    <cellStyle name="Output 3 4 3 8 3" xfId="24919"/>
    <cellStyle name="Output 3 4 3 8 4" xfId="28784"/>
    <cellStyle name="Output 3 4 3 8 5" xfId="48424"/>
    <cellStyle name="Output 3 4 3 9" xfId="8100"/>
    <cellStyle name="Output 3 4 3 9 2" xfId="16802"/>
    <cellStyle name="Output 3 4 3 9 3" xfId="11540"/>
    <cellStyle name="Output 3 4 3 9 4" xfId="28978"/>
    <cellStyle name="Output 3 4 3 9 5" xfId="48618"/>
    <cellStyle name="Output 3 4 4" xfId="1274"/>
    <cellStyle name="Output 3 4 4 10" xfId="9034"/>
    <cellStyle name="Output 3 4 4 10 2" xfId="17736"/>
    <cellStyle name="Output 3 4 4 10 3" xfId="24421"/>
    <cellStyle name="Output 3 4 4 10 4" xfId="29912"/>
    <cellStyle name="Output 3 4 4 10 5" xfId="48955"/>
    <cellStyle name="Output 3 4 4 11" xfId="9771"/>
    <cellStyle name="Output 3 4 4 11 2" xfId="18473"/>
    <cellStyle name="Output 3 4 4 11 3" xfId="13325"/>
    <cellStyle name="Output 3 4 4 11 4" xfId="30649"/>
    <cellStyle name="Output 3 4 4 11 5" xfId="49692"/>
    <cellStyle name="Output 3 4 4 12" xfId="11070"/>
    <cellStyle name="Output 3 4 4 13" xfId="24144"/>
    <cellStyle name="Output 3 4 4 14" xfId="23013"/>
    <cellStyle name="Output 3 4 4 15" xfId="33067"/>
    <cellStyle name="Output 3 4 4 16" xfId="34368"/>
    <cellStyle name="Output 3 4 4 17" xfId="36114"/>
    <cellStyle name="Output 3 4 4 18" xfId="38641"/>
    <cellStyle name="Output 3 4 4 2" xfId="5111"/>
    <cellStyle name="Output 3 4 4 2 10" xfId="25990"/>
    <cellStyle name="Output 3 4 4 2 11" xfId="33929"/>
    <cellStyle name="Output 3 4 4 2 12" xfId="34865"/>
    <cellStyle name="Output 3 4 4 2 13" xfId="36976"/>
    <cellStyle name="Output 3 4 4 2 14" xfId="39503"/>
    <cellStyle name="Output 3 4 4 2 2" xfId="5596"/>
    <cellStyle name="Output 3 4 4 2 2 2" xfId="14298"/>
    <cellStyle name="Output 3 4 4 2 2 2 2" xfId="46417"/>
    <cellStyle name="Output 3 4 4 2 2 3" xfId="23827"/>
    <cellStyle name="Output 3 4 4 2 2 4" xfId="26475"/>
    <cellStyle name="Output 3 4 4 2 2 5" xfId="39988"/>
    <cellStyle name="Output 3 4 4 2 3" xfId="7202"/>
    <cellStyle name="Output 3 4 4 2 3 2" xfId="15904"/>
    <cellStyle name="Output 3 4 4 2 3 2 2" xfId="47880"/>
    <cellStyle name="Output 3 4 4 2 3 3" xfId="25448"/>
    <cellStyle name="Output 3 4 4 2 3 4" xfId="28080"/>
    <cellStyle name="Output 3 4 4 2 3 5" xfId="41593"/>
    <cellStyle name="Output 3 4 4 2 4" xfId="8867"/>
    <cellStyle name="Output 3 4 4 2 4 2" xfId="17569"/>
    <cellStyle name="Output 3 4 4 2 4 3" xfId="21340"/>
    <cellStyle name="Output 3 4 4 2 4 4" xfId="29745"/>
    <cellStyle name="Output 3 4 4 2 4 5" xfId="43519"/>
    <cellStyle name="Output 3 4 4 2 5" xfId="9622"/>
    <cellStyle name="Output 3 4 4 2 5 2" xfId="18324"/>
    <cellStyle name="Output 3 4 4 2 5 3" xfId="2333"/>
    <cellStyle name="Output 3 4 4 2 5 4" xfId="30500"/>
    <cellStyle name="Output 3 4 4 2 5 5" xfId="49543"/>
    <cellStyle name="Output 3 4 4 2 6" xfId="10316"/>
    <cellStyle name="Output 3 4 4 2 6 2" xfId="19018"/>
    <cellStyle name="Output 3 4 4 2 6 3" xfId="20226"/>
    <cellStyle name="Output 3 4 4 2 6 4" xfId="31194"/>
    <cellStyle name="Output 3 4 4 2 6 5" xfId="50237"/>
    <cellStyle name="Output 3 4 4 2 7" xfId="10934"/>
    <cellStyle name="Output 3 4 4 2 7 2" xfId="19636"/>
    <cellStyle name="Output 3 4 4 2 7 3" xfId="2012"/>
    <cellStyle name="Output 3 4 4 2 7 4" xfId="31812"/>
    <cellStyle name="Output 3 4 4 2 7 5" xfId="50855"/>
    <cellStyle name="Output 3 4 4 2 8" xfId="13813"/>
    <cellStyle name="Output 3 4 4 2 9" xfId="20800"/>
    <cellStyle name="Output 3 4 4 3" xfId="5068"/>
    <cellStyle name="Output 3 4 4 3 10" xfId="25947"/>
    <cellStyle name="Output 3 4 4 3 11" xfId="33886"/>
    <cellStyle name="Output 3 4 4 3 12" xfId="34822"/>
    <cellStyle name="Output 3 4 4 3 13" xfId="36933"/>
    <cellStyle name="Output 3 4 4 3 14" xfId="39460"/>
    <cellStyle name="Output 3 4 4 3 2" xfId="6177"/>
    <cellStyle name="Output 3 4 4 3 2 2" xfId="14879"/>
    <cellStyle name="Output 3 4 4 3 2 2 2" xfId="46944"/>
    <cellStyle name="Output 3 4 4 3 2 3" xfId="20663"/>
    <cellStyle name="Output 3 4 4 3 2 4" xfId="27056"/>
    <cellStyle name="Output 3 4 4 3 2 5" xfId="40569"/>
    <cellStyle name="Output 3 4 4 3 3" xfId="7159"/>
    <cellStyle name="Output 3 4 4 3 3 2" xfId="15861"/>
    <cellStyle name="Output 3 4 4 3 3 2 2" xfId="47837"/>
    <cellStyle name="Output 3 4 4 3 3 3" xfId="24849"/>
    <cellStyle name="Output 3 4 4 3 3 4" xfId="28037"/>
    <cellStyle name="Output 3 4 4 3 3 5" xfId="41550"/>
    <cellStyle name="Output 3 4 4 3 4" xfId="8824"/>
    <cellStyle name="Output 3 4 4 3 4 2" xfId="17526"/>
    <cellStyle name="Output 3 4 4 3 4 3" xfId="23295"/>
    <cellStyle name="Output 3 4 4 3 4 4" xfId="29702"/>
    <cellStyle name="Output 3 4 4 3 4 5" xfId="43476"/>
    <cellStyle name="Output 3 4 4 3 5" xfId="9579"/>
    <cellStyle name="Output 3 4 4 3 5 2" xfId="18281"/>
    <cellStyle name="Output 3 4 4 3 5 3" xfId="20125"/>
    <cellStyle name="Output 3 4 4 3 5 4" xfId="30457"/>
    <cellStyle name="Output 3 4 4 3 5 5" xfId="49500"/>
    <cellStyle name="Output 3 4 4 3 6" xfId="10273"/>
    <cellStyle name="Output 3 4 4 3 6 2" xfId="18975"/>
    <cellStyle name="Output 3 4 4 3 6 3" xfId="2409"/>
    <cellStyle name="Output 3 4 4 3 6 4" xfId="31151"/>
    <cellStyle name="Output 3 4 4 3 6 5" xfId="50194"/>
    <cellStyle name="Output 3 4 4 3 7" xfId="10891"/>
    <cellStyle name="Output 3 4 4 3 7 2" xfId="19593"/>
    <cellStyle name="Output 3 4 4 3 7 3" xfId="12960"/>
    <cellStyle name="Output 3 4 4 3 7 4" xfId="31769"/>
    <cellStyle name="Output 3 4 4 3 7 5" xfId="50812"/>
    <cellStyle name="Output 3 4 4 3 8" xfId="13770"/>
    <cellStyle name="Output 3 4 4 3 9" xfId="1736"/>
    <cellStyle name="Output 3 4 4 4" xfId="5459"/>
    <cellStyle name="Output 3 4 4 4 2" xfId="14161"/>
    <cellStyle name="Output 3 4 4 4 2 2" xfId="46286"/>
    <cellStyle name="Output 3 4 4 4 3" xfId="21861"/>
    <cellStyle name="Output 3 4 4 4 4" xfId="26338"/>
    <cellStyle name="Output 3 4 4 4 5" xfId="39851"/>
    <cellStyle name="Output 3 4 4 5" xfId="6560"/>
    <cellStyle name="Output 3 4 4 5 2" xfId="15262"/>
    <cellStyle name="Output 3 4 4 5 2 2" xfId="47287"/>
    <cellStyle name="Output 3 4 4 5 3" xfId="20909"/>
    <cellStyle name="Output 3 4 4 5 4" xfId="27438"/>
    <cellStyle name="Output 3 4 4 5 5" xfId="40951"/>
    <cellStyle name="Output 3 4 4 6" xfId="5265"/>
    <cellStyle name="Output 3 4 4 6 2" xfId="13967"/>
    <cellStyle name="Output 3 4 4 6 2 2" xfId="46109"/>
    <cellStyle name="Output 3 4 4 6 3" xfId="24156"/>
    <cellStyle name="Output 3 4 4 6 4" xfId="26144"/>
    <cellStyle name="Output 3 4 4 6 5" xfId="39657"/>
    <cellStyle name="Output 3 4 4 7" xfId="6727"/>
    <cellStyle name="Output 3 4 4 7 2" xfId="15429"/>
    <cellStyle name="Output 3 4 4 7 3" xfId="20452"/>
    <cellStyle name="Output 3 4 4 7 4" xfId="27605"/>
    <cellStyle name="Output 3 4 4 7 5" xfId="41118"/>
    <cellStyle name="Output 3 4 4 8" xfId="8169"/>
    <cellStyle name="Output 3 4 4 8 2" xfId="16871"/>
    <cellStyle name="Output 3 4 4 8 3" xfId="23305"/>
    <cellStyle name="Output 3 4 4 8 4" xfId="29047"/>
    <cellStyle name="Output 3 4 4 8 5" xfId="48687"/>
    <cellStyle name="Output 3 4 4 9" xfId="8252"/>
    <cellStyle name="Output 3 4 4 9 2" xfId="16954"/>
    <cellStyle name="Output 3 4 4 9 3" xfId="24235"/>
    <cellStyle name="Output 3 4 4 9 4" xfId="29130"/>
    <cellStyle name="Output 3 4 4 9 5" xfId="48766"/>
    <cellStyle name="Output 3 4 5" xfId="3570"/>
    <cellStyle name="Output 3 4 5 10" xfId="12783"/>
    <cellStyle name="Output 3 4 5 11" xfId="32285"/>
    <cellStyle name="Output 3 4 5 12" xfId="34188"/>
    <cellStyle name="Output 3 4 5 13" xfId="35332"/>
    <cellStyle name="Output 3 4 5 14" xfId="37868"/>
    <cellStyle name="Output 3 4 5 2" xfId="6416"/>
    <cellStyle name="Output 3 4 5 2 2" xfId="15118"/>
    <cellStyle name="Output 3 4 5 2 2 2" xfId="47164"/>
    <cellStyle name="Output 3 4 5 2 3" xfId="23619"/>
    <cellStyle name="Output 3 4 5 2 4" xfId="27295"/>
    <cellStyle name="Output 3 4 5 2 5" xfId="40808"/>
    <cellStyle name="Output 3 4 5 3" xfId="5249"/>
    <cellStyle name="Output 3 4 5 3 2" xfId="13951"/>
    <cellStyle name="Output 3 4 5 3 2 2" xfId="46093"/>
    <cellStyle name="Output 3 4 5 3 3" xfId="22693"/>
    <cellStyle name="Output 3 4 5 3 4" xfId="26128"/>
    <cellStyle name="Output 3 4 5 3 5" xfId="39641"/>
    <cellStyle name="Output 3 4 5 4" xfId="7657"/>
    <cellStyle name="Output 3 4 5 4 2" xfId="16359"/>
    <cellStyle name="Output 3 4 5 4 3" xfId="23422"/>
    <cellStyle name="Output 3 4 5 4 4" xfId="28535"/>
    <cellStyle name="Output 3 4 5 4 5" xfId="42026"/>
    <cellStyle name="Output 3 4 5 5" xfId="8027"/>
    <cellStyle name="Output 3 4 5 5 2" xfId="16729"/>
    <cellStyle name="Output 3 4 5 5 3" xfId="23682"/>
    <cellStyle name="Output 3 4 5 5 4" xfId="28905"/>
    <cellStyle name="Output 3 4 5 5 5" xfId="48545"/>
    <cellStyle name="Output 3 4 5 6" xfId="7757"/>
    <cellStyle name="Output 3 4 5 6 2" xfId="16459"/>
    <cellStyle name="Output 3 4 5 6 3" xfId="22785"/>
    <cellStyle name="Output 3 4 5 6 4" xfId="28635"/>
    <cellStyle name="Output 3 4 5 6 5" xfId="48286"/>
    <cellStyle name="Output 3 4 5 7" xfId="7697"/>
    <cellStyle name="Output 3 4 5 7 2" xfId="16399"/>
    <cellStyle name="Output 3 4 5 7 3" xfId="21592"/>
    <cellStyle name="Output 3 4 5 7 4" xfId="28575"/>
    <cellStyle name="Output 3 4 5 7 5" xfId="48236"/>
    <cellStyle name="Output 3 4 5 8" xfId="12367"/>
    <cellStyle name="Output 3 4 5 9" xfId="24247"/>
    <cellStyle name="Output 3 4 6" xfId="5113"/>
    <cellStyle name="Output 3 4 6 10" xfId="25992"/>
    <cellStyle name="Output 3 4 6 11" xfId="33931"/>
    <cellStyle name="Output 3 4 6 12" xfId="34867"/>
    <cellStyle name="Output 3 4 6 13" xfId="36978"/>
    <cellStyle name="Output 3 4 6 14" xfId="39505"/>
    <cellStyle name="Output 3 4 6 2" xfId="5990"/>
    <cellStyle name="Output 3 4 6 2 2" xfId="14692"/>
    <cellStyle name="Output 3 4 6 2 2 2" xfId="46778"/>
    <cellStyle name="Output 3 4 6 2 3" xfId="23743"/>
    <cellStyle name="Output 3 4 6 2 4" xfId="26869"/>
    <cellStyle name="Output 3 4 6 2 5" xfId="40382"/>
    <cellStyle name="Output 3 4 6 3" xfId="7204"/>
    <cellStyle name="Output 3 4 6 3 2" xfId="15906"/>
    <cellStyle name="Output 3 4 6 3 2 2" xfId="47882"/>
    <cellStyle name="Output 3 4 6 3 3" xfId="24392"/>
    <cellStyle name="Output 3 4 6 3 4" xfId="28082"/>
    <cellStyle name="Output 3 4 6 3 5" xfId="41595"/>
    <cellStyle name="Output 3 4 6 4" xfId="8869"/>
    <cellStyle name="Output 3 4 6 4 2" xfId="17571"/>
    <cellStyle name="Output 3 4 6 4 3" xfId="23083"/>
    <cellStyle name="Output 3 4 6 4 4" xfId="29747"/>
    <cellStyle name="Output 3 4 6 4 5" xfId="43521"/>
    <cellStyle name="Output 3 4 6 5" xfId="9624"/>
    <cellStyle name="Output 3 4 6 5 2" xfId="18326"/>
    <cellStyle name="Output 3 4 6 5 3" xfId="12409"/>
    <cellStyle name="Output 3 4 6 5 4" xfId="30502"/>
    <cellStyle name="Output 3 4 6 5 5" xfId="49545"/>
    <cellStyle name="Output 3 4 6 6" xfId="10318"/>
    <cellStyle name="Output 3 4 6 6 2" xfId="19020"/>
    <cellStyle name="Output 3 4 6 6 3" xfId="19969"/>
    <cellStyle name="Output 3 4 6 6 4" xfId="31196"/>
    <cellStyle name="Output 3 4 6 6 5" xfId="50239"/>
    <cellStyle name="Output 3 4 6 7" xfId="10936"/>
    <cellStyle name="Output 3 4 6 7 2" xfId="19638"/>
    <cellStyle name="Output 3 4 6 7 3" xfId="12865"/>
    <cellStyle name="Output 3 4 6 7 4" xfId="31814"/>
    <cellStyle name="Output 3 4 6 7 5" xfId="50857"/>
    <cellStyle name="Output 3 4 6 8" xfId="13815"/>
    <cellStyle name="Output 3 4 6 9" xfId="24009"/>
    <cellStyle name="Output 3 4 7" xfId="5609"/>
    <cellStyle name="Output 3 4 7 2" xfId="14311"/>
    <cellStyle name="Output 3 4 7 2 2" xfId="46429"/>
    <cellStyle name="Output 3 4 7 3" xfId="22830"/>
    <cellStyle name="Output 3 4 7 4" xfId="26488"/>
    <cellStyle name="Output 3 4 7 5" xfId="40001"/>
    <cellStyle name="Output 3 4 8" xfId="6550"/>
    <cellStyle name="Output 3 4 8 2" xfId="15252"/>
    <cellStyle name="Output 3 4 8 2 2" xfId="47277"/>
    <cellStyle name="Output 3 4 8 3" xfId="24186"/>
    <cellStyle name="Output 3 4 8 4" xfId="27428"/>
    <cellStyle name="Output 3 4 8 5" xfId="40941"/>
    <cellStyle name="Output 3 4 9" xfId="5385"/>
    <cellStyle name="Output 3 4 9 2" xfId="14087"/>
    <cellStyle name="Output 3 4 9 2 2" xfId="46222"/>
    <cellStyle name="Output 3 4 9 3" xfId="23927"/>
    <cellStyle name="Output 3 4 9 4" xfId="26264"/>
    <cellStyle name="Output 3 4 9 5" xfId="39777"/>
    <cellStyle name="Output 3 5" xfId="656"/>
    <cellStyle name="Output 3 5 10" xfId="6653"/>
    <cellStyle name="Output 3 5 10 2" xfId="15355"/>
    <cellStyle name="Output 3 5 10 3" xfId="24448"/>
    <cellStyle name="Output 3 5 10 4" xfId="27531"/>
    <cellStyle name="Output 3 5 10 5" xfId="41044"/>
    <cellStyle name="Output 3 5 11" xfId="7574"/>
    <cellStyle name="Output 3 5 11 2" xfId="16276"/>
    <cellStyle name="Output 3 5 11 3" xfId="23706"/>
    <cellStyle name="Output 3 5 11 4" xfId="28452"/>
    <cellStyle name="Output 3 5 11 5" xfId="48183"/>
    <cellStyle name="Output 3 5 12" xfId="7741"/>
    <cellStyle name="Output 3 5 12 2" xfId="16443"/>
    <cellStyle name="Output 3 5 12 3" xfId="22633"/>
    <cellStyle name="Output 3 5 12 4" xfId="28619"/>
    <cellStyle name="Output 3 5 12 5" xfId="48270"/>
    <cellStyle name="Output 3 5 13" xfId="7864"/>
    <cellStyle name="Output 3 5 13 2" xfId="16566"/>
    <cellStyle name="Output 3 5 13 3" xfId="11400"/>
    <cellStyle name="Output 3 5 13 4" xfId="28742"/>
    <cellStyle name="Output 3 5 13 5" xfId="48382"/>
    <cellStyle name="Output 3 5 14" xfId="7928"/>
    <cellStyle name="Output 3 5 14 2" xfId="16630"/>
    <cellStyle name="Output 3 5 14 3" xfId="24861"/>
    <cellStyle name="Output 3 5 14 4" xfId="28806"/>
    <cellStyle name="Output 3 5 14 5" xfId="48446"/>
    <cellStyle name="Output 3 5 15" xfId="1731"/>
    <cellStyle name="Output 3 5 16" xfId="24536"/>
    <cellStyle name="Output 3 5 17" xfId="24416"/>
    <cellStyle name="Output 3 5 18" xfId="32168"/>
    <cellStyle name="Output 3 5 19" xfId="34144"/>
    <cellStyle name="Output 3 5 2" xfId="766"/>
    <cellStyle name="Output 3 5 2 10" xfId="7696"/>
    <cellStyle name="Output 3 5 2 10 2" xfId="16398"/>
    <cellStyle name="Output 3 5 2 10 3" xfId="21827"/>
    <cellStyle name="Output 3 5 2 10 4" xfId="28574"/>
    <cellStyle name="Output 3 5 2 10 5" xfId="48235"/>
    <cellStyle name="Output 3 5 2 11" xfId="2967"/>
    <cellStyle name="Output 3 5 2 11 2" xfId="11798"/>
    <cellStyle name="Output 3 5 2 11 3" xfId="23113"/>
    <cellStyle name="Output 3 5 2 11 4" xfId="21497"/>
    <cellStyle name="Output 3 5 2 11 5" xfId="44511"/>
    <cellStyle name="Output 3 5 2 12" xfId="7860"/>
    <cellStyle name="Output 3 5 2 12 2" xfId="16562"/>
    <cellStyle name="Output 3 5 2 12 3" xfId="12154"/>
    <cellStyle name="Output 3 5 2 12 4" xfId="28738"/>
    <cellStyle name="Output 3 5 2 12 5" xfId="48378"/>
    <cellStyle name="Output 3 5 2 13" xfId="11314"/>
    <cellStyle name="Output 3 5 2 14" xfId="13379"/>
    <cellStyle name="Output 3 5 2 15" xfId="21986"/>
    <cellStyle name="Output 3 5 2 16" xfId="32560"/>
    <cellStyle name="Output 3 5 2 17" xfId="34262"/>
    <cellStyle name="Output 3 5 2 18" xfId="35607"/>
    <cellStyle name="Output 3 5 2 19" xfId="37407"/>
    <cellStyle name="Output 3 5 2 2" xfId="1535"/>
    <cellStyle name="Output 3 5 2 2 10" xfId="13232"/>
    <cellStyle name="Output 3 5 2 2 11" xfId="24436"/>
    <cellStyle name="Output 3 5 2 2 12" xfId="25571"/>
    <cellStyle name="Output 3 5 2 2 13" xfId="33328"/>
    <cellStyle name="Output 3 5 2 2 14" xfId="34446"/>
    <cellStyle name="Output 3 5 2 2 15" xfId="36375"/>
    <cellStyle name="Output 3 5 2 2 16" xfId="38902"/>
    <cellStyle name="Output 3 5 2 2 2" xfId="4877"/>
    <cellStyle name="Output 3 5 2 2 2 10" xfId="25756"/>
    <cellStyle name="Output 3 5 2 2 2 11" xfId="33695"/>
    <cellStyle name="Output 3 5 2 2 2 12" xfId="34631"/>
    <cellStyle name="Output 3 5 2 2 2 13" xfId="36742"/>
    <cellStyle name="Output 3 5 2 2 2 14" xfId="39269"/>
    <cellStyle name="Output 3 5 2 2 2 2" xfId="5272"/>
    <cellStyle name="Output 3 5 2 2 2 2 2" xfId="13974"/>
    <cellStyle name="Output 3 5 2 2 2 2 2 2" xfId="46116"/>
    <cellStyle name="Output 3 5 2 2 2 2 3" xfId="23928"/>
    <cellStyle name="Output 3 5 2 2 2 2 4" xfId="26151"/>
    <cellStyle name="Output 3 5 2 2 2 2 5" xfId="39664"/>
    <cellStyle name="Output 3 5 2 2 2 3" xfId="6968"/>
    <cellStyle name="Output 3 5 2 2 2 3 2" xfId="15670"/>
    <cellStyle name="Output 3 5 2 2 2 3 2 2" xfId="47646"/>
    <cellStyle name="Output 3 5 2 2 2 3 3" xfId="11509"/>
    <cellStyle name="Output 3 5 2 2 2 3 4" xfId="27846"/>
    <cellStyle name="Output 3 5 2 2 2 3 5" xfId="41359"/>
    <cellStyle name="Output 3 5 2 2 2 4" xfId="8633"/>
    <cellStyle name="Output 3 5 2 2 2 4 2" xfId="17335"/>
    <cellStyle name="Output 3 5 2 2 2 4 3" xfId="22288"/>
    <cellStyle name="Output 3 5 2 2 2 4 4" xfId="29511"/>
    <cellStyle name="Output 3 5 2 2 2 4 5" xfId="43285"/>
    <cellStyle name="Output 3 5 2 2 2 5" xfId="9388"/>
    <cellStyle name="Output 3 5 2 2 2 5 2" xfId="18090"/>
    <cellStyle name="Output 3 5 2 2 2 5 3" xfId="2468"/>
    <cellStyle name="Output 3 5 2 2 2 5 4" xfId="30266"/>
    <cellStyle name="Output 3 5 2 2 2 5 5" xfId="49309"/>
    <cellStyle name="Output 3 5 2 2 2 6" xfId="10082"/>
    <cellStyle name="Output 3 5 2 2 2 6 2" xfId="18784"/>
    <cellStyle name="Output 3 5 2 2 2 6 3" xfId="20228"/>
    <cellStyle name="Output 3 5 2 2 2 6 4" xfId="30960"/>
    <cellStyle name="Output 3 5 2 2 2 6 5" xfId="50003"/>
    <cellStyle name="Output 3 5 2 2 2 7" xfId="10700"/>
    <cellStyle name="Output 3 5 2 2 2 7 2" xfId="19402"/>
    <cellStyle name="Output 3 5 2 2 2 7 3" xfId="12289"/>
    <cellStyle name="Output 3 5 2 2 2 7 4" xfId="31578"/>
    <cellStyle name="Output 3 5 2 2 2 7 5" xfId="50621"/>
    <cellStyle name="Output 3 5 2 2 2 8" xfId="13579"/>
    <cellStyle name="Output 3 5 2 2 2 9" xfId="24640"/>
    <cellStyle name="Output 3 5 2 2 3" xfId="5229"/>
    <cellStyle name="Output 3 5 2 2 3 10" xfId="26108"/>
    <cellStyle name="Output 3 5 2 2 3 11" xfId="34047"/>
    <cellStyle name="Output 3 5 2 2 3 12" xfId="34983"/>
    <cellStyle name="Output 3 5 2 2 3 13" xfId="37094"/>
    <cellStyle name="Output 3 5 2 2 3 14" xfId="39621"/>
    <cellStyle name="Output 3 5 2 2 3 2" xfId="6584"/>
    <cellStyle name="Output 3 5 2 2 3 2 2" xfId="15286"/>
    <cellStyle name="Output 3 5 2 2 3 2 2 2" xfId="47311"/>
    <cellStyle name="Output 3 5 2 2 3 2 3" xfId="22588"/>
    <cellStyle name="Output 3 5 2 2 3 2 4" xfId="27462"/>
    <cellStyle name="Output 3 5 2 2 3 2 5" xfId="40975"/>
    <cellStyle name="Output 3 5 2 2 3 3" xfId="7320"/>
    <cellStyle name="Output 3 5 2 2 3 3 2" xfId="16022"/>
    <cellStyle name="Output 3 5 2 2 3 3 2 2" xfId="47998"/>
    <cellStyle name="Output 3 5 2 2 3 3 3" xfId="21019"/>
    <cellStyle name="Output 3 5 2 2 3 3 4" xfId="28198"/>
    <cellStyle name="Output 3 5 2 2 3 3 5" xfId="41711"/>
    <cellStyle name="Output 3 5 2 2 3 4" xfId="8985"/>
    <cellStyle name="Output 3 5 2 2 3 4 2" xfId="17687"/>
    <cellStyle name="Output 3 5 2 2 3 4 3" xfId="23012"/>
    <cellStyle name="Output 3 5 2 2 3 4 4" xfId="29863"/>
    <cellStyle name="Output 3 5 2 2 3 4 5" xfId="43637"/>
    <cellStyle name="Output 3 5 2 2 3 5" xfId="9740"/>
    <cellStyle name="Output 3 5 2 2 3 5 2" xfId="18442"/>
    <cellStyle name="Output 3 5 2 2 3 5 3" xfId="11842"/>
    <cellStyle name="Output 3 5 2 2 3 5 4" xfId="30618"/>
    <cellStyle name="Output 3 5 2 2 3 5 5" xfId="49661"/>
    <cellStyle name="Output 3 5 2 2 3 6" xfId="10434"/>
    <cellStyle name="Output 3 5 2 2 3 6 2" xfId="19136"/>
    <cellStyle name="Output 3 5 2 2 3 6 3" xfId="12897"/>
    <cellStyle name="Output 3 5 2 2 3 6 4" xfId="31312"/>
    <cellStyle name="Output 3 5 2 2 3 6 5" xfId="50355"/>
    <cellStyle name="Output 3 5 2 2 3 7" xfId="11052"/>
    <cellStyle name="Output 3 5 2 2 3 7 2" xfId="19754"/>
    <cellStyle name="Output 3 5 2 2 3 7 3" xfId="12436"/>
    <cellStyle name="Output 3 5 2 2 3 7 4" xfId="31930"/>
    <cellStyle name="Output 3 5 2 2 3 7 5" xfId="50973"/>
    <cellStyle name="Output 3 5 2 2 3 8" xfId="13931"/>
    <cellStyle name="Output 3 5 2 2 3 9" xfId="22977"/>
    <cellStyle name="Output 3 5 2 2 4" xfId="5823"/>
    <cellStyle name="Output 3 5 2 2 4 2" xfId="14525"/>
    <cellStyle name="Output 3 5 2 2 4 2 2" xfId="46623"/>
    <cellStyle name="Output 3 5 2 2 4 3" xfId="22182"/>
    <cellStyle name="Output 3 5 2 2 4 4" xfId="26702"/>
    <cellStyle name="Output 3 5 2 2 4 5" xfId="40215"/>
    <cellStyle name="Output 3 5 2 2 5" xfId="6717"/>
    <cellStyle name="Output 3 5 2 2 5 2" xfId="15419"/>
    <cellStyle name="Output 3 5 2 2 5 2 2" xfId="47422"/>
    <cellStyle name="Output 3 5 2 2 5 3" xfId="22823"/>
    <cellStyle name="Output 3 5 2 2 5 4" xfId="27595"/>
    <cellStyle name="Output 3 5 2 2 5 5" xfId="41108"/>
    <cellStyle name="Output 3 5 2 2 6" xfId="8353"/>
    <cellStyle name="Output 3 5 2 2 6 2" xfId="17055"/>
    <cellStyle name="Output 3 5 2 2 6 3" xfId="21842"/>
    <cellStyle name="Output 3 5 2 2 6 4" xfId="29231"/>
    <cellStyle name="Output 3 5 2 2 6 5" xfId="42918"/>
    <cellStyle name="Output 3 5 2 2 7" xfId="9128"/>
    <cellStyle name="Output 3 5 2 2 7 2" xfId="17830"/>
    <cellStyle name="Output 3 5 2 2 7 3" xfId="21271"/>
    <cellStyle name="Output 3 5 2 2 7 4" xfId="30006"/>
    <cellStyle name="Output 3 5 2 2 7 5" xfId="49049"/>
    <cellStyle name="Output 3 5 2 2 8" xfId="9856"/>
    <cellStyle name="Output 3 5 2 2 8 2" xfId="18558"/>
    <cellStyle name="Output 3 5 2 2 8 3" xfId="11619"/>
    <cellStyle name="Output 3 5 2 2 8 4" xfId="30734"/>
    <cellStyle name="Output 3 5 2 2 8 5" xfId="49777"/>
    <cellStyle name="Output 3 5 2 2 9" xfId="10515"/>
    <cellStyle name="Output 3 5 2 2 9 2" xfId="19217"/>
    <cellStyle name="Output 3 5 2 2 9 3" xfId="11236"/>
    <cellStyle name="Output 3 5 2 2 9 4" xfId="31393"/>
    <cellStyle name="Output 3 5 2 2 9 5" xfId="50436"/>
    <cellStyle name="Output 3 5 2 3" xfId="4763"/>
    <cellStyle name="Output 3 5 2 3 10" xfId="25642"/>
    <cellStyle name="Output 3 5 2 3 11" xfId="33581"/>
    <cellStyle name="Output 3 5 2 3 12" xfId="34517"/>
    <cellStyle name="Output 3 5 2 3 13" xfId="36628"/>
    <cellStyle name="Output 3 5 2 3 14" xfId="39155"/>
    <cellStyle name="Output 3 5 2 3 2" xfId="6073"/>
    <cellStyle name="Output 3 5 2 3 2 2" xfId="14775"/>
    <cellStyle name="Output 3 5 2 3 2 2 2" xfId="46851"/>
    <cellStyle name="Output 3 5 2 3 2 3" xfId="21049"/>
    <cellStyle name="Output 3 5 2 3 2 4" xfId="26952"/>
    <cellStyle name="Output 3 5 2 3 2 5" xfId="40465"/>
    <cellStyle name="Output 3 5 2 3 3" xfId="6854"/>
    <cellStyle name="Output 3 5 2 3 3 2" xfId="15556"/>
    <cellStyle name="Output 3 5 2 3 3 2 2" xfId="47532"/>
    <cellStyle name="Output 3 5 2 3 3 3" xfId="19875"/>
    <cellStyle name="Output 3 5 2 3 3 4" xfId="27732"/>
    <cellStyle name="Output 3 5 2 3 3 5" xfId="41245"/>
    <cellStyle name="Output 3 5 2 3 4" xfId="8519"/>
    <cellStyle name="Output 3 5 2 3 4 2" xfId="17221"/>
    <cellStyle name="Output 3 5 2 3 4 3" xfId="23466"/>
    <cellStyle name="Output 3 5 2 3 4 4" xfId="29397"/>
    <cellStyle name="Output 3 5 2 3 4 5" xfId="43171"/>
    <cellStyle name="Output 3 5 2 3 5" xfId="9274"/>
    <cellStyle name="Output 3 5 2 3 5 2" xfId="17976"/>
    <cellStyle name="Output 3 5 2 3 5 3" xfId="22691"/>
    <cellStyle name="Output 3 5 2 3 5 4" xfId="30152"/>
    <cellStyle name="Output 3 5 2 3 5 5" xfId="49195"/>
    <cellStyle name="Output 3 5 2 3 6" xfId="9968"/>
    <cellStyle name="Output 3 5 2 3 6 2" xfId="18670"/>
    <cellStyle name="Output 3 5 2 3 6 3" xfId="11191"/>
    <cellStyle name="Output 3 5 2 3 6 4" xfId="30846"/>
    <cellStyle name="Output 3 5 2 3 6 5" xfId="49889"/>
    <cellStyle name="Output 3 5 2 3 7" xfId="10586"/>
    <cellStyle name="Output 3 5 2 3 7 2" xfId="19288"/>
    <cellStyle name="Output 3 5 2 3 7 3" xfId="12892"/>
    <cellStyle name="Output 3 5 2 3 7 4" xfId="31464"/>
    <cellStyle name="Output 3 5 2 3 7 5" xfId="50507"/>
    <cellStyle name="Output 3 5 2 3 8" xfId="13465"/>
    <cellStyle name="Output 3 5 2 3 9" xfId="24939"/>
    <cellStyle name="Output 3 5 2 4" xfId="4749"/>
    <cellStyle name="Output 3 5 2 4 10" xfId="25628"/>
    <cellStyle name="Output 3 5 2 4 11" xfId="33567"/>
    <cellStyle name="Output 3 5 2 4 12" xfId="34503"/>
    <cellStyle name="Output 3 5 2 4 13" xfId="36614"/>
    <cellStyle name="Output 3 5 2 4 14" xfId="39141"/>
    <cellStyle name="Output 3 5 2 4 2" xfId="5366"/>
    <cellStyle name="Output 3 5 2 4 2 2" xfId="14068"/>
    <cellStyle name="Output 3 5 2 4 2 2 2" xfId="46206"/>
    <cellStyle name="Output 3 5 2 4 2 3" xfId="20904"/>
    <cellStyle name="Output 3 5 2 4 2 4" xfId="26245"/>
    <cellStyle name="Output 3 5 2 4 2 5" xfId="39758"/>
    <cellStyle name="Output 3 5 2 4 3" xfId="6840"/>
    <cellStyle name="Output 3 5 2 4 3 2" xfId="15542"/>
    <cellStyle name="Output 3 5 2 4 3 2 2" xfId="47518"/>
    <cellStyle name="Output 3 5 2 4 3 3" xfId="2495"/>
    <cellStyle name="Output 3 5 2 4 3 4" xfId="27718"/>
    <cellStyle name="Output 3 5 2 4 3 5" xfId="41231"/>
    <cellStyle name="Output 3 5 2 4 4" xfId="8505"/>
    <cellStyle name="Output 3 5 2 4 4 2" xfId="17207"/>
    <cellStyle name="Output 3 5 2 4 4 3" xfId="22737"/>
    <cellStyle name="Output 3 5 2 4 4 4" xfId="29383"/>
    <cellStyle name="Output 3 5 2 4 4 5" xfId="43157"/>
    <cellStyle name="Output 3 5 2 4 5" xfId="9260"/>
    <cellStyle name="Output 3 5 2 4 5 2" xfId="17962"/>
    <cellStyle name="Output 3 5 2 4 5 3" xfId="23804"/>
    <cellStyle name="Output 3 5 2 4 5 4" xfId="30138"/>
    <cellStyle name="Output 3 5 2 4 5 5" xfId="49181"/>
    <cellStyle name="Output 3 5 2 4 6" xfId="9954"/>
    <cellStyle name="Output 3 5 2 4 6 2" xfId="18656"/>
    <cellStyle name="Output 3 5 2 4 6 3" xfId="20122"/>
    <cellStyle name="Output 3 5 2 4 6 4" xfId="30832"/>
    <cellStyle name="Output 3 5 2 4 6 5" xfId="49875"/>
    <cellStyle name="Output 3 5 2 4 7" xfId="10572"/>
    <cellStyle name="Output 3 5 2 4 7 2" xfId="19274"/>
    <cellStyle name="Output 3 5 2 4 7 3" xfId="20080"/>
    <cellStyle name="Output 3 5 2 4 7 4" xfId="31450"/>
    <cellStyle name="Output 3 5 2 4 7 5" xfId="50493"/>
    <cellStyle name="Output 3 5 2 4 8" xfId="13451"/>
    <cellStyle name="Output 3 5 2 4 9" xfId="22868"/>
    <cellStyle name="Output 3 5 2 5" xfId="6371"/>
    <cellStyle name="Output 3 5 2 5 2" xfId="15073"/>
    <cellStyle name="Output 3 5 2 5 2 2" xfId="47125"/>
    <cellStyle name="Output 3 5 2 5 3" xfId="24826"/>
    <cellStyle name="Output 3 5 2 5 4" xfId="27250"/>
    <cellStyle name="Output 3 5 2 5 5" xfId="40763"/>
    <cellStyle name="Output 3 5 2 6" xfId="5568"/>
    <cellStyle name="Output 3 5 2 6 2" xfId="14270"/>
    <cellStyle name="Output 3 5 2 6 2 2" xfId="46393"/>
    <cellStyle name="Output 3 5 2 6 3" xfId="22923"/>
    <cellStyle name="Output 3 5 2 6 4" xfId="26447"/>
    <cellStyle name="Output 3 5 2 6 5" xfId="39960"/>
    <cellStyle name="Output 3 5 2 7" xfId="6028"/>
    <cellStyle name="Output 3 5 2 7 2" xfId="14730"/>
    <cellStyle name="Output 3 5 2 7 2 2" xfId="46812"/>
    <cellStyle name="Output 3 5 2 7 3" xfId="21884"/>
    <cellStyle name="Output 3 5 2 7 4" xfId="26907"/>
    <cellStyle name="Output 3 5 2 7 5" xfId="40420"/>
    <cellStyle name="Output 3 5 2 8" xfId="5606"/>
    <cellStyle name="Output 3 5 2 8 2" xfId="14308"/>
    <cellStyle name="Output 3 5 2 8 3" xfId="20625"/>
    <cellStyle name="Output 3 5 2 8 4" xfId="26485"/>
    <cellStyle name="Output 3 5 2 8 5" xfId="39998"/>
    <cellStyle name="Output 3 5 2 9" xfId="7846"/>
    <cellStyle name="Output 3 5 2 9 2" xfId="16548"/>
    <cellStyle name="Output 3 5 2 9 3" xfId="20251"/>
    <cellStyle name="Output 3 5 2 9 4" xfId="28724"/>
    <cellStyle name="Output 3 5 2 9 5" xfId="48364"/>
    <cellStyle name="Output 3 5 20" xfId="35215"/>
    <cellStyle name="Output 3 5 21" xfId="37297"/>
    <cellStyle name="Output 3 5 3" xfId="924"/>
    <cellStyle name="Output 3 5 3 10" xfId="8088"/>
    <cellStyle name="Output 3 5 3 10 2" xfId="16790"/>
    <cellStyle name="Output 3 5 3 10 3" xfId="24864"/>
    <cellStyle name="Output 3 5 3 10 4" xfId="28966"/>
    <cellStyle name="Output 3 5 3 10 5" xfId="48606"/>
    <cellStyle name="Output 3 5 3 11" xfId="7941"/>
    <cellStyle name="Output 3 5 3 11 2" xfId="16643"/>
    <cellStyle name="Output 3 5 3 11 3" xfId="25058"/>
    <cellStyle name="Output 3 5 3 11 4" xfId="28819"/>
    <cellStyle name="Output 3 5 3 11 5" xfId="48459"/>
    <cellStyle name="Output 3 5 3 12" xfId="11455"/>
    <cellStyle name="Output 3 5 3 13" xfId="22419"/>
    <cellStyle name="Output 3 5 3 14" xfId="13133"/>
    <cellStyle name="Output 3 5 3 15" xfId="32717"/>
    <cellStyle name="Output 3 5 3 16" xfId="34327"/>
    <cellStyle name="Output 3 5 3 17" xfId="35764"/>
    <cellStyle name="Output 3 5 3 18" xfId="38291"/>
    <cellStyle name="Output 3 5 3 2" xfId="4808"/>
    <cellStyle name="Output 3 5 3 2 10" xfId="25687"/>
    <cellStyle name="Output 3 5 3 2 11" xfId="33626"/>
    <cellStyle name="Output 3 5 3 2 12" xfId="34562"/>
    <cellStyle name="Output 3 5 3 2 13" xfId="36673"/>
    <cellStyle name="Output 3 5 3 2 14" xfId="39200"/>
    <cellStyle name="Output 3 5 3 2 2" xfId="6181"/>
    <cellStyle name="Output 3 5 3 2 2 2" xfId="14883"/>
    <cellStyle name="Output 3 5 3 2 2 2 2" xfId="46948"/>
    <cellStyle name="Output 3 5 3 2 2 3" xfId="22749"/>
    <cellStyle name="Output 3 5 3 2 2 4" xfId="27060"/>
    <cellStyle name="Output 3 5 3 2 2 5" xfId="40573"/>
    <cellStyle name="Output 3 5 3 2 3" xfId="6899"/>
    <cellStyle name="Output 3 5 3 2 3 2" xfId="15601"/>
    <cellStyle name="Output 3 5 3 2 3 2 2" xfId="47577"/>
    <cellStyle name="Output 3 5 3 2 3 3" xfId="20179"/>
    <cellStyle name="Output 3 5 3 2 3 4" xfId="27777"/>
    <cellStyle name="Output 3 5 3 2 3 5" xfId="41290"/>
    <cellStyle name="Output 3 5 3 2 4" xfId="8564"/>
    <cellStyle name="Output 3 5 3 2 4 2" xfId="17266"/>
    <cellStyle name="Output 3 5 3 2 4 3" xfId="21505"/>
    <cellStyle name="Output 3 5 3 2 4 4" xfId="29442"/>
    <cellStyle name="Output 3 5 3 2 4 5" xfId="43216"/>
    <cellStyle name="Output 3 5 3 2 5" xfId="9319"/>
    <cellStyle name="Output 3 5 3 2 5 2" xfId="18021"/>
    <cellStyle name="Output 3 5 3 2 5 3" xfId="22857"/>
    <cellStyle name="Output 3 5 3 2 5 4" xfId="30197"/>
    <cellStyle name="Output 3 5 3 2 5 5" xfId="49240"/>
    <cellStyle name="Output 3 5 3 2 6" xfId="10013"/>
    <cellStyle name="Output 3 5 3 2 6 2" xfId="18715"/>
    <cellStyle name="Output 3 5 3 2 6 3" xfId="12504"/>
    <cellStyle name="Output 3 5 3 2 6 4" xfId="30891"/>
    <cellStyle name="Output 3 5 3 2 6 5" xfId="49934"/>
    <cellStyle name="Output 3 5 3 2 7" xfId="10631"/>
    <cellStyle name="Output 3 5 3 2 7 2" xfId="19333"/>
    <cellStyle name="Output 3 5 3 2 7 3" xfId="12561"/>
    <cellStyle name="Output 3 5 3 2 7 4" xfId="31509"/>
    <cellStyle name="Output 3 5 3 2 7 5" xfId="50552"/>
    <cellStyle name="Output 3 5 3 2 8" xfId="13510"/>
    <cellStyle name="Output 3 5 3 2 9" xfId="23662"/>
    <cellStyle name="Output 3 5 3 3" xfId="4748"/>
    <cellStyle name="Output 3 5 3 3 10" xfId="25627"/>
    <cellStyle name="Output 3 5 3 3 11" xfId="33566"/>
    <cellStyle name="Output 3 5 3 3 12" xfId="34502"/>
    <cellStyle name="Output 3 5 3 3 13" xfId="36613"/>
    <cellStyle name="Output 3 5 3 3 14" xfId="39140"/>
    <cellStyle name="Output 3 5 3 3 2" xfId="3493"/>
    <cellStyle name="Output 3 5 3 3 2 2" xfId="12293"/>
    <cellStyle name="Output 3 5 3 3 2 2 2" xfId="45018"/>
    <cellStyle name="Output 3 5 3 3 2 3" xfId="23032"/>
    <cellStyle name="Output 3 5 3 3 2 4" xfId="22739"/>
    <cellStyle name="Output 3 5 3 3 2 5" xfId="37791"/>
    <cellStyle name="Output 3 5 3 3 3" xfId="6839"/>
    <cellStyle name="Output 3 5 3 3 3 2" xfId="15541"/>
    <cellStyle name="Output 3 5 3 3 3 2 2" xfId="47517"/>
    <cellStyle name="Output 3 5 3 3 3 3" xfId="12988"/>
    <cellStyle name="Output 3 5 3 3 3 4" xfId="27717"/>
    <cellStyle name="Output 3 5 3 3 3 5" xfId="41230"/>
    <cellStyle name="Output 3 5 3 3 4" xfId="8504"/>
    <cellStyle name="Output 3 5 3 3 4 2" xfId="17206"/>
    <cellStyle name="Output 3 5 3 3 4 3" xfId="23094"/>
    <cellStyle name="Output 3 5 3 3 4 4" xfId="29382"/>
    <cellStyle name="Output 3 5 3 3 4 5" xfId="43156"/>
    <cellStyle name="Output 3 5 3 3 5" xfId="9259"/>
    <cellStyle name="Output 3 5 3 3 5 2" xfId="17961"/>
    <cellStyle name="Output 3 5 3 3 5 3" xfId="24395"/>
    <cellStyle name="Output 3 5 3 3 5 4" xfId="30137"/>
    <cellStyle name="Output 3 5 3 3 5 5" xfId="49180"/>
    <cellStyle name="Output 3 5 3 3 6" xfId="9953"/>
    <cellStyle name="Output 3 5 3 3 6 2" xfId="18655"/>
    <cellStyle name="Output 3 5 3 3 6 3" xfId="12885"/>
    <cellStyle name="Output 3 5 3 3 6 4" xfId="30831"/>
    <cellStyle name="Output 3 5 3 3 6 5" xfId="49874"/>
    <cellStyle name="Output 3 5 3 3 7" xfId="10571"/>
    <cellStyle name="Output 3 5 3 3 7 2" xfId="19273"/>
    <cellStyle name="Output 3 5 3 3 7 3" xfId="11585"/>
    <cellStyle name="Output 3 5 3 3 7 4" xfId="31449"/>
    <cellStyle name="Output 3 5 3 3 7 5" xfId="50492"/>
    <cellStyle name="Output 3 5 3 3 8" xfId="13450"/>
    <cellStyle name="Output 3 5 3 3 9" xfId="20255"/>
    <cellStyle name="Output 3 5 3 4" xfId="6171"/>
    <cellStyle name="Output 3 5 3 4 2" xfId="14873"/>
    <cellStyle name="Output 3 5 3 4 2 2" xfId="46939"/>
    <cellStyle name="Output 3 5 3 4 3" xfId="25282"/>
    <cellStyle name="Output 3 5 3 4 4" xfId="27050"/>
    <cellStyle name="Output 3 5 3 4 5" xfId="40563"/>
    <cellStyle name="Output 3 5 3 5" xfId="6404"/>
    <cellStyle name="Output 3 5 3 5 2" xfId="15106"/>
    <cellStyle name="Output 3 5 3 5 2 2" xfId="47153"/>
    <cellStyle name="Output 3 5 3 5 3" xfId="22590"/>
    <cellStyle name="Output 3 5 3 5 4" xfId="27283"/>
    <cellStyle name="Output 3 5 3 5 5" xfId="40796"/>
    <cellStyle name="Output 3 5 3 6" xfId="6755"/>
    <cellStyle name="Output 3 5 3 6 2" xfId="15457"/>
    <cellStyle name="Output 3 5 3 6 2 2" xfId="47447"/>
    <cellStyle name="Output 3 5 3 6 3" xfId="11232"/>
    <cellStyle name="Output 3 5 3 6 4" xfId="27633"/>
    <cellStyle name="Output 3 5 3 6 5" xfId="41146"/>
    <cellStyle name="Output 3 5 3 7" xfId="7362"/>
    <cellStyle name="Output 3 5 3 7 2" xfId="16064"/>
    <cellStyle name="Output 3 5 3 7 3" xfId="24184"/>
    <cellStyle name="Output 3 5 3 7 4" xfId="28240"/>
    <cellStyle name="Output 3 5 3 7 5" xfId="41753"/>
    <cellStyle name="Output 3 5 3 8" xfId="7961"/>
    <cellStyle name="Output 3 5 3 8 2" xfId="16663"/>
    <cellStyle name="Output 3 5 3 8 3" xfId="20271"/>
    <cellStyle name="Output 3 5 3 8 4" xfId="28839"/>
    <cellStyle name="Output 3 5 3 8 5" xfId="48479"/>
    <cellStyle name="Output 3 5 3 9" xfId="7927"/>
    <cellStyle name="Output 3 5 3 9 2" xfId="16629"/>
    <cellStyle name="Output 3 5 3 9 3" xfId="25358"/>
    <cellStyle name="Output 3 5 3 9 4" xfId="28805"/>
    <cellStyle name="Output 3 5 3 9 5" xfId="48445"/>
    <cellStyle name="Output 3 5 4" xfId="1425"/>
    <cellStyle name="Output 3 5 4 10" xfId="9784"/>
    <cellStyle name="Output 3 5 4 10 2" xfId="18486"/>
    <cellStyle name="Output 3 5 4 10 3" xfId="19989"/>
    <cellStyle name="Output 3 5 4 10 4" xfId="30662"/>
    <cellStyle name="Output 3 5 4 10 5" xfId="49705"/>
    <cellStyle name="Output 3 5 4 11" xfId="10459"/>
    <cellStyle name="Output 3 5 4 11 2" xfId="19161"/>
    <cellStyle name="Output 3 5 4 11 3" xfId="11910"/>
    <cellStyle name="Output 3 5 4 11 4" xfId="31337"/>
    <cellStyle name="Output 3 5 4 11 5" xfId="50380"/>
    <cellStyle name="Output 3 5 4 12" xfId="11207"/>
    <cellStyle name="Output 3 5 4 13" xfId="22030"/>
    <cellStyle name="Output 3 5 4 14" xfId="24592"/>
    <cellStyle name="Output 3 5 4 15" xfId="33218"/>
    <cellStyle name="Output 3 5 4 16" xfId="34390"/>
    <cellStyle name="Output 3 5 4 17" xfId="36265"/>
    <cellStyle name="Output 3 5 4 18" xfId="38792"/>
    <cellStyle name="Output 3 5 4 2" xfId="4878"/>
    <cellStyle name="Output 3 5 4 2 10" xfId="25757"/>
    <cellStyle name="Output 3 5 4 2 11" xfId="33696"/>
    <cellStyle name="Output 3 5 4 2 12" xfId="34632"/>
    <cellStyle name="Output 3 5 4 2 13" xfId="36743"/>
    <cellStyle name="Output 3 5 4 2 14" xfId="39270"/>
    <cellStyle name="Output 3 5 4 2 2" xfId="3350"/>
    <cellStyle name="Output 3 5 4 2 2 2" xfId="12159"/>
    <cellStyle name="Output 3 5 4 2 2 2 2" xfId="44877"/>
    <cellStyle name="Output 3 5 4 2 2 3" xfId="24717"/>
    <cellStyle name="Output 3 5 4 2 2 4" xfId="21485"/>
    <cellStyle name="Output 3 5 4 2 2 5" xfId="37648"/>
    <cellStyle name="Output 3 5 4 2 3" xfId="6969"/>
    <cellStyle name="Output 3 5 4 2 3 2" xfId="15671"/>
    <cellStyle name="Output 3 5 4 2 3 2 2" xfId="47647"/>
    <cellStyle name="Output 3 5 4 2 3 3" xfId="13357"/>
    <cellStyle name="Output 3 5 4 2 3 4" xfId="27847"/>
    <cellStyle name="Output 3 5 4 2 3 5" xfId="41360"/>
    <cellStyle name="Output 3 5 4 2 4" xfId="8634"/>
    <cellStyle name="Output 3 5 4 2 4 2" xfId="17336"/>
    <cellStyle name="Output 3 5 4 2 4 3" xfId="21115"/>
    <cellStyle name="Output 3 5 4 2 4 4" xfId="29512"/>
    <cellStyle name="Output 3 5 4 2 4 5" xfId="43286"/>
    <cellStyle name="Output 3 5 4 2 5" xfId="9389"/>
    <cellStyle name="Output 3 5 4 2 5 2" xfId="18091"/>
    <cellStyle name="Output 3 5 4 2 5 3" xfId="22598"/>
    <cellStyle name="Output 3 5 4 2 5 4" xfId="30267"/>
    <cellStyle name="Output 3 5 4 2 5 5" xfId="49310"/>
    <cellStyle name="Output 3 5 4 2 6" xfId="10083"/>
    <cellStyle name="Output 3 5 4 2 6 2" xfId="18785"/>
    <cellStyle name="Output 3 5 4 2 6 3" xfId="13337"/>
    <cellStyle name="Output 3 5 4 2 6 4" xfId="30961"/>
    <cellStyle name="Output 3 5 4 2 6 5" xfId="50004"/>
    <cellStyle name="Output 3 5 4 2 7" xfId="10701"/>
    <cellStyle name="Output 3 5 4 2 7 2" xfId="19403"/>
    <cellStyle name="Output 3 5 4 2 7 3" xfId="12840"/>
    <cellStyle name="Output 3 5 4 2 7 4" xfId="31579"/>
    <cellStyle name="Output 3 5 4 2 7 5" xfId="50622"/>
    <cellStyle name="Output 3 5 4 2 8" xfId="13580"/>
    <cellStyle name="Output 3 5 4 2 9" xfId="24098"/>
    <cellStyle name="Output 3 5 4 3" xfId="5173"/>
    <cellStyle name="Output 3 5 4 3 10" xfId="26052"/>
    <cellStyle name="Output 3 5 4 3 11" xfId="33991"/>
    <cellStyle name="Output 3 5 4 3 12" xfId="34927"/>
    <cellStyle name="Output 3 5 4 3 13" xfId="37038"/>
    <cellStyle name="Output 3 5 4 3 14" xfId="39565"/>
    <cellStyle name="Output 3 5 4 3 2" xfId="5910"/>
    <cellStyle name="Output 3 5 4 3 2 2" xfId="14612"/>
    <cellStyle name="Output 3 5 4 3 2 2 2" xfId="46706"/>
    <cellStyle name="Output 3 5 4 3 2 3" xfId="21211"/>
    <cellStyle name="Output 3 5 4 3 2 4" xfId="26789"/>
    <cellStyle name="Output 3 5 4 3 2 5" xfId="40302"/>
    <cellStyle name="Output 3 5 4 3 3" xfId="7264"/>
    <cellStyle name="Output 3 5 4 3 3 2" xfId="15966"/>
    <cellStyle name="Output 3 5 4 3 3 2 2" xfId="47942"/>
    <cellStyle name="Output 3 5 4 3 3 3" xfId="23331"/>
    <cellStyle name="Output 3 5 4 3 3 4" xfId="28142"/>
    <cellStyle name="Output 3 5 4 3 3 5" xfId="41655"/>
    <cellStyle name="Output 3 5 4 3 4" xfId="8929"/>
    <cellStyle name="Output 3 5 4 3 4 2" xfId="17631"/>
    <cellStyle name="Output 3 5 4 3 4 3" xfId="24319"/>
    <cellStyle name="Output 3 5 4 3 4 4" xfId="29807"/>
    <cellStyle name="Output 3 5 4 3 4 5" xfId="43581"/>
    <cellStyle name="Output 3 5 4 3 5" xfId="9684"/>
    <cellStyle name="Output 3 5 4 3 5 2" xfId="18386"/>
    <cellStyle name="Output 3 5 4 3 5 3" xfId="11682"/>
    <cellStyle name="Output 3 5 4 3 5 4" xfId="30562"/>
    <cellStyle name="Output 3 5 4 3 5 5" xfId="49605"/>
    <cellStyle name="Output 3 5 4 3 6" xfId="10378"/>
    <cellStyle name="Output 3 5 4 3 6 2" xfId="19080"/>
    <cellStyle name="Output 3 5 4 3 6 3" xfId="20207"/>
    <cellStyle name="Output 3 5 4 3 6 4" xfId="31256"/>
    <cellStyle name="Output 3 5 4 3 6 5" xfId="50299"/>
    <cellStyle name="Output 3 5 4 3 7" xfId="10996"/>
    <cellStyle name="Output 3 5 4 3 7 2" xfId="19698"/>
    <cellStyle name="Output 3 5 4 3 7 3" xfId="11960"/>
    <cellStyle name="Output 3 5 4 3 7 4" xfId="31874"/>
    <cellStyle name="Output 3 5 4 3 7 5" xfId="50917"/>
    <cellStyle name="Output 3 5 4 3 8" xfId="13875"/>
    <cellStyle name="Output 3 5 4 3 9" xfId="22811"/>
    <cellStyle name="Output 3 5 4 4" xfId="5377"/>
    <cellStyle name="Output 3 5 4 4 2" xfId="14079"/>
    <cellStyle name="Output 3 5 4 4 2 2" xfId="46215"/>
    <cellStyle name="Output 3 5 4 4 3" xfId="24929"/>
    <cellStyle name="Output 3 5 4 4 4" xfId="26256"/>
    <cellStyle name="Output 3 5 4 4 5" xfId="39769"/>
    <cellStyle name="Output 3 5 4 5" xfId="6643"/>
    <cellStyle name="Output 3 5 4 5 2" xfId="15345"/>
    <cellStyle name="Output 3 5 4 5 2 2" xfId="47357"/>
    <cellStyle name="Output 3 5 4 5 3" xfId="22447"/>
    <cellStyle name="Output 3 5 4 5 4" xfId="27521"/>
    <cellStyle name="Output 3 5 4 5 5" xfId="41034"/>
    <cellStyle name="Output 3 5 4 6" xfId="3285"/>
    <cellStyle name="Output 3 5 4 6 2" xfId="12100"/>
    <cellStyle name="Output 3 5 4 6 2 2" xfId="44814"/>
    <cellStyle name="Output 3 5 4 6 3" xfId="24047"/>
    <cellStyle name="Output 3 5 4 6 4" xfId="21769"/>
    <cellStyle name="Output 3 5 4 6 5" xfId="37583"/>
    <cellStyle name="Output 3 5 4 7" xfId="6548"/>
    <cellStyle name="Output 3 5 4 7 2" xfId="15250"/>
    <cellStyle name="Output 3 5 4 7 3" xfId="25234"/>
    <cellStyle name="Output 3 5 4 7 4" xfId="27426"/>
    <cellStyle name="Output 3 5 4 7 5" xfId="40939"/>
    <cellStyle name="Output 3 5 4 8" xfId="8270"/>
    <cellStyle name="Output 3 5 4 8 2" xfId="16972"/>
    <cellStyle name="Output 3 5 4 8 3" xfId="21249"/>
    <cellStyle name="Output 3 5 4 8 4" xfId="29148"/>
    <cellStyle name="Output 3 5 4 8 5" xfId="48784"/>
    <cellStyle name="Output 3 5 4 9" xfId="9051"/>
    <cellStyle name="Output 3 5 4 9 2" xfId="17753"/>
    <cellStyle name="Output 3 5 4 9 3" xfId="23401"/>
    <cellStyle name="Output 3 5 4 9 4" xfId="29929"/>
    <cellStyle name="Output 3 5 4 9 5" xfId="48972"/>
    <cellStyle name="Output 3 5 5" xfId="5035"/>
    <cellStyle name="Output 3 5 5 10" xfId="25914"/>
    <cellStyle name="Output 3 5 5 11" xfId="33853"/>
    <cellStyle name="Output 3 5 5 12" xfId="34789"/>
    <cellStyle name="Output 3 5 5 13" xfId="36900"/>
    <cellStyle name="Output 3 5 5 14" xfId="39427"/>
    <cellStyle name="Output 3 5 5 2" xfId="5946"/>
    <cellStyle name="Output 3 5 5 2 2" xfId="14648"/>
    <cellStyle name="Output 3 5 5 2 2 2" xfId="46735"/>
    <cellStyle name="Output 3 5 5 2 3" xfId="20241"/>
    <cellStyle name="Output 3 5 5 2 4" xfId="26825"/>
    <cellStyle name="Output 3 5 5 2 5" xfId="40338"/>
    <cellStyle name="Output 3 5 5 3" xfId="7126"/>
    <cellStyle name="Output 3 5 5 3 2" xfId="15828"/>
    <cellStyle name="Output 3 5 5 3 2 2" xfId="47804"/>
    <cellStyle name="Output 3 5 5 3 3" xfId="23583"/>
    <cellStyle name="Output 3 5 5 3 4" xfId="28004"/>
    <cellStyle name="Output 3 5 5 3 5" xfId="41517"/>
    <cellStyle name="Output 3 5 5 4" xfId="8791"/>
    <cellStyle name="Output 3 5 5 4 2" xfId="17493"/>
    <cellStyle name="Output 3 5 5 4 3" xfId="20698"/>
    <cellStyle name="Output 3 5 5 4 4" xfId="29669"/>
    <cellStyle name="Output 3 5 5 4 5" xfId="43443"/>
    <cellStyle name="Output 3 5 5 5" xfId="9546"/>
    <cellStyle name="Output 3 5 5 5 2" xfId="18248"/>
    <cellStyle name="Output 3 5 5 5 3" xfId="20175"/>
    <cellStyle name="Output 3 5 5 5 4" xfId="30424"/>
    <cellStyle name="Output 3 5 5 5 5" xfId="49467"/>
    <cellStyle name="Output 3 5 5 6" xfId="10240"/>
    <cellStyle name="Output 3 5 5 6 2" xfId="18942"/>
    <cellStyle name="Output 3 5 5 6 3" xfId="20022"/>
    <cellStyle name="Output 3 5 5 6 4" xfId="31118"/>
    <cellStyle name="Output 3 5 5 6 5" xfId="50161"/>
    <cellStyle name="Output 3 5 5 7" xfId="10858"/>
    <cellStyle name="Output 3 5 5 7 2" xfId="19560"/>
    <cellStyle name="Output 3 5 5 7 3" xfId="12945"/>
    <cellStyle name="Output 3 5 5 7 4" xfId="31736"/>
    <cellStyle name="Output 3 5 5 7 5" xfId="50779"/>
    <cellStyle name="Output 3 5 5 8" xfId="13737"/>
    <cellStyle name="Output 3 5 5 9" xfId="21631"/>
    <cellStyle name="Output 3 5 6" xfId="3578"/>
    <cellStyle name="Output 3 5 6 10" xfId="23799"/>
    <cellStyle name="Output 3 5 6 11" xfId="32293"/>
    <cellStyle name="Output 3 5 6 12" xfId="34196"/>
    <cellStyle name="Output 3 5 6 13" xfId="35340"/>
    <cellStyle name="Output 3 5 6 14" xfId="37876"/>
    <cellStyle name="Output 3 5 6 2" xfId="6286"/>
    <cellStyle name="Output 3 5 6 2 2" xfId="14988"/>
    <cellStyle name="Output 3 5 6 2 2 2" xfId="47047"/>
    <cellStyle name="Output 3 5 6 2 3" xfId="24174"/>
    <cellStyle name="Output 3 5 6 2 4" xfId="27165"/>
    <cellStyle name="Output 3 5 6 2 5" xfId="40678"/>
    <cellStyle name="Output 3 5 6 3" xfId="5393"/>
    <cellStyle name="Output 3 5 6 3 2" xfId="14095"/>
    <cellStyle name="Output 3 5 6 3 2 2" xfId="46229"/>
    <cellStyle name="Output 3 5 6 3 3" xfId="22496"/>
    <cellStyle name="Output 3 5 6 3 4" xfId="26272"/>
    <cellStyle name="Output 3 5 6 3 5" xfId="39785"/>
    <cellStyle name="Output 3 5 6 4" xfId="7665"/>
    <cellStyle name="Output 3 5 6 4 2" xfId="16367"/>
    <cellStyle name="Output 3 5 6 4 3" xfId="12763"/>
    <cellStyle name="Output 3 5 6 4 4" xfId="28543"/>
    <cellStyle name="Output 3 5 6 4 5" xfId="42034"/>
    <cellStyle name="Output 3 5 6 5" xfId="7803"/>
    <cellStyle name="Output 3 5 6 5 2" xfId="16505"/>
    <cellStyle name="Output 3 5 6 5 3" xfId="20585"/>
    <cellStyle name="Output 3 5 6 5 4" xfId="28681"/>
    <cellStyle name="Output 3 5 6 5 5" xfId="48327"/>
    <cellStyle name="Output 3 5 6 6" xfId="8043"/>
    <cellStyle name="Output 3 5 6 6 2" xfId="16745"/>
    <cellStyle name="Output 3 5 6 6 3" xfId="22427"/>
    <cellStyle name="Output 3 5 6 6 4" xfId="28921"/>
    <cellStyle name="Output 3 5 6 6 5" xfId="48561"/>
    <cellStyle name="Output 3 5 6 7" xfId="7625"/>
    <cellStyle name="Output 3 5 6 7 2" xfId="16327"/>
    <cellStyle name="Output 3 5 6 7 3" xfId="22600"/>
    <cellStyle name="Output 3 5 6 7 4" xfId="28503"/>
    <cellStyle name="Output 3 5 6 7 5" xfId="48224"/>
    <cellStyle name="Output 3 5 6 8" xfId="12375"/>
    <cellStyle name="Output 3 5 6 9" xfId="23442"/>
    <cellStyle name="Output 3 5 7" xfId="5896"/>
    <cellStyle name="Output 3 5 7 2" xfId="14598"/>
    <cellStyle name="Output 3 5 7 2 2" xfId="46693"/>
    <cellStyle name="Output 3 5 7 3" xfId="20803"/>
    <cellStyle name="Output 3 5 7 4" xfId="26775"/>
    <cellStyle name="Output 3 5 7 5" xfId="40288"/>
    <cellStyle name="Output 3 5 8" xfId="6224"/>
    <cellStyle name="Output 3 5 8 2" xfId="14926"/>
    <cellStyle name="Output 3 5 8 2 2" xfId="46989"/>
    <cellStyle name="Output 3 5 8 3" xfId="24518"/>
    <cellStyle name="Output 3 5 8 4" xfId="27103"/>
    <cellStyle name="Output 3 5 8 5" xfId="40616"/>
    <cellStyle name="Output 3 5 9" xfId="6427"/>
    <cellStyle name="Output 3 5 9 2" xfId="15129"/>
    <cellStyle name="Output 3 5 9 2 2" xfId="47174"/>
    <cellStyle name="Output 3 5 9 3" xfId="23234"/>
    <cellStyle name="Output 3 5 9 4" xfId="27306"/>
    <cellStyle name="Output 3 5 9 5" xfId="40819"/>
    <cellStyle name="Output 3 6" xfId="653"/>
    <cellStyle name="Output 3 6 10" xfId="6173"/>
    <cellStyle name="Output 3 6 10 2" xfId="14875"/>
    <cellStyle name="Output 3 6 10 3" xfId="24231"/>
    <cellStyle name="Output 3 6 10 4" xfId="27052"/>
    <cellStyle name="Output 3 6 10 5" xfId="40565"/>
    <cellStyle name="Output 3 6 11" xfId="7571"/>
    <cellStyle name="Output 3 6 11 2" xfId="16273"/>
    <cellStyle name="Output 3 6 11 3" xfId="25357"/>
    <cellStyle name="Output 3 6 11 4" xfId="28449"/>
    <cellStyle name="Output 3 6 11 5" xfId="48180"/>
    <cellStyle name="Output 3 6 12" xfId="8038"/>
    <cellStyle name="Output 3 6 12 2" xfId="16740"/>
    <cellStyle name="Output 3 6 12 3" xfId="21773"/>
    <cellStyle name="Output 3 6 12 4" xfId="28916"/>
    <cellStyle name="Output 3 6 12 5" xfId="48556"/>
    <cellStyle name="Output 3 6 13" xfId="8078"/>
    <cellStyle name="Output 3 6 13 2" xfId="16780"/>
    <cellStyle name="Output 3 6 13 3" xfId="24551"/>
    <cellStyle name="Output 3 6 13 4" xfId="28956"/>
    <cellStyle name="Output 3 6 13 5" xfId="48596"/>
    <cellStyle name="Output 3 6 14" xfId="8129"/>
    <cellStyle name="Output 3 6 14 2" xfId="16831"/>
    <cellStyle name="Output 3 6 14 3" xfId="21686"/>
    <cellStyle name="Output 3 6 14 4" xfId="29007"/>
    <cellStyle name="Output 3 6 14 5" xfId="48647"/>
    <cellStyle name="Output 3 6 15" xfId="1748"/>
    <cellStyle name="Output 3 6 16" xfId="20936"/>
    <cellStyle name="Output 3 6 17" xfId="20908"/>
    <cellStyle name="Output 3 6 18" xfId="32165"/>
    <cellStyle name="Output 3 6 19" xfId="34141"/>
    <cellStyle name="Output 3 6 2" xfId="763"/>
    <cellStyle name="Output 3 6 2 10" xfId="8232"/>
    <cellStyle name="Output 3 6 2 10 2" xfId="16934"/>
    <cellStyle name="Output 3 6 2 10 3" xfId="21651"/>
    <cellStyle name="Output 3 6 2 10 4" xfId="29110"/>
    <cellStyle name="Output 3 6 2 10 5" xfId="48746"/>
    <cellStyle name="Output 3 6 2 11" xfId="9017"/>
    <cellStyle name="Output 3 6 2 11 2" xfId="17719"/>
    <cellStyle name="Output 3 6 2 11 3" xfId="21445"/>
    <cellStyle name="Output 3 6 2 11 4" xfId="29895"/>
    <cellStyle name="Output 3 6 2 11 5" xfId="48938"/>
    <cellStyle name="Output 3 6 2 12" xfId="9762"/>
    <cellStyle name="Output 3 6 2 12 2" xfId="18464"/>
    <cellStyle name="Output 3 6 2 12 3" xfId="12819"/>
    <cellStyle name="Output 3 6 2 12 4" xfId="30640"/>
    <cellStyle name="Output 3 6 2 12 5" xfId="49683"/>
    <cellStyle name="Output 3 6 2 13" xfId="11311"/>
    <cellStyle name="Output 3 6 2 14" xfId="20146"/>
    <cellStyle name="Output 3 6 2 15" xfId="12733"/>
    <cellStyle name="Output 3 6 2 16" xfId="32557"/>
    <cellStyle name="Output 3 6 2 17" xfId="34259"/>
    <cellStyle name="Output 3 6 2 18" xfId="35604"/>
    <cellStyle name="Output 3 6 2 19" xfId="37404"/>
    <cellStyle name="Output 3 6 2 2" xfId="1532"/>
    <cellStyle name="Output 3 6 2 2 10" xfId="13229"/>
    <cellStyle name="Output 3 6 2 2 11" xfId="21204"/>
    <cellStyle name="Output 3 6 2 2 12" xfId="25568"/>
    <cellStyle name="Output 3 6 2 2 13" xfId="33325"/>
    <cellStyle name="Output 3 6 2 2 14" xfId="34443"/>
    <cellStyle name="Output 3 6 2 2 15" xfId="36372"/>
    <cellStyle name="Output 3 6 2 2 16" xfId="38899"/>
    <cellStyle name="Output 3 6 2 2 2" xfId="5007"/>
    <cellStyle name="Output 3 6 2 2 2 10" xfId="25886"/>
    <cellStyle name="Output 3 6 2 2 2 11" xfId="33825"/>
    <cellStyle name="Output 3 6 2 2 2 12" xfId="34761"/>
    <cellStyle name="Output 3 6 2 2 2 13" xfId="36872"/>
    <cellStyle name="Output 3 6 2 2 2 14" xfId="39399"/>
    <cellStyle name="Output 3 6 2 2 2 2" xfId="5270"/>
    <cellStyle name="Output 3 6 2 2 2 2 2" xfId="13972"/>
    <cellStyle name="Output 3 6 2 2 2 2 2 2" xfId="46114"/>
    <cellStyle name="Output 3 6 2 2 2 2 3" xfId="25031"/>
    <cellStyle name="Output 3 6 2 2 2 2 4" xfId="26149"/>
    <cellStyle name="Output 3 6 2 2 2 2 5" xfId="39662"/>
    <cellStyle name="Output 3 6 2 2 2 3" xfId="7098"/>
    <cellStyle name="Output 3 6 2 2 2 3 2" xfId="15800"/>
    <cellStyle name="Output 3 6 2 2 2 3 2 2" xfId="47776"/>
    <cellStyle name="Output 3 6 2 2 2 3 3" xfId="20029"/>
    <cellStyle name="Output 3 6 2 2 2 3 4" xfId="27976"/>
    <cellStyle name="Output 3 6 2 2 2 3 5" xfId="41489"/>
    <cellStyle name="Output 3 6 2 2 2 4" xfId="8763"/>
    <cellStyle name="Output 3 6 2 2 2 4 2" xfId="17465"/>
    <cellStyle name="Output 3 6 2 2 2 4 3" xfId="24909"/>
    <cellStyle name="Output 3 6 2 2 2 4 4" xfId="29641"/>
    <cellStyle name="Output 3 6 2 2 2 4 5" xfId="43415"/>
    <cellStyle name="Output 3 6 2 2 2 5" xfId="9518"/>
    <cellStyle name="Output 3 6 2 2 2 5 2" xfId="18220"/>
    <cellStyle name="Output 3 6 2 2 2 5 3" xfId="2165"/>
    <cellStyle name="Output 3 6 2 2 2 5 4" xfId="30396"/>
    <cellStyle name="Output 3 6 2 2 2 5 5" xfId="49439"/>
    <cellStyle name="Output 3 6 2 2 2 6" xfId="10212"/>
    <cellStyle name="Output 3 6 2 2 2 6 2" xfId="18914"/>
    <cellStyle name="Output 3 6 2 2 2 6 3" xfId="19936"/>
    <cellStyle name="Output 3 6 2 2 2 6 4" xfId="31090"/>
    <cellStyle name="Output 3 6 2 2 2 6 5" xfId="50133"/>
    <cellStyle name="Output 3 6 2 2 2 7" xfId="10830"/>
    <cellStyle name="Output 3 6 2 2 2 7 2" xfId="19532"/>
    <cellStyle name="Output 3 6 2 2 2 7 3" xfId="20281"/>
    <cellStyle name="Output 3 6 2 2 2 7 4" xfId="31708"/>
    <cellStyle name="Output 3 6 2 2 2 7 5" xfId="50751"/>
    <cellStyle name="Output 3 6 2 2 2 8" xfId="13709"/>
    <cellStyle name="Output 3 6 2 2 2 9" xfId="21086"/>
    <cellStyle name="Output 3 6 2 2 3" xfId="5226"/>
    <cellStyle name="Output 3 6 2 2 3 10" xfId="26105"/>
    <cellStyle name="Output 3 6 2 2 3 11" xfId="34044"/>
    <cellStyle name="Output 3 6 2 2 3 12" xfId="34980"/>
    <cellStyle name="Output 3 6 2 2 3 13" xfId="37091"/>
    <cellStyle name="Output 3 6 2 2 3 14" xfId="39618"/>
    <cellStyle name="Output 3 6 2 2 3 2" xfId="6581"/>
    <cellStyle name="Output 3 6 2 2 3 2 2" xfId="15283"/>
    <cellStyle name="Output 3 6 2 2 3 2 2 2" xfId="47308"/>
    <cellStyle name="Output 3 6 2 2 3 2 3" xfId="12590"/>
    <cellStyle name="Output 3 6 2 2 3 2 4" xfId="27459"/>
    <cellStyle name="Output 3 6 2 2 3 2 5" xfId="40972"/>
    <cellStyle name="Output 3 6 2 2 3 3" xfId="7317"/>
    <cellStyle name="Output 3 6 2 2 3 3 2" xfId="16019"/>
    <cellStyle name="Output 3 6 2 2 3 3 2 2" xfId="47995"/>
    <cellStyle name="Output 3 6 2 2 3 3 3" xfId="24384"/>
    <cellStyle name="Output 3 6 2 2 3 3 4" xfId="28195"/>
    <cellStyle name="Output 3 6 2 2 3 3 5" xfId="41708"/>
    <cellStyle name="Output 3 6 2 2 3 4" xfId="8982"/>
    <cellStyle name="Output 3 6 2 2 3 4 2" xfId="17684"/>
    <cellStyle name="Output 3 6 2 2 3 4 3" xfId="21351"/>
    <cellStyle name="Output 3 6 2 2 3 4 4" xfId="29860"/>
    <cellStyle name="Output 3 6 2 2 3 4 5" xfId="43634"/>
    <cellStyle name="Output 3 6 2 2 3 5" xfId="9737"/>
    <cellStyle name="Output 3 6 2 2 3 5 2" xfId="18439"/>
    <cellStyle name="Output 3 6 2 2 3 5 3" xfId="11510"/>
    <cellStyle name="Output 3 6 2 2 3 5 4" xfId="30615"/>
    <cellStyle name="Output 3 6 2 2 3 5 5" xfId="49658"/>
    <cellStyle name="Output 3 6 2 2 3 6" xfId="10431"/>
    <cellStyle name="Output 3 6 2 2 3 6 2" xfId="19133"/>
    <cellStyle name="Output 3 6 2 2 3 6 3" xfId="11119"/>
    <cellStyle name="Output 3 6 2 2 3 6 4" xfId="31309"/>
    <cellStyle name="Output 3 6 2 2 3 6 5" xfId="50352"/>
    <cellStyle name="Output 3 6 2 2 3 7" xfId="11049"/>
    <cellStyle name="Output 3 6 2 2 3 7 2" xfId="19751"/>
    <cellStyle name="Output 3 6 2 2 3 7 3" xfId="13304"/>
    <cellStyle name="Output 3 6 2 2 3 7 4" xfId="31927"/>
    <cellStyle name="Output 3 6 2 2 3 7 5" xfId="50970"/>
    <cellStyle name="Output 3 6 2 2 3 8" xfId="13928"/>
    <cellStyle name="Output 3 6 2 2 3 9" xfId="23373"/>
    <cellStyle name="Output 3 6 2 2 4" xfId="5332"/>
    <cellStyle name="Output 3 6 2 2 4 2" xfId="14034"/>
    <cellStyle name="Output 3 6 2 2 4 2 2" xfId="46172"/>
    <cellStyle name="Output 3 6 2 2 4 3" xfId="24857"/>
    <cellStyle name="Output 3 6 2 2 4 4" xfId="26211"/>
    <cellStyle name="Output 3 6 2 2 4 5" xfId="39724"/>
    <cellStyle name="Output 3 6 2 2 5" xfId="6714"/>
    <cellStyle name="Output 3 6 2 2 5 2" xfId="15416"/>
    <cellStyle name="Output 3 6 2 2 5 2 2" xfId="47419"/>
    <cellStyle name="Output 3 6 2 2 5 3" xfId="23007"/>
    <cellStyle name="Output 3 6 2 2 5 4" xfId="27592"/>
    <cellStyle name="Output 3 6 2 2 5 5" xfId="41105"/>
    <cellStyle name="Output 3 6 2 2 6" xfId="8350"/>
    <cellStyle name="Output 3 6 2 2 6 2" xfId="17052"/>
    <cellStyle name="Output 3 6 2 2 6 3" xfId="22996"/>
    <cellStyle name="Output 3 6 2 2 6 4" xfId="29228"/>
    <cellStyle name="Output 3 6 2 2 6 5" xfId="42915"/>
    <cellStyle name="Output 3 6 2 2 7" xfId="9125"/>
    <cellStyle name="Output 3 6 2 2 7 2" xfId="17827"/>
    <cellStyle name="Output 3 6 2 2 7 3" xfId="23967"/>
    <cellStyle name="Output 3 6 2 2 7 4" xfId="30003"/>
    <cellStyle name="Output 3 6 2 2 7 5" xfId="49046"/>
    <cellStyle name="Output 3 6 2 2 8" xfId="9853"/>
    <cellStyle name="Output 3 6 2 2 8 2" xfId="18555"/>
    <cellStyle name="Output 3 6 2 2 8 3" xfId="20408"/>
    <cellStyle name="Output 3 6 2 2 8 4" xfId="30731"/>
    <cellStyle name="Output 3 6 2 2 8 5" xfId="49774"/>
    <cellStyle name="Output 3 6 2 2 9" xfId="10512"/>
    <cellStyle name="Output 3 6 2 2 9 2" xfId="19214"/>
    <cellStyle name="Output 3 6 2 2 9 3" xfId="1892"/>
    <cellStyle name="Output 3 6 2 2 9 4" xfId="31390"/>
    <cellStyle name="Output 3 6 2 2 9 5" xfId="50433"/>
    <cellStyle name="Output 3 6 2 3" xfId="4932"/>
    <cellStyle name="Output 3 6 2 3 10" xfId="25811"/>
    <cellStyle name="Output 3 6 2 3 11" xfId="33750"/>
    <cellStyle name="Output 3 6 2 3 12" xfId="34686"/>
    <cellStyle name="Output 3 6 2 3 13" xfId="36797"/>
    <cellStyle name="Output 3 6 2 3 14" xfId="39324"/>
    <cellStyle name="Output 3 6 2 3 2" xfId="6206"/>
    <cellStyle name="Output 3 6 2 3 2 2" xfId="14908"/>
    <cellStyle name="Output 3 6 2 3 2 2 2" xfId="46972"/>
    <cellStyle name="Output 3 6 2 3 2 3" xfId="21849"/>
    <cellStyle name="Output 3 6 2 3 2 4" xfId="27085"/>
    <cellStyle name="Output 3 6 2 3 2 5" xfId="40598"/>
    <cellStyle name="Output 3 6 2 3 3" xfId="7023"/>
    <cellStyle name="Output 3 6 2 3 3 2" xfId="15725"/>
    <cellStyle name="Output 3 6 2 3 3 2 2" xfId="47701"/>
    <cellStyle name="Output 3 6 2 3 3 3" xfId="13166"/>
    <cellStyle name="Output 3 6 2 3 3 4" xfId="27901"/>
    <cellStyle name="Output 3 6 2 3 3 5" xfId="41414"/>
    <cellStyle name="Output 3 6 2 3 4" xfId="8688"/>
    <cellStyle name="Output 3 6 2 3 4 2" xfId="17390"/>
    <cellStyle name="Output 3 6 2 3 4 3" xfId="12768"/>
    <cellStyle name="Output 3 6 2 3 4 4" xfId="29566"/>
    <cellStyle name="Output 3 6 2 3 4 5" xfId="43340"/>
    <cellStyle name="Output 3 6 2 3 5" xfId="9443"/>
    <cellStyle name="Output 3 6 2 3 5 2" xfId="18145"/>
    <cellStyle name="Output 3 6 2 3 5 3" xfId="24218"/>
    <cellStyle name="Output 3 6 2 3 5 4" xfId="30321"/>
    <cellStyle name="Output 3 6 2 3 5 5" xfId="49364"/>
    <cellStyle name="Output 3 6 2 3 6" xfId="10137"/>
    <cellStyle name="Output 3 6 2 3 6 2" xfId="18839"/>
    <cellStyle name="Output 3 6 2 3 6 3" xfId="19813"/>
    <cellStyle name="Output 3 6 2 3 6 4" xfId="31015"/>
    <cellStyle name="Output 3 6 2 3 6 5" xfId="50058"/>
    <cellStyle name="Output 3 6 2 3 7" xfId="10755"/>
    <cellStyle name="Output 3 6 2 3 7 2" xfId="19457"/>
    <cellStyle name="Output 3 6 2 3 7 3" xfId="11149"/>
    <cellStyle name="Output 3 6 2 3 7 4" xfId="31633"/>
    <cellStyle name="Output 3 6 2 3 7 5" xfId="50676"/>
    <cellStyle name="Output 3 6 2 3 8" xfId="13634"/>
    <cellStyle name="Output 3 6 2 3 9" xfId="25055"/>
    <cellStyle name="Output 3 6 2 4" xfId="3823"/>
    <cellStyle name="Output 3 6 2 4 10" xfId="20700"/>
    <cellStyle name="Output 3 6 2 4 11" xfId="32538"/>
    <cellStyle name="Output 3 6 2 4 12" xfId="34240"/>
    <cellStyle name="Output 3 6 2 4 13" xfId="35585"/>
    <cellStyle name="Output 3 6 2 4 14" xfId="38121"/>
    <cellStyle name="Output 3 6 2 4 2" xfId="6552"/>
    <cellStyle name="Output 3 6 2 4 2 2" xfId="15254"/>
    <cellStyle name="Output 3 6 2 4 2 2 2" xfId="47279"/>
    <cellStyle name="Output 3 6 2 4 2 3" xfId="22277"/>
    <cellStyle name="Output 3 6 2 4 2 4" xfId="27430"/>
    <cellStyle name="Output 3 6 2 4 2 5" xfId="40943"/>
    <cellStyle name="Output 3 6 2 4 3" xfId="6126"/>
    <cellStyle name="Output 3 6 2 4 3 2" xfId="14828"/>
    <cellStyle name="Output 3 6 2 4 3 2 2" xfId="46898"/>
    <cellStyle name="Output 3 6 2 4 3 3" xfId="23542"/>
    <cellStyle name="Output 3 6 2 4 3 4" xfId="27005"/>
    <cellStyle name="Output 3 6 2 4 3 5" xfId="40518"/>
    <cellStyle name="Output 3 6 2 4 4" xfId="7824"/>
    <cellStyle name="Output 3 6 2 4 4 2" xfId="16526"/>
    <cellStyle name="Output 3 6 2 4 4 3" xfId="21154"/>
    <cellStyle name="Output 3 6 2 4 4 4" xfId="28702"/>
    <cellStyle name="Output 3 6 2 4 4 5" xfId="42279"/>
    <cellStyle name="Output 3 6 2 4 5" xfId="8011"/>
    <cellStyle name="Output 3 6 2 4 5 2" xfId="16713"/>
    <cellStyle name="Output 3 6 2 4 5 3" xfId="22915"/>
    <cellStyle name="Output 3 6 2 4 5 4" xfId="28889"/>
    <cellStyle name="Output 3 6 2 4 5 5" xfId="48529"/>
    <cellStyle name="Output 3 6 2 4 6" xfId="8033"/>
    <cellStyle name="Output 3 6 2 4 6 2" xfId="16735"/>
    <cellStyle name="Output 3 6 2 4 6 3" xfId="11794"/>
    <cellStyle name="Output 3 6 2 4 6 4" xfId="28911"/>
    <cellStyle name="Output 3 6 2 4 6 5" xfId="48551"/>
    <cellStyle name="Output 3 6 2 4 7" xfId="8023"/>
    <cellStyle name="Output 3 6 2 4 7 2" xfId="16725"/>
    <cellStyle name="Output 3 6 2 4 7 3" xfId="12447"/>
    <cellStyle name="Output 3 6 2 4 7 4" xfId="28901"/>
    <cellStyle name="Output 3 6 2 4 7 5" xfId="48541"/>
    <cellStyle name="Output 3 6 2 4 8" xfId="12602"/>
    <cellStyle name="Output 3 6 2 4 9" xfId="24252"/>
    <cellStyle name="Output 3 6 2 5" xfId="5298"/>
    <cellStyle name="Output 3 6 2 5 2" xfId="14000"/>
    <cellStyle name="Output 3 6 2 5 2 2" xfId="46139"/>
    <cellStyle name="Output 3 6 2 5 3" xfId="22620"/>
    <cellStyle name="Output 3 6 2 5 4" xfId="26177"/>
    <cellStyle name="Output 3 6 2 5 5" xfId="39690"/>
    <cellStyle name="Output 3 6 2 6" xfId="3147"/>
    <cellStyle name="Output 3 6 2 6 2" xfId="11963"/>
    <cellStyle name="Output 3 6 2 6 2 2" xfId="44687"/>
    <cellStyle name="Output 3 6 2 6 3" xfId="22369"/>
    <cellStyle name="Output 3 6 2 6 4" xfId="21619"/>
    <cellStyle name="Output 3 6 2 6 5" xfId="37445"/>
    <cellStyle name="Output 3 6 2 7" xfId="6597"/>
    <cellStyle name="Output 3 6 2 7 2" xfId="15299"/>
    <cellStyle name="Output 3 6 2 7 2 2" xfId="47322"/>
    <cellStyle name="Output 3 6 2 7 3" xfId="24602"/>
    <cellStyle name="Output 3 6 2 7 4" xfId="27475"/>
    <cellStyle name="Output 3 6 2 7 5" xfId="40988"/>
    <cellStyle name="Output 3 6 2 8" xfId="7382"/>
    <cellStyle name="Output 3 6 2 8 2" xfId="16084"/>
    <cellStyle name="Output 3 6 2 8 3" xfId="24423"/>
    <cellStyle name="Output 3 6 2 8 4" xfId="28260"/>
    <cellStyle name="Output 3 6 2 8 5" xfId="41773"/>
    <cellStyle name="Output 3 6 2 9" xfId="7843"/>
    <cellStyle name="Output 3 6 2 9 2" xfId="16545"/>
    <cellStyle name="Output 3 6 2 9 3" xfId="22465"/>
    <cellStyle name="Output 3 6 2 9 4" xfId="28721"/>
    <cellStyle name="Output 3 6 2 9 5" xfId="48361"/>
    <cellStyle name="Output 3 6 20" xfId="35212"/>
    <cellStyle name="Output 3 6 21" xfId="37294"/>
    <cellStyle name="Output 3 6 3" xfId="921"/>
    <cellStyle name="Output 3 6 3 10" xfId="7967"/>
    <cellStyle name="Output 3 6 3 10 2" xfId="16669"/>
    <cellStyle name="Output 3 6 3 10 3" xfId="23034"/>
    <cellStyle name="Output 3 6 3 10 4" xfId="28845"/>
    <cellStyle name="Output 3 6 3 10 5" xfId="48485"/>
    <cellStyle name="Output 3 6 3 11" xfId="3887"/>
    <cellStyle name="Output 3 6 3 11 2" xfId="12661"/>
    <cellStyle name="Output 3 6 3 11 3" xfId="24703"/>
    <cellStyle name="Output 3 6 3 11 4" xfId="22659"/>
    <cellStyle name="Output 3 6 3 11 5" xfId="45320"/>
    <cellStyle name="Output 3 6 3 12" xfId="11452"/>
    <cellStyle name="Output 3 6 3 13" xfId="24884"/>
    <cellStyle name="Output 3 6 3 14" xfId="23846"/>
    <cellStyle name="Output 3 6 3 15" xfId="32714"/>
    <cellStyle name="Output 3 6 3 16" xfId="34324"/>
    <cellStyle name="Output 3 6 3 17" xfId="35761"/>
    <cellStyle name="Output 3 6 3 18" xfId="38288"/>
    <cellStyle name="Output 3 6 3 2" xfId="4776"/>
    <cellStyle name="Output 3 6 3 2 10" xfId="25655"/>
    <cellStyle name="Output 3 6 3 2 11" xfId="33594"/>
    <cellStyle name="Output 3 6 3 2 12" xfId="34530"/>
    <cellStyle name="Output 3 6 3 2 13" xfId="36641"/>
    <cellStyle name="Output 3 6 3 2 14" xfId="39168"/>
    <cellStyle name="Output 3 6 3 2 2" xfId="5791"/>
    <cellStyle name="Output 3 6 3 2 2 2" xfId="14493"/>
    <cellStyle name="Output 3 6 3 2 2 2 2" xfId="46595"/>
    <cellStyle name="Output 3 6 3 2 2 3" xfId="23091"/>
    <cellStyle name="Output 3 6 3 2 2 4" xfId="26670"/>
    <cellStyle name="Output 3 6 3 2 2 5" xfId="40183"/>
    <cellStyle name="Output 3 6 3 2 3" xfId="6867"/>
    <cellStyle name="Output 3 6 3 2 3 2" xfId="15569"/>
    <cellStyle name="Output 3 6 3 2 3 2 2" xfId="47545"/>
    <cellStyle name="Output 3 6 3 2 3 3" xfId="11643"/>
    <cellStyle name="Output 3 6 3 2 3 4" xfId="27745"/>
    <cellStyle name="Output 3 6 3 2 3 5" xfId="41258"/>
    <cellStyle name="Output 3 6 3 2 4" xfId="8532"/>
    <cellStyle name="Output 3 6 3 2 4 2" xfId="17234"/>
    <cellStyle name="Output 3 6 3 2 4 3" xfId="12172"/>
    <cellStyle name="Output 3 6 3 2 4 4" xfId="29410"/>
    <cellStyle name="Output 3 6 3 2 4 5" xfId="43184"/>
    <cellStyle name="Output 3 6 3 2 5" xfId="9287"/>
    <cellStyle name="Output 3 6 3 2 5 2" xfId="17989"/>
    <cellStyle name="Output 3 6 3 2 5 3" xfId="24060"/>
    <cellStyle name="Output 3 6 3 2 5 4" xfId="30165"/>
    <cellStyle name="Output 3 6 3 2 5 5" xfId="49208"/>
    <cellStyle name="Output 3 6 3 2 6" xfId="9981"/>
    <cellStyle name="Output 3 6 3 2 6 2" xfId="18683"/>
    <cellStyle name="Output 3 6 3 2 6 3" xfId="20374"/>
    <cellStyle name="Output 3 6 3 2 6 4" xfId="30859"/>
    <cellStyle name="Output 3 6 3 2 6 5" xfId="49902"/>
    <cellStyle name="Output 3 6 3 2 7" xfId="10599"/>
    <cellStyle name="Output 3 6 3 2 7 2" xfId="19301"/>
    <cellStyle name="Output 3 6 3 2 7 3" xfId="11667"/>
    <cellStyle name="Output 3 6 3 2 7 4" xfId="31477"/>
    <cellStyle name="Output 3 6 3 2 7 5" xfId="50520"/>
    <cellStyle name="Output 3 6 3 2 8" xfId="13478"/>
    <cellStyle name="Output 3 6 3 2 9" xfId="22707"/>
    <cellStyle name="Output 3 6 3 3" xfId="4952"/>
    <cellStyle name="Output 3 6 3 3 10" xfId="25831"/>
    <cellStyle name="Output 3 6 3 3 11" xfId="33770"/>
    <cellStyle name="Output 3 6 3 3 12" xfId="34706"/>
    <cellStyle name="Output 3 6 3 3 13" xfId="36817"/>
    <cellStyle name="Output 3 6 3 3 14" xfId="39344"/>
    <cellStyle name="Output 3 6 3 3 2" xfId="5976"/>
    <cellStyle name="Output 3 6 3 3 2 2" xfId="14678"/>
    <cellStyle name="Output 3 6 3 3 2 2 2" xfId="46765"/>
    <cellStyle name="Output 3 6 3 3 2 3" xfId="22367"/>
    <cellStyle name="Output 3 6 3 3 2 4" xfId="26855"/>
    <cellStyle name="Output 3 6 3 3 2 5" xfId="40368"/>
    <cellStyle name="Output 3 6 3 3 3" xfId="7043"/>
    <cellStyle name="Output 3 6 3 3 3 2" xfId="15745"/>
    <cellStyle name="Output 3 6 3 3 3 2 2" xfId="47721"/>
    <cellStyle name="Output 3 6 3 3 3 3" xfId="1801"/>
    <cellStyle name="Output 3 6 3 3 3 4" xfId="27921"/>
    <cellStyle name="Output 3 6 3 3 3 5" xfId="41434"/>
    <cellStyle name="Output 3 6 3 3 4" xfId="8708"/>
    <cellStyle name="Output 3 6 3 3 4 2" xfId="17410"/>
    <cellStyle name="Output 3 6 3 3 4 3" xfId="25037"/>
    <cellStyle name="Output 3 6 3 3 4 4" xfId="29586"/>
    <cellStyle name="Output 3 6 3 3 4 5" xfId="43360"/>
    <cellStyle name="Output 3 6 3 3 5" xfId="9463"/>
    <cellStyle name="Output 3 6 3 3 5 2" xfId="18165"/>
    <cellStyle name="Output 3 6 3 3 5 3" xfId="25296"/>
    <cellStyle name="Output 3 6 3 3 5 4" xfId="30341"/>
    <cellStyle name="Output 3 6 3 3 5 5" xfId="49384"/>
    <cellStyle name="Output 3 6 3 3 6" xfId="10157"/>
    <cellStyle name="Output 3 6 3 3 6 2" xfId="18859"/>
    <cellStyle name="Output 3 6 3 3 6 3" xfId="19918"/>
    <cellStyle name="Output 3 6 3 3 6 4" xfId="31035"/>
    <cellStyle name="Output 3 6 3 3 6 5" xfId="50078"/>
    <cellStyle name="Output 3 6 3 3 7" xfId="10775"/>
    <cellStyle name="Output 3 6 3 3 7 2" xfId="19477"/>
    <cellStyle name="Output 3 6 3 3 7 3" xfId="19998"/>
    <cellStyle name="Output 3 6 3 3 7 4" xfId="31653"/>
    <cellStyle name="Output 3 6 3 3 7 5" xfId="50696"/>
    <cellStyle name="Output 3 6 3 3 8" xfId="13654"/>
    <cellStyle name="Output 3 6 3 3 9" xfId="20268"/>
    <cellStyle name="Output 3 6 3 4" xfId="5435"/>
    <cellStyle name="Output 3 6 3 4 2" xfId="14137"/>
    <cellStyle name="Output 3 6 3 4 2 2" xfId="46263"/>
    <cellStyle name="Output 3 6 3 4 3" xfId="22006"/>
    <cellStyle name="Output 3 6 3 4 4" xfId="26314"/>
    <cellStyle name="Output 3 6 3 4 5" xfId="39827"/>
    <cellStyle name="Output 3 6 3 5" xfId="5331"/>
    <cellStyle name="Output 3 6 3 5 2" xfId="14033"/>
    <cellStyle name="Output 3 6 3 5 2 2" xfId="46171"/>
    <cellStyle name="Output 3 6 3 5 3" xfId="25354"/>
    <cellStyle name="Output 3 6 3 5 4" xfId="26210"/>
    <cellStyle name="Output 3 6 3 5 5" xfId="39723"/>
    <cellStyle name="Output 3 6 3 6" xfId="6517"/>
    <cellStyle name="Output 3 6 3 6 2" xfId="15219"/>
    <cellStyle name="Output 3 6 3 6 2 2" xfId="47251"/>
    <cellStyle name="Output 3 6 3 6 3" xfId="23886"/>
    <cellStyle name="Output 3 6 3 6 4" xfId="27396"/>
    <cellStyle name="Output 3 6 3 6 5" xfId="40909"/>
    <cellStyle name="Output 3 6 3 7" xfId="6047"/>
    <cellStyle name="Output 3 6 3 7 2" xfId="14749"/>
    <cellStyle name="Output 3 6 3 7 3" xfId="22540"/>
    <cellStyle name="Output 3 6 3 7 4" xfId="26926"/>
    <cellStyle name="Output 3 6 3 7 5" xfId="40439"/>
    <cellStyle name="Output 3 6 3 8" xfId="7958"/>
    <cellStyle name="Output 3 6 3 8 2" xfId="16660"/>
    <cellStyle name="Output 3 6 3 8 3" xfId="22421"/>
    <cellStyle name="Output 3 6 3 8 4" xfId="28836"/>
    <cellStyle name="Output 3 6 3 8 5" xfId="48476"/>
    <cellStyle name="Output 3 6 3 9" xfId="8191"/>
    <cellStyle name="Output 3 6 3 9 2" xfId="16893"/>
    <cellStyle name="Output 3 6 3 9 3" xfId="12707"/>
    <cellStyle name="Output 3 6 3 9 4" xfId="29069"/>
    <cellStyle name="Output 3 6 3 9 5" xfId="48709"/>
    <cellStyle name="Output 3 6 4" xfId="1422"/>
    <cellStyle name="Output 3 6 4 10" xfId="9781"/>
    <cellStyle name="Output 3 6 4 10 2" xfId="18483"/>
    <cellStyle name="Output 3 6 4 10 3" xfId="11539"/>
    <cellStyle name="Output 3 6 4 10 4" xfId="30659"/>
    <cellStyle name="Output 3 6 4 10 5" xfId="49702"/>
    <cellStyle name="Output 3 6 4 11" xfId="10456"/>
    <cellStyle name="Output 3 6 4 11 2" xfId="19158"/>
    <cellStyle name="Output 3 6 4 11 3" xfId="12251"/>
    <cellStyle name="Output 3 6 4 11 4" xfId="31334"/>
    <cellStyle name="Output 3 6 4 11 5" xfId="50377"/>
    <cellStyle name="Output 3 6 4 12" xfId="11204"/>
    <cellStyle name="Output 3 6 4 13" xfId="24509"/>
    <cellStyle name="Output 3 6 4 14" xfId="23689"/>
    <cellStyle name="Output 3 6 4 15" xfId="33215"/>
    <cellStyle name="Output 3 6 4 16" xfId="34387"/>
    <cellStyle name="Output 3 6 4 17" xfId="36262"/>
    <cellStyle name="Output 3 6 4 18" xfId="38789"/>
    <cellStyle name="Output 3 6 4 2" xfId="5008"/>
    <cellStyle name="Output 3 6 4 2 10" xfId="25887"/>
    <cellStyle name="Output 3 6 4 2 11" xfId="33826"/>
    <cellStyle name="Output 3 6 4 2 12" xfId="34762"/>
    <cellStyle name="Output 3 6 4 2 13" xfId="36873"/>
    <cellStyle name="Output 3 6 4 2 14" xfId="39400"/>
    <cellStyle name="Output 3 6 4 2 2" xfId="3186"/>
    <cellStyle name="Output 3 6 4 2 2 2" xfId="12001"/>
    <cellStyle name="Output 3 6 4 2 2 2 2" xfId="44724"/>
    <cellStyle name="Output 3 6 4 2 2 3" xfId="25395"/>
    <cellStyle name="Output 3 6 4 2 2 4" xfId="20887"/>
    <cellStyle name="Output 3 6 4 2 2 5" xfId="37484"/>
    <cellStyle name="Output 3 6 4 2 3" xfId="7099"/>
    <cellStyle name="Output 3 6 4 2 3 2" xfId="15801"/>
    <cellStyle name="Output 3 6 4 2 3 2 2" xfId="47777"/>
    <cellStyle name="Output 3 6 4 2 3 3" xfId="12930"/>
    <cellStyle name="Output 3 6 4 2 3 4" xfId="27977"/>
    <cellStyle name="Output 3 6 4 2 3 5" xfId="41490"/>
    <cellStyle name="Output 3 6 4 2 4" xfId="8764"/>
    <cellStyle name="Output 3 6 4 2 4 2" xfId="17466"/>
    <cellStyle name="Output 3 6 4 2 4 3" xfId="24350"/>
    <cellStyle name="Output 3 6 4 2 4 4" xfId="29642"/>
    <cellStyle name="Output 3 6 4 2 4 5" xfId="43416"/>
    <cellStyle name="Output 3 6 4 2 5" xfId="9519"/>
    <cellStyle name="Output 3 6 4 2 5 2" xfId="18221"/>
    <cellStyle name="Output 3 6 4 2 5 3" xfId="20292"/>
    <cellStyle name="Output 3 6 4 2 5 4" xfId="30397"/>
    <cellStyle name="Output 3 6 4 2 5 5" xfId="49440"/>
    <cellStyle name="Output 3 6 4 2 6" xfId="10213"/>
    <cellStyle name="Output 3 6 4 2 6 2" xfId="18915"/>
    <cellStyle name="Output 3 6 4 2 6 3" xfId="11727"/>
    <cellStyle name="Output 3 6 4 2 6 4" xfId="31091"/>
    <cellStyle name="Output 3 6 4 2 6 5" xfId="50134"/>
    <cellStyle name="Output 3 6 4 2 7" xfId="10831"/>
    <cellStyle name="Output 3 6 4 2 7 2" xfId="19533"/>
    <cellStyle name="Output 3 6 4 2 7 3" xfId="12751"/>
    <cellStyle name="Output 3 6 4 2 7 4" xfId="31709"/>
    <cellStyle name="Output 3 6 4 2 7 5" xfId="50752"/>
    <cellStyle name="Output 3 6 4 2 8" xfId="13710"/>
    <cellStyle name="Output 3 6 4 2 9" xfId="25136"/>
    <cellStyle name="Output 3 6 4 3" xfId="5170"/>
    <cellStyle name="Output 3 6 4 3 10" xfId="26049"/>
    <cellStyle name="Output 3 6 4 3 11" xfId="33988"/>
    <cellStyle name="Output 3 6 4 3 12" xfId="34924"/>
    <cellStyle name="Output 3 6 4 3 13" xfId="37035"/>
    <cellStyle name="Output 3 6 4 3 14" xfId="39562"/>
    <cellStyle name="Output 3 6 4 3 2" xfId="5474"/>
    <cellStyle name="Output 3 6 4 3 2 2" xfId="14176"/>
    <cellStyle name="Output 3 6 4 3 2 2 2" xfId="46301"/>
    <cellStyle name="Output 3 6 4 3 2 3" xfId="20808"/>
    <cellStyle name="Output 3 6 4 3 2 4" xfId="26353"/>
    <cellStyle name="Output 3 6 4 3 2 5" xfId="39866"/>
    <cellStyle name="Output 3 6 4 3 3" xfId="7261"/>
    <cellStyle name="Output 3 6 4 3 3 2" xfId="15963"/>
    <cellStyle name="Output 3 6 4 3 3 2 2" xfId="47939"/>
    <cellStyle name="Output 3 6 4 3 3 3" xfId="25063"/>
    <cellStyle name="Output 3 6 4 3 3 4" xfId="28139"/>
    <cellStyle name="Output 3 6 4 3 3 5" xfId="41652"/>
    <cellStyle name="Output 3 6 4 3 4" xfId="8926"/>
    <cellStyle name="Output 3 6 4 3 4 2" xfId="17628"/>
    <cellStyle name="Output 3 6 4 3 4 3" xfId="20810"/>
    <cellStyle name="Output 3 6 4 3 4 4" xfId="29804"/>
    <cellStyle name="Output 3 6 4 3 4 5" xfId="43578"/>
    <cellStyle name="Output 3 6 4 3 5" xfId="9681"/>
    <cellStyle name="Output 3 6 4 3 5 2" xfId="18383"/>
    <cellStyle name="Output 3 6 4 3 5 3" xfId="20392"/>
    <cellStyle name="Output 3 6 4 3 5 4" xfId="30559"/>
    <cellStyle name="Output 3 6 4 3 5 5" xfId="49602"/>
    <cellStyle name="Output 3 6 4 3 6" xfId="10375"/>
    <cellStyle name="Output 3 6 4 3 6 2" xfId="19077"/>
    <cellStyle name="Output 3 6 4 3 6 3" xfId="13282"/>
    <cellStyle name="Output 3 6 4 3 6 4" xfId="31253"/>
    <cellStyle name="Output 3 6 4 3 6 5" xfId="50296"/>
    <cellStyle name="Output 3 6 4 3 7" xfId="10993"/>
    <cellStyle name="Output 3 6 4 3 7 2" xfId="19695"/>
    <cellStyle name="Output 3 6 4 3 7 3" xfId="20130"/>
    <cellStyle name="Output 3 6 4 3 7 4" xfId="31871"/>
    <cellStyle name="Output 3 6 4 3 7 5" xfId="50914"/>
    <cellStyle name="Output 3 6 4 3 8" xfId="13872"/>
    <cellStyle name="Output 3 6 4 3 9" xfId="23989"/>
    <cellStyle name="Output 3 6 4 4" xfId="5499"/>
    <cellStyle name="Output 3 6 4 4 2" xfId="14201"/>
    <cellStyle name="Output 3 6 4 4 2 2" xfId="46326"/>
    <cellStyle name="Output 3 6 4 4 3" xfId="12979"/>
    <cellStyle name="Output 3 6 4 4 4" xfId="26378"/>
    <cellStyle name="Output 3 6 4 4 5" xfId="39891"/>
    <cellStyle name="Output 3 6 4 5" xfId="6640"/>
    <cellStyle name="Output 3 6 4 5 2" xfId="15342"/>
    <cellStyle name="Output 3 6 4 5 2 2" xfId="47354"/>
    <cellStyle name="Output 3 6 4 5 3" xfId="24912"/>
    <cellStyle name="Output 3 6 4 5 4" xfId="27518"/>
    <cellStyle name="Output 3 6 4 5 5" xfId="41031"/>
    <cellStyle name="Output 3 6 4 6" xfId="6365"/>
    <cellStyle name="Output 3 6 4 6 2" xfId="15067"/>
    <cellStyle name="Output 3 6 4 6 2 2" xfId="47120"/>
    <cellStyle name="Output 3 6 4 6 3" xfId="22084"/>
    <cellStyle name="Output 3 6 4 6 4" xfId="27244"/>
    <cellStyle name="Output 3 6 4 6 5" xfId="40757"/>
    <cellStyle name="Output 3 6 4 7" xfId="7384"/>
    <cellStyle name="Output 3 6 4 7 2" xfId="16086"/>
    <cellStyle name="Output 3 6 4 7 3" xfId="22516"/>
    <cellStyle name="Output 3 6 4 7 4" xfId="28262"/>
    <cellStyle name="Output 3 6 4 7 5" xfId="41775"/>
    <cellStyle name="Output 3 6 4 8" xfId="8267"/>
    <cellStyle name="Output 3 6 4 8 2" xfId="16969"/>
    <cellStyle name="Output 3 6 4 8 3" xfId="24326"/>
    <cellStyle name="Output 3 6 4 8 4" xfId="29145"/>
    <cellStyle name="Output 3 6 4 8 5" xfId="48781"/>
    <cellStyle name="Output 3 6 4 9" xfId="9048"/>
    <cellStyle name="Output 3 6 4 9 2" xfId="17750"/>
    <cellStyle name="Output 3 6 4 9 3" xfId="23352"/>
    <cellStyle name="Output 3 6 4 9 4" xfId="29926"/>
    <cellStyle name="Output 3 6 4 9 5" xfId="48969"/>
    <cellStyle name="Output 3 6 5" xfId="5071"/>
    <cellStyle name="Output 3 6 5 10" xfId="25950"/>
    <cellStyle name="Output 3 6 5 11" xfId="33889"/>
    <cellStyle name="Output 3 6 5 12" xfId="34825"/>
    <cellStyle name="Output 3 6 5 13" xfId="36936"/>
    <cellStyle name="Output 3 6 5 14" xfId="39463"/>
    <cellStyle name="Output 3 6 5 2" xfId="5490"/>
    <cellStyle name="Output 3 6 5 2 2" xfId="14192"/>
    <cellStyle name="Output 3 6 5 2 2 2" xfId="46317"/>
    <cellStyle name="Output 3 6 5 2 3" xfId="24230"/>
    <cellStyle name="Output 3 6 5 2 4" xfId="26369"/>
    <cellStyle name="Output 3 6 5 2 5" xfId="39882"/>
    <cellStyle name="Output 3 6 5 3" xfId="7162"/>
    <cellStyle name="Output 3 6 5 3 2" xfId="15864"/>
    <cellStyle name="Output 3 6 5 3 2 2" xfId="47840"/>
    <cellStyle name="Output 3 6 5 3 3" xfId="22387"/>
    <cellStyle name="Output 3 6 5 3 4" xfId="28040"/>
    <cellStyle name="Output 3 6 5 3 5" xfId="41553"/>
    <cellStyle name="Output 3 6 5 4" xfId="8827"/>
    <cellStyle name="Output 3 6 5 4 2" xfId="17529"/>
    <cellStyle name="Output 3 6 5 4 3" xfId="25458"/>
    <cellStyle name="Output 3 6 5 4 4" xfId="29705"/>
    <cellStyle name="Output 3 6 5 4 5" xfId="43479"/>
    <cellStyle name="Output 3 6 5 5" xfId="9582"/>
    <cellStyle name="Output 3 6 5 5 2" xfId="18284"/>
    <cellStyle name="Output 3 6 5 5 3" xfId="2421"/>
    <cellStyle name="Output 3 6 5 5 4" xfId="30460"/>
    <cellStyle name="Output 3 6 5 5 5" xfId="49503"/>
    <cellStyle name="Output 3 6 5 6" xfId="10276"/>
    <cellStyle name="Output 3 6 5 6 2" xfId="18978"/>
    <cellStyle name="Output 3 6 5 6 3" xfId="13326"/>
    <cellStyle name="Output 3 6 5 6 4" xfId="31154"/>
    <cellStyle name="Output 3 6 5 6 5" xfId="50197"/>
    <cellStyle name="Output 3 6 5 7" xfId="10894"/>
    <cellStyle name="Output 3 6 5 7 2" xfId="19596"/>
    <cellStyle name="Output 3 6 5 7 3" xfId="19825"/>
    <cellStyle name="Output 3 6 5 7 4" xfId="31772"/>
    <cellStyle name="Output 3 6 5 7 5" xfId="50815"/>
    <cellStyle name="Output 3 6 5 8" xfId="13773"/>
    <cellStyle name="Output 3 6 5 9" xfId="23009"/>
    <cellStyle name="Output 3 6 6" xfId="4838"/>
    <cellStyle name="Output 3 6 6 10" xfId="25717"/>
    <cellStyle name="Output 3 6 6 11" xfId="33656"/>
    <cellStyle name="Output 3 6 6 12" xfId="34592"/>
    <cellStyle name="Output 3 6 6 13" xfId="36703"/>
    <cellStyle name="Output 3 6 6 14" xfId="39230"/>
    <cellStyle name="Output 3 6 6 2" xfId="5289"/>
    <cellStyle name="Output 3 6 6 2 2" xfId="13991"/>
    <cellStyle name="Output 3 6 6 2 2 2" xfId="46132"/>
    <cellStyle name="Output 3 6 6 2 3" xfId="11414"/>
    <cellStyle name="Output 3 6 6 2 4" xfId="26168"/>
    <cellStyle name="Output 3 6 6 2 5" xfId="39681"/>
    <cellStyle name="Output 3 6 6 3" xfId="6929"/>
    <cellStyle name="Output 3 6 6 3 2" xfId="15631"/>
    <cellStyle name="Output 3 6 6 3 2 2" xfId="47607"/>
    <cellStyle name="Output 3 6 6 3 3" xfId="11260"/>
    <cellStyle name="Output 3 6 6 3 4" xfId="27807"/>
    <cellStyle name="Output 3 6 6 3 5" xfId="41320"/>
    <cellStyle name="Output 3 6 6 4" xfId="8594"/>
    <cellStyle name="Output 3 6 6 4 2" xfId="17296"/>
    <cellStyle name="Output 3 6 6 4 3" xfId="1786"/>
    <cellStyle name="Output 3 6 6 4 4" xfId="29472"/>
    <cellStyle name="Output 3 6 6 4 5" xfId="43246"/>
    <cellStyle name="Output 3 6 6 5" xfId="9349"/>
    <cellStyle name="Output 3 6 6 5 2" xfId="18051"/>
    <cellStyle name="Output 3 6 6 5 3" xfId="12305"/>
    <cellStyle name="Output 3 6 6 5 4" xfId="30227"/>
    <cellStyle name="Output 3 6 6 5 5" xfId="49270"/>
    <cellStyle name="Output 3 6 6 6" xfId="10043"/>
    <cellStyle name="Output 3 6 6 6 2" xfId="18745"/>
    <cellStyle name="Output 3 6 6 6 3" xfId="20355"/>
    <cellStyle name="Output 3 6 6 6 4" xfId="30921"/>
    <cellStyle name="Output 3 6 6 6 5" xfId="49964"/>
    <cellStyle name="Output 3 6 6 7" xfId="10661"/>
    <cellStyle name="Output 3 6 6 7 2" xfId="19363"/>
    <cellStyle name="Output 3 6 6 7 3" xfId="20435"/>
    <cellStyle name="Output 3 6 6 7 4" xfId="31539"/>
    <cellStyle name="Output 3 6 6 7 5" xfId="50582"/>
    <cellStyle name="Output 3 6 6 8" xfId="13540"/>
    <cellStyle name="Output 3 6 6 9" xfId="21077"/>
    <cellStyle name="Output 3 6 7" xfId="3237"/>
    <cellStyle name="Output 3 6 7 2" xfId="12052"/>
    <cellStyle name="Output 3 6 7 2 2" xfId="44769"/>
    <cellStyle name="Output 3 6 7 3" xfId="23098"/>
    <cellStyle name="Output 3 6 7 4" xfId="1837"/>
    <cellStyle name="Output 3 6 7 5" xfId="37535"/>
    <cellStyle name="Output 3 6 8" xfId="5665"/>
    <cellStyle name="Output 3 6 8 2" xfId="14367"/>
    <cellStyle name="Output 3 6 8 2 2" xfId="46482"/>
    <cellStyle name="Output 3 6 8 3" xfId="23351"/>
    <cellStyle name="Output 3 6 8 4" xfId="26544"/>
    <cellStyle name="Output 3 6 8 5" xfId="40057"/>
    <cellStyle name="Output 3 6 9" xfId="3391"/>
    <cellStyle name="Output 3 6 9 2" xfId="12198"/>
    <cellStyle name="Output 3 6 9 2 2" xfId="44917"/>
    <cellStyle name="Output 3 6 9 3" xfId="20735"/>
    <cellStyle name="Output 3 6 9 4" xfId="12719"/>
    <cellStyle name="Output 3 6 9 5" xfId="37689"/>
    <cellStyle name="Output 3 7" xfId="699"/>
    <cellStyle name="Output 3 7 10" xfId="6486"/>
    <cellStyle name="Output 3 7 10 2" xfId="15188"/>
    <cellStyle name="Output 3 7 10 3" xfId="23544"/>
    <cellStyle name="Output 3 7 10 4" xfId="27365"/>
    <cellStyle name="Output 3 7 10 5" xfId="40878"/>
    <cellStyle name="Output 3 7 11" xfId="7600"/>
    <cellStyle name="Output 3 7 11 2" xfId="16302"/>
    <cellStyle name="Output 3 7 11 3" xfId="25036"/>
    <cellStyle name="Output 3 7 11 4" xfId="28478"/>
    <cellStyle name="Output 3 7 11 5" xfId="48209"/>
    <cellStyle name="Output 3 7 12" xfId="7804"/>
    <cellStyle name="Output 3 7 12 2" xfId="16506"/>
    <cellStyle name="Output 3 7 12 3" xfId="22644"/>
    <cellStyle name="Output 3 7 12 4" xfId="28682"/>
    <cellStyle name="Output 3 7 12 5" xfId="48328"/>
    <cellStyle name="Output 3 7 13" xfId="7879"/>
    <cellStyle name="Output 3 7 13 2" xfId="16581"/>
    <cellStyle name="Output 3 7 13 3" xfId="11116"/>
    <cellStyle name="Output 3 7 13 4" xfId="28757"/>
    <cellStyle name="Output 3 7 13 5" xfId="48397"/>
    <cellStyle name="Output 3 7 14" xfId="7980"/>
    <cellStyle name="Output 3 7 14 2" xfId="16682"/>
    <cellStyle name="Output 3 7 14 3" xfId="20588"/>
    <cellStyle name="Output 3 7 14 4" xfId="28858"/>
    <cellStyle name="Output 3 7 14 5" xfId="48498"/>
    <cellStyle name="Output 3 7 15" xfId="2411"/>
    <cellStyle name="Output 3 7 16" xfId="23629"/>
    <cellStyle name="Output 3 7 17" xfId="21395"/>
    <cellStyle name="Output 3 7 18" xfId="32211"/>
    <cellStyle name="Output 3 7 19" xfId="34151"/>
    <cellStyle name="Output 3 7 2" xfId="773"/>
    <cellStyle name="Output 3 7 2 10" xfId="8118"/>
    <cellStyle name="Output 3 7 2 10 2" xfId="16820"/>
    <cellStyle name="Output 3 7 2 10 3" xfId="22229"/>
    <cellStyle name="Output 3 7 2 10 4" xfId="28996"/>
    <cellStyle name="Output 3 7 2 10 5" xfId="48636"/>
    <cellStyle name="Output 3 7 2 11" xfId="8283"/>
    <cellStyle name="Output 3 7 2 11 2" xfId="16985"/>
    <cellStyle name="Output 3 7 2 11 3" xfId="22014"/>
    <cellStyle name="Output 3 7 2 11 4" xfId="29161"/>
    <cellStyle name="Output 3 7 2 11 5" xfId="48797"/>
    <cellStyle name="Output 3 7 2 12" xfId="9062"/>
    <cellStyle name="Output 3 7 2 12 2" xfId="17764"/>
    <cellStyle name="Output 3 7 2 12 3" xfId="23588"/>
    <cellStyle name="Output 3 7 2 12 4" xfId="29940"/>
    <cellStyle name="Output 3 7 2 12 5" xfId="48983"/>
    <cellStyle name="Output 3 7 2 13" xfId="11321"/>
    <cellStyle name="Output 3 7 2 14" xfId="2490"/>
    <cellStyle name="Output 3 7 2 15" xfId="12496"/>
    <cellStyle name="Output 3 7 2 16" xfId="32567"/>
    <cellStyle name="Output 3 7 2 17" xfId="34269"/>
    <cellStyle name="Output 3 7 2 18" xfId="35614"/>
    <cellStyle name="Output 3 7 2 19" xfId="37414"/>
    <cellStyle name="Output 3 7 2 2" xfId="1542"/>
    <cellStyle name="Output 3 7 2 2 10" xfId="13239"/>
    <cellStyle name="Output 3 7 2 2 11" xfId="24299"/>
    <cellStyle name="Output 3 7 2 2 12" xfId="25578"/>
    <cellStyle name="Output 3 7 2 2 13" xfId="33335"/>
    <cellStyle name="Output 3 7 2 2 14" xfId="34453"/>
    <cellStyle name="Output 3 7 2 2 15" xfId="36382"/>
    <cellStyle name="Output 3 7 2 2 16" xfId="38909"/>
    <cellStyle name="Output 3 7 2 2 2" xfId="5038"/>
    <cellStyle name="Output 3 7 2 2 2 10" xfId="25917"/>
    <cellStyle name="Output 3 7 2 2 2 11" xfId="33856"/>
    <cellStyle name="Output 3 7 2 2 2 12" xfId="34792"/>
    <cellStyle name="Output 3 7 2 2 2 13" xfId="36903"/>
    <cellStyle name="Output 3 7 2 2 2 14" xfId="39430"/>
    <cellStyle name="Output 3 7 2 2 2 2" xfId="5624"/>
    <cellStyle name="Output 3 7 2 2 2 2 2" xfId="14326"/>
    <cellStyle name="Output 3 7 2 2 2 2 2 2" xfId="46444"/>
    <cellStyle name="Output 3 7 2 2 2 2 3" xfId="23438"/>
    <cellStyle name="Output 3 7 2 2 2 2 4" xfId="26503"/>
    <cellStyle name="Output 3 7 2 2 2 2 5" xfId="40016"/>
    <cellStyle name="Output 3 7 2 2 2 3" xfId="7129"/>
    <cellStyle name="Output 3 7 2 2 2 3 2" xfId="15831"/>
    <cellStyle name="Output 3 7 2 2 2 3 2 2" xfId="47807"/>
    <cellStyle name="Output 3 7 2 2 2 3 3" xfId="20622"/>
    <cellStyle name="Output 3 7 2 2 2 3 4" xfId="28007"/>
    <cellStyle name="Output 3 7 2 2 2 3 5" xfId="41520"/>
    <cellStyle name="Output 3 7 2 2 2 4" xfId="8794"/>
    <cellStyle name="Output 3 7 2 2 2 4 2" xfId="17496"/>
    <cellStyle name="Output 3 7 2 2 2 4 3" xfId="24178"/>
    <cellStyle name="Output 3 7 2 2 2 4 4" xfId="29672"/>
    <cellStyle name="Output 3 7 2 2 2 4 5" xfId="43446"/>
    <cellStyle name="Output 3 7 2 2 2 5" xfId="9549"/>
    <cellStyle name="Output 3 7 2 2 2 5 2" xfId="18251"/>
    <cellStyle name="Output 3 7 2 2 2 5 3" xfId="11108"/>
    <cellStyle name="Output 3 7 2 2 2 5 4" xfId="30427"/>
    <cellStyle name="Output 3 7 2 2 2 5 5" xfId="49470"/>
    <cellStyle name="Output 3 7 2 2 2 6" xfId="10243"/>
    <cellStyle name="Output 3 7 2 2 2 6 2" xfId="18945"/>
    <cellStyle name="Output 3 7 2 2 2 6 3" xfId="12579"/>
    <cellStyle name="Output 3 7 2 2 2 6 4" xfId="31121"/>
    <cellStyle name="Output 3 7 2 2 2 6 5" xfId="50164"/>
    <cellStyle name="Output 3 7 2 2 2 7" xfId="10861"/>
    <cellStyle name="Output 3 7 2 2 2 7 2" xfId="19563"/>
    <cellStyle name="Output 3 7 2 2 2 7 3" xfId="13139"/>
    <cellStyle name="Output 3 7 2 2 2 7 4" xfId="31739"/>
    <cellStyle name="Output 3 7 2 2 2 7 5" xfId="50782"/>
    <cellStyle name="Output 3 7 2 2 2 8" xfId="13740"/>
    <cellStyle name="Output 3 7 2 2 2 9" xfId="24814"/>
    <cellStyle name="Output 3 7 2 2 3" xfId="5236"/>
    <cellStyle name="Output 3 7 2 2 3 10" xfId="26115"/>
    <cellStyle name="Output 3 7 2 2 3 11" xfId="34054"/>
    <cellStyle name="Output 3 7 2 2 3 12" xfId="34990"/>
    <cellStyle name="Output 3 7 2 2 3 13" xfId="37101"/>
    <cellStyle name="Output 3 7 2 2 3 14" xfId="39628"/>
    <cellStyle name="Output 3 7 2 2 3 2" xfId="6591"/>
    <cellStyle name="Output 3 7 2 2 3 2 2" xfId="15293"/>
    <cellStyle name="Output 3 7 2 2 3 2 2 2" xfId="47318"/>
    <cellStyle name="Output 3 7 2 2 3 2 3" xfId="21244"/>
    <cellStyle name="Output 3 7 2 2 3 2 4" xfId="27469"/>
    <cellStyle name="Output 3 7 2 2 3 2 5" xfId="40982"/>
    <cellStyle name="Output 3 7 2 2 3 3" xfId="7327"/>
    <cellStyle name="Output 3 7 2 2 3 3 2" xfId="16029"/>
    <cellStyle name="Output 3 7 2 2 3 3 2 2" xfId="48005"/>
    <cellStyle name="Output 3 7 2 2 3 3 3" xfId="21277"/>
    <cellStyle name="Output 3 7 2 2 3 3 4" xfId="28205"/>
    <cellStyle name="Output 3 7 2 2 3 3 5" xfId="41718"/>
    <cellStyle name="Output 3 7 2 2 3 4" xfId="8992"/>
    <cellStyle name="Output 3 7 2 2 3 4 2" xfId="17694"/>
    <cellStyle name="Output 3 7 2 2 3 4 3" xfId="22911"/>
    <cellStyle name="Output 3 7 2 2 3 4 4" xfId="29870"/>
    <cellStyle name="Output 3 7 2 2 3 4 5" xfId="43644"/>
    <cellStyle name="Output 3 7 2 2 3 5" xfId="9747"/>
    <cellStyle name="Output 3 7 2 2 3 5 2" xfId="18449"/>
    <cellStyle name="Output 3 7 2 2 3 5 3" xfId="20376"/>
    <cellStyle name="Output 3 7 2 2 3 5 4" xfId="30625"/>
    <cellStyle name="Output 3 7 2 2 3 5 5" xfId="49668"/>
    <cellStyle name="Output 3 7 2 2 3 6" xfId="10441"/>
    <cellStyle name="Output 3 7 2 2 3 6 2" xfId="19143"/>
    <cellStyle name="Output 3 7 2 2 3 6 3" xfId="12244"/>
    <cellStyle name="Output 3 7 2 2 3 6 4" xfId="31319"/>
    <cellStyle name="Output 3 7 2 2 3 6 5" xfId="50362"/>
    <cellStyle name="Output 3 7 2 2 3 7" xfId="11059"/>
    <cellStyle name="Output 3 7 2 2 3 7 2" xfId="19761"/>
    <cellStyle name="Output 3 7 2 2 3 7 3" xfId="25496"/>
    <cellStyle name="Output 3 7 2 2 3 7 4" xfId="31937"/>
    <cellStyle name="Output 3 7 2 2 3 7 5" xfId="50980"/>
    <cellStyle name="Output 3 7 2 2 3 8" xfId="13938"/>
    <cellStyle name="Output 3 7 2 2 3 9" xfId="24330"/>
    <cellStyle name="Output 3 7 2 2 4" xfId="6168"/>
    <cellStyle name="Output 3 7 2 2 4 2" xfId="14870"/>
    <cellStyle name="Output 3 7 2 2 4 2 2" xfId="46937"/>
    <cellStyle name="Output 3 7 2 2 4 3" xfId="22479"/>
    <cellStyle name="Output 3 7 2 2 4 4" xfId="27047"/>
    <cellStyle name="Output 3 7 2 2 4 5" xfId="40560"/>
    <cellStyle name="Output 3 7 2 2 5" xfId="6724"/>
    <cellStyle name="Output 3 7 2 2 5 2" xfId="15426"/>
    <cellStyle name="Output 3 7 2 2 5 2 2" xfId="47429"/>
    <cellStyle name="Output 3 7 2 2 5 3" xfId="23411"/>
    <cellStyle name="Output 3 7 2 2 5 4" xfId="27602"/>
    <cellStyle name="Output 3 7 2 2 5 5" xfId="41115"/>
    <cellStyle name="Output 3 7 2 2 6" xfId="8360"/>
    <cellStyle name="Output 3 7 2 2 6 2" xfId="17062"/>
    <cellStyle name="Output 3 7 2 2 6 3" xfId="22224"/>
    <cellStyle name="Output 3 7 2 2 6 4" xfId="29238"/>
    <cellStyle name="Output 3 7 2 2 6 5" xfId="42925"/>
    <cellStyle name="Output 3 7 2 2 7" xfId="9135"/>
    <cellStyle name="Output 3 7 2 2 7 2" xfId="17837"/>
    <cellStyle name="Output 3 7 2 2 7 3" xfId="22376"/>
    <cellStyle name="Output 3 7 2 2 7 4" xfId="30013"/>
    <cellStyle name="Output 3 7 2 2 7 5" xfId="49056"/>
    <cellStyle name="Output 3 7 2 2 8" xfId="9863"/>
    <cellStyle name="Output 3 7 2 2 8 2" xfId="18565"/>
    <cellStyle name="Output 3 7 2 2 8 3" xfId="19767"/>
    <cellStyle name="Output 3 7 2 2 8 4" xfId="30741"/>
    <cellStyle name="Output 3 7 2 2 8 5" xfId="49784"/>
    <cellStyle name="Output 3 7 2 2 9" xfId="10522"/>
    <cellStyle name="Output 3 7 2 2 9 2" xfId="19224"/>
    <cellStyle name="Output 3 7 2 2 9 3" xfId="20317"/>
    <cellStyle name="Output 3 7 2 2 9 4" xfId="31400"/>
    <cellStyle name="Output 3 7 2 2 9 5" xfId="50443"/>
    <cellStyle name="Output 3 7 2 3" xfId="4906"/>
    <cellStyle name="Output 3 7 2 3 10" xfId="25785"/>
    <cellStyle name="Output 3 7 2 3 11" xfId="33724"/>
    <cellStyle name="Output 3 7 2 3 12" xfId="34660"/>
    <cellStyle name="Output 3 7 2 3 13" xfId="36771"/>
    <cellStyle name="Output 3 7 2 3 14" xfId="39298"/>
    <cellStyle name="Output 3 7 2 3 2" xfId="5789"/>
    <cellStyle name="Output 3 7 2 3 2 2" xfId="14491"/>
    <cellStyle name="Output 3 7 2 3 2 2 2" xfId="46593"/>
    <cellStyle name="Output 3 7 2 3 2 3" xfId="21431"/>
    <cellStyle name="Output 3 7 2 3 2 4" xfId="26668"/>
    <cellStyle name="Output 3 7 2 3 2 5" xfId="40181"/>
    <cellStyle name="Output 3 7 2 3 3" xfId="6997"/>
    <cellStyle name="Output 3 7 2 3 3 2" xfId="15699"/>
    <cellStyle name="Output 3 7 2 3 3 2 2" xfId="47675"/>
    <cellStyle name="Output 3 7 2 3 3 3" xfId="11573"/>
    <cellStyle name="Output 3 7 2 3 3 4" xfId="27875"/>
    <cellStyle name="Output 3 7 2 3 3 5" xfId="41388"/>
    <cellStyle name="Output 3 7 2 3 4" xfId="8662"/>
    <cellStyle name="Output 3 7 2 3 4 2" xfId="17364"/>
    <cellStyle name="Output 3 7 2 3 4 3" xfId="20786"/>
    <cellStyle name="Output 3 7 2 3 4 4" xfId="29540"/>
    <cellStyle name="Output 3 7 2 3 4 5" xfId="43314"/>
    <cellStyle name="Output 3 7 2 3 5" xfId="9417"/>
    <cellStyle name="Output 3 7 2 3 5 2" xfId="18119"/>
    <cellStyle name="Output 3 7 2 3 5 3" xfId="21732"/>
    <cellStyle name="Output 3 7 2 3 5 4" xfId="30295"/>
    <cellStyle name="Output 3 7 2 3 5 5" xfId="49338"/>
    <cellStyle name="Output 3 7 2 3 6" xfId="10111"/>
    <cellStyle name="Output 3 7 2 3 6 2" xfId="18813"/>
    <cellStyle name="Output 3 7 2 3 6 3" xfId="12149"/>
    <cellStyle name="Output 3 7 2 3 6 4" xfId="30989"/>
    <cellStyle name="Output 3 7 2 3 6 5" xfId="50032"/>
    <cellStyle name="Output 3 7 2 3 7" xfId="10729"/>
    <cellStyle name="Output 3 7 2 3 7 2" xfId="19431"/>
    <cellStyle name="Output 3 7 2 3 7 3" xfId="20204"/>
    <cellStyle name="Output 3 7 2 3 7 4" xfId="31607"/>
    <cellStyle name="Output 3 7 2 3 7 5" xfId="50650"/>
    <cellStyle name="Output 3 7 2 3 8" xfId="13608"/>
    <cellStyle name="Output 3 7 2 3 9" xfId="23472"/>
    <cellStyle name="Output 3 7 2 4" xfId="4940"/>
    <cellStyle name="Output 3 7 2 4 10" xfId="25819"/>
    <cellStyle name="Output 3 7 2 4 11" xfId="33758"/>
    <cellStyle name="Output 3 7 2 4 12" xfId="34694"/>
    <cellStyle name="Output 3 7 2 4 13" xfId="36805"/>
    <cellStyle name="Output 3 7 2 4 14" xfId="39332"/>
    <cellStyle name="Output 3 7 2 4 2" xfId="6021"/>
    <cellStyle name="Output 3 7 2 4 2 2" xfId="14723"/>
    <cellStyle name="Output 3 7 2 4 2 2 2" xfId="46806"/>
    <cellStyle name="Output 3 7 2 4 2 3" xfId="24473"/>
    <cellStyle name="Output 3 7 2 4 2 4" xfId="26900"/>
    <cellStyle name="Output 3 7 2 4 2 5" xfId="40413"/>
    <cellStyle name="Output 3 7 2 4 3" xfId="7031"/>
    <cellStyle name="Output 3 7 2 4 3 2" xfId="15733"/>
    <cellStyle name="Output 3 7 2 4 3 2 2" xfId="47709"/>
    <cellStyle name="Output 3 7 2 4 3 3" xfId="11111"/>
    <cellStyle name="Output 3 7 2 4 3 4" xfId="27909"/>
    <cellStyle name="Output 3 7 2 4 3 5" xfId="41422"/>
    <cellStyle name="Output 3 7 2 4 4" xfId="8696"/>
    <cellStyle name="Output 3 7 2 4 4 2" xfId="17398"/>
    <cellStyle name="Output 3 7 2 4 4 3" xfId="24303"/>
    <cellStyle name="Output 3 7 2 4 4 4" xfId="29574"/>
    <cellStyle name="Output 3 7 2 4 4 5" xfId="43348"/>
    <cellStyle name="Output 3 7 2 4 5" xfId="9451"/>
    <cellStyle name="Output 3 7 2 4 5 2" xfId="18153"/>
    <cellStyle name="Output 3 7 2 4 5 3" xfId="23570"/>
    <cellStyle name="Output 3 7 2 4 5 4" xfId="30329"/>
    <cellStyle name="Output 3 7 2 4 5 5" xfId="49372"/>
    <cellStyle name="Output 3 7 2 4 6" xfId="10145"/>
    <cellStyle name="Output 3 7 2 4 6 2" xfId="18847"/>
    <cellStyle name="Output 3 7 2 4 6 3" xfId="11703"/>
    <cellStyle name="Output 3 7 2 4 6 4" xfId="31023"/>
    <cellStyle name="Output 3 7 2 4 6 5" xfId="50066"/>
    <cellStyle name="Output 3 7 2 4 7" xfId="10763"/>
    <cellStyle name="Output 3 7 2 4 7 2" xfId="19465"/>
    <cellStyle name="Output 3 7 2 4 7 3" xfId="20035"/>
    <cellStyle name="Output 3 7 2 4 7 4" xfId="31641"/>
    <cellStyle name="Output 3 7 2 4 7 5" xfId="50684"/>
    <cellStyle name="Output 3 7 2 4 8" xfId="13642"/>
    <cellStyle name="Output 3 7 2 4 9" xfId="24428"/>
    <cellStyle name="Output 3 7 2 5" xfId="6387"/>
    <cellStyle name="Output 3 7 2 5 2" xfId="15089"/>
    <cellStyle name="Output 3 7 2 5 2 2" xfId="47139"/>
    <cellStyle name="Output 3 7 2 5 3" xfId="22100"/>
    <cellStyle name="Output 3 7 2 5 4" xfId="27266"/>
    <cellStyle name="Output 3 7 2 5 5" xfId="40779"/>
    <cellStyle name="Output 3 7 2 6" xfId="5671"/>
    <cellStyle name="Output 3 7 2 6 2" xfId="14373"/>
    <cellStyle name="Output 3 7 2 6 2 2" xfId="46488"/>
    <cellStyle name="Output 3 7 2 6 3" xfId="25433"/>
    <cellStyle name="Output 3 7 2 6 4" xfId="26550"/>
    <cellStyle name="Output 3 7 2 6 5" xfId="40063"/>
    <cellStyle name="Output 3 7 2 7" xfId="5242"/>
    <cellStyle name="Output 3 7 2 7 2" xfId="13944"/>
    <cellStyle name="Output 3 7 2 7 2 2" xfId="46086"/>
    <cellStyle name="Output 3 7 2 7 3" xfId="24821"/>
    <cellStyle name="Output 3 7 2 7 4" xfId="26121"/>
    <cellStyle name="Output 3 7 2 7 5" xfId="39634"/>
    <cellStyle name="Output 3 7 2 8" xfId="3198"/>
    <cellStyle name="Output 3 7 2 8 2" xfId="12013"/>
    <cellStyle name="Output 3 7 2 8 3" xfId="22089"/>
    <cellStyle name="Output 3 7 2 8 4" xfId="13306"/>
    <cellStyle name="Output 3 7 2 8 5" xfId="37496"/>
    <cellStyle name="Output 3 7 2 9" xfId="7853"/>
    <cellStyle name="Output 3 7 2 9 2" xfId="16555"/>
    <cellStyle name="Output 3 7 2 9 3" xfId="1782"/>
    <cellStyle name="Output 3 7 2 9 4" xfId="28731"/>
    <cellStyle name="Output 3 7 2 9 5" xfId="48371"/>
    <cellStyle name="Output 3 7 20" xfId="35258"/>
    <cellStyle name="Output 3 7 21" xfId="37340"/>
    <cellStyle name="Output 3 7 3" xfId="967"/>
    <cellStyle name="Output 3 7 3 10" xfId="8092"/>
    <cellStyle name="Output 3 7 3 10 2" xfId="16794"/>
    <cellStyle name="Output 3 7 3 10 3" xfId="20934"/>
    <cellStyle name="Output 3 7 3 10 4" xfId="28970"/>
    <cellStyle name="Output 3 7 3 10 5" xfId="48610"/>
    <cellStyle name="Output 3 7 3 11" xfId="8053"/>
    <cellStyle name="Output 3 7 3 11 2" xfId="16755"/>
    <cellStyle name="Output 3 7 3 11 3" xfId="25049"/>
    <cellStyle name="Output 3 7 3 11 4" xfId="28931"/>
    <cellStyle name="Output 3 7 3 11 5" xfId="48571"/>
    <cellStyle name="Output 3 7 3 12" xfId="11495"/>
    <cellStyle name="Output 3 7 3 13" xfId="22333"/>
    <cellStyle name="Output 3 7 3 14" xfId="23436"/>
    <cellStyle name="Output 3 7 3 15" xfId="32760"/>
    <cellStyle name="Output 3 7 3 16" xfId="34334"/>
    <cellStyle name="Output 3 7 3 17" xfId="35807"/>
    <cellStyle name="Output 3 7 3 18" xfId="38334"/>
    <cellStyle name="Output 3 7 3 2" xfId="4979"/>
    <cellStyle name="Output 3 7 3 2 10" xfId="25858"/>
    <cellStyle name="Output 3 7 3 2 11" xfId="33797"/>
    <cellStyle name="Output 3 7 3 2 12" xfId="34733"/>
    <cellStyle name="Output 3 7 3 2 13" xfId="36844"/>
    <cellStyle name="Output 3 7 3 2 14" xfId="39371"/>
    <cellStyle name="Output 3 7 3 2 2" xfId="5774"/>
    <cellStyle name="Output 3 7 3 2 2 2" xfId="14476"/>
    <cellStyle name="Output 3 7 3 2 2 2 2" xfId="46580"/>
    <cellStyle name="Output 3 7 3 2 2 3" xfId="22056"/>
    <cellStyle name="Output 3 7 3 2 2 4" xfId="26653"/>
    <cellStyle name="Output 3 7 3 2 2 5" xfId="40166"/>
    <cellStyle name="Output 3 7 3 2 3" xfId="7070"/>
    <cellStyle name="Output 3 7 3 2 3 2" xfId="15772"/>
    <cellStyle name="Output 3 7 3 2 3 2 2" xfId="47748"/>
    <cellStyle name="Output 3 7 3 2 3 3" xfId="19771"/>
    <cellStyle name="Output 3 7 3 2 3 4" xfId="27948"/>
    <cellStyle name="Output 3 7 3 2 3 5" xfId="41461"/>
    <cellStyle name="Output 3 7 3 2 4" xfId="8735"/>
    <cellStyle name="Output 3 7 3 2 4 2" xfId="17437"/>
    <cellStyle name="Output 3 7 3 2 4 3" xfId="12852"/>
    <cellStyle name="Output 3 7 3 2 4 4" xfId="29613"/>
    <cellStyle name="Output 3 7 3 2 4 5" xfId="43387"/>
    <cellStyle name="Output 3 7 3 2 5" xfId="9490"/>
    <cellStyle name="Output 3 7 3 2 5 2" xfId="18192"/>
    <cellStyle name="Output 3 7 3 2 5 3" xfId="25216"/>
    <cellStyle name="Output 3 7 3 2 5 4" xfId="30368"/>
    <cellStyle name="Output 3 7 3 2 5 5" xfId="49411"/>
    <cellStyle name="Output 3 7 3 2 6" xfId="10184"/>
    <cellStyle name="Output 3 7 3 2 6 2" xfId="18886"/>
    <cellStyle name="Output 3 7 3 2 6 3" xfId="12415"/>
    <cellStyle name="Output 3 7 3 2 6 4" xfId="31062"/>
    <cellStyle name="Output 3 7 3 2 6 5" xfId="50105"/>
    <cellStyle name="Output 3 7 3 2 7" xfId="10802"/>
    <cellStyle name="Output 3 7 3 2 7 2" xfId="19504"/>
    <cellStyle name="Output 3 7 3 2 7 3" xfId="11597"/>
    <cellStyle name="Output 3 7 3 2 7 4" xfId="31680"/>
    <cellStyle name="Output 3 7 3 2 7 5" xfId="50723"/>
    <cellStyle name="Output 3 7 3 2 8" xfId="13681"/>
    <cellStyle name="Output 3 7 3 2 9" xfId="23894"/>
    <cellStyle name="Output 3 7 3 3" xfId="3589"/>
    <cellStyle name="Output 3 7 3 3 10" xfId="24451"/>
    <cellStyle name="Output 3 7 3 3 11" xfId="32304"/>
    <cellStyle name="Output 3 7 3 3 12" xfId="34207"/>
    <cellStyle name="Output 3 7 3 3 13" xfId="35351"/>
    <cellStyle name="Output 3 7 3 3 14" xfId="37887"/>
    <cellStyle name="Output 3 7 3 3 2" xfId="5675"/>
    <cellStyle name="Output 3 7 3 3 2 2" xfId="14377"/>
    <cellStyle name="Output 3 7 3 3 2 2 2" xfId="46492"/>
    <cellStyle name="Output 3 7 3 3 2 3" xfId="22472"/>
    <cellStyle name="Output 3 7 3 3 2 4" xfId="26554"/>
    <cellStyle name="Output 3 7 3 3 2 5" xfId="40067"/>
    <cellStyle name="Output 3 7 3 3 3" xfId="6335"/>
    <cellStyle name="Output 3 7 3 3 3 2" xfId="15037"/>
    <cellStyle name="Output 3 7 3 3 3 2 2" xfId="47091"/>
    <cellStyle name="Output 3 7 3 3 3 3" xfId="20528"/>
    <cellStyle name="Output 3 7 3 3 3 4" xfId="27214"/>
    <cellStyle name="Output 3 7 3 3 3 5" xfId="40727"/>
    <cellStyle name="Output 3 7 3 3 4" xfId="7676"/>
    <cellStyle name="Output 3 7 3 3 4 2" xfId="16378"/>
    <cellStyle name="Output 3 7 3 3 4 3" xfId="20956"/>
    <cellStyle name="Output 3 7 3 3 4 4" xfId="28554"/>
    <cellStyle name="Output 3 7 3 3 4 5" xfId="42045"/>
    <cellStyle name="Output 3 7 3 3 5" xfId="8245"/>
    <cellStyle name="Output 3 7 3 3 5 2" xfId="16947"/>
    <cellStyle name="Output 3 7 3 3 5 3" xfId="22892"/>
    <cellStyle name="Output 3 7 3 3 5 4" xfId="29123"/>
    <cellStyle name="Output 3 7 3 3 5 5" xfId="48759"/>
    <cellStyle name="Output 3 7 3 3 6" xfId="9027"/>
    <cellStyle name="Output 3 7 3 3 6 2" xfId="17729"/>
    <cellStyle name="Output 3 7 3 3 6 3" xfId="24514"/>
    <cellStyle name="Output 3 7 3 3 6 4" xfId="29905"/>
    <cellStyle name="Output 3 7 3 3 6 5" xfId="48948"/>
    <cellStyle name="Output 3 7 3 3 7" xfId="9766"/>
    <cellStyle name="Output 3 7 3 3 7 2" xfId="18468"/>
    <cellStyle name="Output 3 7 3 3 7 3" xfId="11077"/>
    <cellStyle name="Output 3 7 3 3 7 4" xfId="30644"/>
    <cellStyle name="Output 3 7 3 3 7 5" xfId="49687"/>
    <cellStyle name="Output 3 7 3 3 8" xfId="12386"/>
    <cellStyle name="Output 3 7 3 3 9" xfId="24950"/>
    <cellStyle name="Output 3 7 3 4" xfId="5880"/>
    <cellStyle name="Output 3 7 3 4 2" xfId="14582"/>
    <cellStyle name="Output 3 7 3 4 2 2" xfId="46677"/>
    <cellStyle name="Output 3 7 3 4 3" xfId="20460"/>
    <cellStyle name="Output 3 7 3 4 4" xfId="26759"/>
    <cellStyle name="Output 3 7 3 4 5" xfId="40272"/>
    <cellStyle name="Output 3 7 3 5" xfId="5650"/>
    <cellStyle name="Output 3 7 3 5 2" xfId="14352"/>
    <cellStyle name="Output 3 7 3 5 2 2" xfId="46468"/>
    <cellStyle name="Output 3 7 3 5 3" xfId="24152"/>
    <cellStyle name="Output 3 7 3 5 4" xfId="26529"/>
    <cellStyle name="Output 3 7 3 5 5" xfId="40042"/>
    <cellStyle name="Output 3 7 3 6" xfId="6315"/>
    <cellStyle name="Output 3 7 3 6 2" xfId="15017"/>
    <cellStyle name="Output 3 7 3 6 2 2" xfId="47072"/>
    <cellStyle name="Output 3 7 3 6 3" xfId="22998"/>
    <cellStyle name="Output 3 7 3 6 4" xfId="27194"/>
    <cellStyle name="Output 3 7 3 6 5" xfId="40707"/>
    <cellStyle name="Output 3 7 3 7" xfId="7361"/>
    <cellStyle name="Output 3 7 3 7 2" xfId="16063"/>
    <cellStyle name="Output 3 7 3 7 3" xfId="24731"/>
    <cellStyle name="Output 3 7 3 7 4" xfId="28239"/>
    <cellStyle name="Output 3 7 3 7 5" xfId="41752"/>
    <cellStyle name="Output 3 7 3 8" xfId="7989"/>
    <cellStyle name="Output 3 7 3 8 2" xfId="16691"/>
    <cellStyle name="Output 3 7 3 8 3" xfId="23255"/>
    <cellStyle name="Output 3 7 3 8 4" xfId="28867"/>
    <cellStyle name="Output 3 7 3 8 5" xfId="48507"/>
    <cellStyle name="Output 3 7 3 9" xfId="7748"/>
    <cellStyle name="Output 3 7 3 9 2" xfId="16450"/>
    <cellStyle name="Output 3 7 3 9 3" xfId="24769"/>
    <cellStyle name="Output 3 7 3 9 4" xfId="28626"/>
    <cellStyle name="Output 3 7 3 9 5" xfId="48277"/>
    <cellStyle name="Output 3 7 4" xfId="1468"/>
    <cellStyle name="Output 3 7 4 10" xfId="9802"/>
    <cellStyle name="Output 3 7 4 10 2" xfId="18504"/>
    <cellStyle name="Output 3 7 4 10 3" xfId="12953"/>
    <cellStyle name="Output 3 7 4 10 4" xfId="30680"/>
    <cellStyle name="Output 3 7 4 10 5" xfId="49723"/>
    <cellStyle name="Output 3 7 4 11" xfId="10466"/>
    <cellStyle name="Output 3 7 4 11 2" xfId="19168"/>
    <cellStyle name="Output 3 7 4 11 3" xfId="13163"/>
    <cellStyle name="Output 3 7 4 11 4" xfId="31344"/>
    <cellStyle name="Output 3 7 4 11 5" xfId="50387"/>
    <cellStyle name="Output 3 7 4 12" xfId="11248"/>
    <cellStyle name="Output 3 7 4 13" xfId="22643"/>
    <cellStyle name="Output 3 7 4 14" xfId="24806"/>
    <cellStyle name="Output 3 7 4 15" xfId="33261"/>
    <cellStyle name="Output 3 7 4 16" xfId="34397"/>
    <cellStyle name="Output 3 7 4 17" xfId="36308"/>
    <cellStyle name="Output 3 7 4 18" xfId="38835"/>
    <cellStyle name="Output 3 7 4 2" xfId="5103"/>
    <cellStyle name="Output 3 7 4 2 10" xfId="25982"/>
    <cellStyle name="Output 3 7 4 2 11" xfId="33921"/>
    <cellStyle name="Output 3 7 4 2 12" xfId="34857"/>
    <cellStyle name="Output 3 7 4 2 13" xfId="36968"/>
    <cellStyle name="Output 3 7 4 2 14" xfId="39495"/>
    <cellStyle name="Output 3 7 4 2 2" xfId="5623"/>
    <cellStyle name="Output 3 7 4 2 2 2" xfId="14325"/>
    <cellStyle name="Output 3 7 4 2 2 2 2" xfId="46443"/>
    <cellStyle name="Output 3 7 4 2 2 3" xfId="24050"/>
    <cellStyle name="Output 3 7 4 2 2 4" xfId="26502"/>
    <cellStyle name="Output 3 7 4 2 2 5" xfId="40015"/>
    <cellStyle name="Output 3 7 4 2 3" xfId="7194"/>
    <cellStyle name="Output 3 7 4 2 3 2" xfId="15896"/>
    <cellStyle name="Output 3 7 4 2 3 2 2" xfId="47872"/>
    <cellStyle name="Output 3 7 4 2 3 3" xfId="20967"/>
    <cellStyle name="Output 3 7 4 2 3 4" xfId="28072"/>
    <cellStyle name="Output 3 7 4 2 3 5" xfId="41585"/>
    <cellStyle name="Output 3 7 4 2 4" xfId="8859"/>
    <cellStyle name="Output 3 7 4 2 4 2" xfId="17561"/>
    <cellStyle name="Output 3 7 4 2 4 3" xfId="22169"/>
    <cellStyle name="Output 3 7 4 2 4 4" xfId="29737"/>
    <cellStyle name="Output 3 7 4 2 4 5" xfId="43511"/>
    <cellStyle name="Output 3 7 4 2 5" xfId="9614"/>
    <cellStyle name="Output 3 7 4 2 5 2" xfId="18316"/>
    <cellStyle name="Output 3 7 4 2 5 3" xfId="19907"/>
    <cellStyle name="Output 3 7 4 2 5 4" xfId="30492"/>
    <cellStyle name="Output 3 7 4 2 5 5" xfId="49535"/>
    <cellStyle name="Output 3 7 4 2 6" xfId="10308"/>
    <cellStyle name="Output 3 7 4 2 6 2" xfId="19010"/>
    <cellStyle name="Output 3 7 4 2 6 3" xfId="11143"/>
    <cellStyle name="Output 3 7 4 2 6 4" xfId="31186"/>
    <cellStyle name="Output 3 7 4 2 6 5" xfId="50229"/>
    <cellStyle name="Output 3 7 4 2 7" xfId="10926"/>
    <cellStyle name="Output 3 7 4 2 7 2" xfId="19628"/>
    <cellStyle name="Output 3 7 4 2 7 3" xfId="13398"/>
    <cellStyle name="Output 3 7 4 2 7 4" xfId="31804"/>
    <cellStyle name="Output 3 7 4 2 7 5" xfId="50847"/>
    <cellStyle name="Output 3 7 4 2 8" xfId="13805"/>
    <cellStyle name="Output 3 7 4 2 9" xfId="21389"/>
    <cellStyle name="Output 3 7 4 3" xfId="5180"/>
    <cellStyle name="Output 3 7 4 3 10" xfId="26059"/>
    <cellStyle name="Output 3 7 4 3 11" xfId="33998"/>
    <cellStyle name="Output 3 7 4 3 12" xfId="34934"/>
    <cellStyle name="Output 3 7 4 3 13" xfId="37045"/>
    <cellStyle name="Output 3 7 4 3 14" xfId="39572"/>
    <cellStyle name="Output 3 7 4 3 2" xfId="6256"/>
    <cellStyle name="Output 3 7 4 3 2 2" xfId="14958"/>
    <cellStyle name="Output 3 7 4 3 2 2 2" xfId="47020"/>
    <cellStyle name="Output 3 7 4 3 2 3" xfId="12559"/>
    <cellStyle name="Output 3 7 4 3 2 4" xfId="27135"/>
    <cellStyle name="Output 3 7 4 3 2 5" xfId="40648"/>
    <cellStyle name="Output 3 7 4 3 3" xfId="7271"/>
    <cellStyle name="Output 3 7 4 3 3 2" xfId="15973"/>
    <cellStyle name="Output 3 7 4 3 3 2 2" xfId="47949"/>
    <cellStyle name="Output 3 7 4 3 3 3" xfId="22531"/>
    <cellStyle name="Output 3 7 4 3 3 4" xfId="28149"/>
    <cellStyle name="Output 3 7 4 3 3 5" xfId="41662"/>
    <cellStyle name="Output 3 7 4 3 4" xfId="8936"/>
    <cellStyle name="Output 3 7 4 3 4 2" xfId="17638"/>
    <cellStyle name="Output 3 7 4 3 4 3" xfId="23923"/>
    <cellStyle name="Output 3 7 4 3 4 4" xfId="29814"/>
    <cellStyle name="Output 3 7 4 3 4 5" xfId="43588"/>
    <cellStyle name="Output 3 7 4 3 5" xfId="9691"/>
    <cellStyle name="Output 3 7 4 3 5 2" xfId="18393"/>
    <cellStyle name="Output 3 7 4 3 5 3" xfId="12446"/>
    <cellStyle name="Output 3 7 4 3 5 4" xfId="30569"/>
    <cellStyle name="Output 3 7 4 3 5 5" xfId="49612"/>
    <cellStyle name="Output 3 7 4 3 6" xfId="10385"/>
    <cellStyle name="Output 3 7 4 3 6 2" xfId="19087"/>
    <cellStyle name="Output 3 7 4 3 6 3" xfId="2164"/>
    <cellStyle name="Output 3 7 4 3 6 4" xfId="31263"/>
    <cellStyle name="Output 3 7 4 3 6 5" xfId="50306"/>
    <cellStyle name="Output 3 7 4 3 7" xfId="11003"/>
    <cellStyle name="Output 3 7 4 3 7 2" xfId="19705"/>
    <cellStyle name="Output 3 7 4 3 7 3" xfId="12680"/>
    <cellStyle name="Output 3 7 4 3 7 4" xfId="31881"/>
    <cellStyle name="Output 3 7 4 3 7 5" xfId="50924"/>
    <cellStyle name="Output 3 7 4 3 8" xfId="13882"/>
    <cellStyle name="Output 3 7 4 3 9" xfId="22905"/>
    <cellStyle name="Output 3 7 4 4" xfId="5511"/>
    <cellStyle name="Output 3 7 4 4 2" xfId="14213"/>
    <cellStyle name="Output 3 7 4 4 2 2" xfId="46338"/>
    <cellStyle name="Output 3 7 4 4 3" xfId="23419"/>
    <cellStyle name="Output 3 7 4 4 4" xfId="26390"/>
    <cellStyle name="Output 3 7 4 4 5" xfId="39903"/>
    <cellStyle name="Output 3 7 4 5" xfId="6663"/>
    <cellStyle name="Output 3 7 4 5 2" xfId="15365"/>
    <cellStyle name="Output 3 7 4 5 2 2" xfId="47372"/>
    <cellStyle name="Output 3 7 4 5 3" xfId="24042"/>
    <cellStyle name="Output 3 7 4 5 4" xfId="27541"/>
    <cellStyle name="Output 3 7 4 5 5" xfId="41054"/>
    <cellStyle name="Output 3 7 4 6" xfId="6367"/>
    <cellStyle name="Output 3 7 4 6 2" xfId="15069"/>
    <cellStyle name="Output 3 7 4 6 2 2" xfId="47122"/>
    <cellStyle name="Output 3 7 4 6 3" xfId="21917"/>
    <cellStyle name="Output 3 7 4 6 4" xfId="27246"/>
    <cellStyle name="Output 3 7 4 6 5" xfId="40759"/>
    <cellStyle name="Output 3 7 4 7" xfId="6268"/>
    <cellStyle name="Output 3 7 4 7 2" xfId="14970"/>
    <cellStyle name="Output 3 7 4 7 3" xfId="22388"/>
    <cellStyle name="Output 3 7 4 7 4" xfId="27147"/>
    <cellStyle name="Output 3 7 4 7 5" xfId="40660"/>
    <cellStyle name="Output 3 7 4 8" xfId="8295"/>
    <cellStyle name="Output 3 7 4 8 2" xfId="16997"/>
    <cellStyle name="Output 3 7 4 8 3" xfId="23673"/>
    <cellStyle name="Output 3 7 4 8 4" xfId="29173"/>
    <cellStyle name="Output 3 7 4 8 5" xfId="48809"/>
    <cellStyle name="Output 3 7 4 9" xfId="9072"/>
    <cellStyle name="Output 3 7 4 9 2" xfId="17774"/>
    <cellStyle name="Output 3 7 4 9 3" xfId="20568"/>
    <cellStyle name="Output 3 7 4 9 4" xfId="29950"/>
    <cellStyle name="Output 3 7 4 9 5" xfId="48993"/>
    <cellStyle name="Output 3 7 5" xfId="5088"/>
    <cellStyle name="Output 3 7 5 10" xfId="25967"/>
    <cellStyle name="Output 3 7 5 11" xfId="33906"/>
    <cellStyle name="Output 3 7 5 12" xfId="34842"/>
    <cellStyle name="Output 3 7 5 13" xfId="36953"/>
    <cellStyle name="Output 3 7 5 14" xfId="39480"/>
    <cellStyle name="Output 3 7 5 2" xfId="6068"/>
    <cellStyle name="Output 3 7 5 2 2" xfId="14770"/>
    <cellStyle name="Output 3 7 5 2 2 2" xfId="46846"/>
    <cellStyle name="Output 3 7 5 2 3" xfId="23342"/>
    <cellStyle name="Output 3 7 5 2 4" xfId="26947"/>
    <cellStyle name="Output 3 7 5 2 5" xfId="40460"/>
    <cellStyle name="Output 3 7 5 3" xfId="7179"/>
    <cellStyle name="Output 3 7 5 3 2" xfId="15881"/>
    <cellStyle name="Output 3 7 5 3 2 2" xfId="47857"/>
    <cellStyle name="Output 3 7 5 3 3" xfId="21715"/>
    <cellStyle name="Output 3 7 5 3 4" xfId="28057"/>
    <cellStyle name="Output 3 7 5 3 5" xfId="41570"/>
    <cellStyle name="Output 3 7 5 4" xfId="8844"/>
    <cellStyle name="Output 3 7 5 4 2" xfId="17546"/>
    <cellStyle name="Output 3 7 5 4 3" xfId="23140"/>
    <cellStyle name="Output 3 7 5 4 4" xfId="29722"/>
    <cellStyle name="Output 3 7 5 4 5" xfId="43496"/>
    <cellStyle name="Output 3 7 5 5" xfId="9599"/>
    <cellStyle name="Output 3 7 5 5 2" xfId="18301"/>
    <cellStyle name="Output 3 7 5 5 3" xfId="12221"/>
    <cellStyle name="Output 3 7 5 5 4" xfId="30477"/>
    <cellStyle name="Output 3 7 5 5 5" xfId="49520"/>
    <cellStyle name="Output 3 7 5 6" xfId="10293"/>
    <cellStyle name="Output 3 7 5 6 2" xfId="18995"/>
    <cellStyle name="Output 3 7 5 6 3" xfId="11580"/>
    <cellStyle name="Output 3 7 5 6 4" xfId="31171"/>
    <cellStyle name="Output 3 7 5 6 5" xfId="50214"/>
    <cellStyle name="Output 3 7 5 7" xfId="10911"/>
    <cellStyle name="Output 3 7 5 7 2" xfId="19613"/>
    <cellStyle name="Output 3 7 5 7 3" xfId="12432"/>
    <cellStyle name="Output 3 7 5 7 4" xfId="31789"/>
    <cellStyle name="Output 3 7 5 7 5" xfId="50832"/>
    <cellStyle name="Output 3 7 5 8" xfId="13790"/>
    <cellStyle name="Output 3 7 5 9" xfId="23424"/>
    <cellStyle name="Output 3 7 6" xfId="5150"/>
    <cellStyle name="Output 3 7 6 10" xfId="26029"/>
    <cellStyle name="Output 3 7 6 11" xfId="33968"/>
    <cellStyle name="Output 3 7 6 12" xfId="34904"/>
    <cellStyle name="Output 3 7 6 13" xfId="37015"/>
    <cellStyle name="Output 3 7 6 14" xfId="39542"/>
    <cellStyle name="Output 3 7 6 2" xfId="5724"/>
    <cellStyle name="Output 3 7 6 2 2" xfId="14426"/>
    <cellStyle name="Output 3 7 6 2 2 2" xfId="46535"/>
    <cellStyle name="Output 3 7 6 2 3" xfId="12007"/>
    <cellStyle name="Output 3 7 6 2 4" xfId="26603"/>
    <cellStyle name="Output 3 7 6 2 5" xfId="40116"/>
    <cellStyle name="Output 3 7 6 3" xfId="7241"/>
    <cellStyle name="Output 3 7 6 3 2" xfId="15943"/>
    <cellStyle name="Output 3 7 6 3 2 2" xfId="47919"/>
    <cellStyle name="Output 3 7 6 3 3" xfId="11361"/>
    <cellStyle name="Output 3 7 6 3 4" xfId="28119"/>
    <cellStyle name="Output 3 7 6 3 5" xfId="41632"/>
    <cellStyle name="Output 3 7 6 4" xfId="8906"/>
    <cellStyle name="Output 3 7 6 4 2" xfId="17608"/>
    <cellStyle name="Output 3 7 6 4 3" xfId="22685"/>
    <cellStyle name="Output 3 7 6 4 4" xfId="29784"/>
    <cellStyle name="Output 3 7 6 4 5" xfId="43558"/>
    <cellStyle name="Output 3 7 6 5" xfId="9661"/>
    <cellStyle name="Output 3 7 6 5 2" xfId="18363"/>
    <cellStyle name="Output 3 7 6 5 3" xfId="11624"/>
    <cellStyle name="Output 3 7 6 5 4" xfId="30539"/>
    <cellStyle name="Output 3 7 6 5 5" xfId="49582"/>
    <cellStyle name="Output 3 7 6 6" xfId="10355"/>
    <cellStyle name="Output 3 7 6 6 2" xfId="19057"/>
    <cellStyle name="Output 3 7 6 6 3" xfId="2583"/>
    <cellStyle name="Output 3 7 6 6 4" xfId="31233"/>
    <cellStyle name="Output 3 7 6 6 5" xfId="50276"/>
    <cellStyle name="Output 3 7 6 7" xfId="10973"/>
    <cellStyle name="Output 3 7 6 7 2" xfId="19675"/>
    <cellStyle name="Output 3 7 6 7 3" xfId="12282"/>
    <cellStyle name="Output 3 7 6 7 4" xfId="31851"/>
    <cellStyle name="Output 3 7 6 7 5" xfId="50894"/>
    <cellStyle name="Output 3 7 6 8" xfId="13852"/>
    <cellStyle name="Output 3 7 6 9" xfId="25067"/>
    <cellStyle name="Output 3 7 7" xfId="3244"/>
    <cellStyle name="Output 3 7 7 2" xfId="12059"/>
    <cellStyle name="Output 3 7 7 2 2" xfId="44775"/>
    <cellStyle name="Output 3 7 7 3" xfId="21790"/>
    <cellStyle name="Output 3 7 7 4" xfId="20681"/>
    <cellStyle name="Output 3 7 7 5" xfId="37542"/>
    <cellStyle name="Output 3 7 8" xfId="6145"/>
    <cellStyle name="Output 3 7 8 2" xfId="14847"/>
    <cellStyle name="Output 3 7 8 2 2" xfId="46915"/>
    <cellStyle name="Output 3 7 8 3" xfId="24635"/>
    <cellStyle name="Output 3 7 8 4" xfId="27024"/>
    <cellStyle name="Output 3 7 8 5" xfId="40537"/>
    <cellStyle name="Output 3 7 9" xfId="6740"/>
    <cellStyle name="Output 3 7 9 2" xfId="15442"/>
    <cellStyle name="Output 3 7 9 2 2" xfId="47438"/>
    <cellStyle name="Output 3 7 9 3" xfId="11183"/>
    <cellStyle name="Output 3 7 9 4" xfId="27618"/>
    <cellStyle name="Output 3 7 9 5" xfId="41131"/>
    <cellStyle name="Output 3 8" xfId="554"/>
    <cellStyle name="Output 3 8 10" xfId="7484"/>
    <cellStyle name="Output 3 8 10 2" xfId="16186"/>
    <cellStyle name="Output 3 8 10 3" xfId="22260"/>
    <cellStyle name="Output 3 8 10 4" xfId="28362"/>
    <cellStyle name="Output 3 8 10 5" xfId="48093"/>
    <cellStyle name="Output 3 8 11" xfId="8095"/>
    <cellStyle name="Output 3 8 11 2" xfId="16797"/>
    <cellStyle name="Output 3 8 11 3" xfId="23368"/>
    <cellStyle name="Output 3 8 11 4" xfId="28973"/>
    <cellStyle name="Output 3 8 11 5" xfId="48613"/>
    <cellStyle name="Output 3 8 12" xfId="7693"/>
    <cellStyle name="Output 3 8 12 2" xfId="16395"/>
    <cellStyle name="Output 3 8 12 3" xfId="12895"/>
    <cellStyle name="Output 3 8 12 4" xfId="28571"/>
    <cellStyle name="Output 3 8 12 5" xfId="48232"/>
    <cellStyle name="Output 3 8 13" xfId="2177"/>
    <cellStyle name="Output 3 8 14" xfId="24360"/>
    <cellStyle name="Output 3 8 15" xfId="4503"/>
    <cellStyle name="Output 3 8 16" xfId="32046"/>
    <cellStyle name="Output 3 8 17" xfId="34095"/>
    <cellStyle name="Output 3 8 18" xfId="35093"/>
    <cellStyle name="Output 3 8 19" xfId="37195"/>
    <cellStyle name="Output 3 8 2" xfId="1004"/>
    <cellStyle name="Output 3 8 2 10" xfId="9197"/>
    <cellStyle name="Output 3 8 2 10 2" xfId="17899"/>
    <cellStyle name="Output 3 8 2 10 3" xfId="20929"/>
    <cellStyle name="Output 3 8 2 10 4" xfId="30075"/>
    <cellStyle name="Output 3 8 2 10 5" xfId="49118"/>
    <cellStyle name="Output 3 8 2 11" xfId="9899"/>
    <cellStyle name="Output 3 8 2 11 2" xfId="18601"/>
    <cellStyle name="Output 3 8 2 11 3" xfId="20101"/>
    <cellStyle name="Output 3 8 2 11 4" xfId="30777"/>
    <cellStyle name="Output 3 8 2 11 5" xfId="49820"/>
    <cellStyle name="Output 3 8 2 12" xfId="11528"/>
    <cellStyle name="Output 3 8 2 13" xfId="20873"/>
    <cellStyle name="Output 3 8 2 14" xfId="21498"/>
    <cellStyle name="Output 3 8 2 15" xfId="32797"/>
    <cellStyle name="Output 3 8 2 16" xfId="34337"/>
    <cellStyle name="Output 3 8 2 17" xfId="35844"/>
    <cellStyle name="Output 3 8 2 18" xfId="38371"/>
    <cellStyle name="Output 3 8 2 2" xfId="5106"/>
    <cellStyle name="Output 3 8 2 2 10" xfId="25985"/>
    <cellStyle name="Output 3 8 2 2 11" xfId="33924"/>
    <cellStyle name="Output 3 8 2 2 12" xfId="34860"/>
    <cellStyle name="Output 3 8 2 2 13" xfId="36971"/>
    <cellStyle name="Output 3 8 2 2 14" xfId="39498"/>
    <cellStyle name="Output 3 8 2 2 2" xfId="5254"/>
    <cellStyle name="Output 3 8 2 2 2 2" xfId="13956"/>
    <cellStyle name="Output 3 8 2 2 2 2 2" xfId="46098"/>
    <cellStyle name="Output 3 8 2 2 2 3" xfId="11238"/>
    <cellStyle name="Output 3 8 2 2 2 4" xfId="26133"/>
    <cellStyle name="Output 3 8 2 2 2 5" xfId="39646"/>
    <cellStyle name="Output 3 8 2 2 3" xfId="7197"/>
    <cellStyle name="Output 3 8 2 2 3 2" xfId="15899"/>
    <cellStyle name="Output 3 8 2 2 3 2 2" xfId="47875"/>
    <cellStyle name="Output 3 8 2 2 3 3" xfId="23279"/>
    <cellStyle name="Output 3 8 2 2 3 4" xfId="28075"/>
    <cellStyle name="Output 3 8 2 2 3 5" xfId="41588"/>
    <cellStyle name="Output 3 8 2 2 4" xfId="8862"/>
    <cellStyle name="Output 3 8 2 2 4 2" xfId="17564"/>
    <cellStyle name="Output 3 8 2 2 4 3" xfId="25095"/>
    <cellStyle name="Output 3 8 2 2 4 4" xfId="29740"/>
    <cellStyle name="Output 3 8 2 2 4 5" xfId="43514"/>
    <cellStyle name="Output 3 8 2 2 5" xfId="9617"/>
    <cellStyle name="Output 3 8 2 2 5 2" xfId="18319"/>
    <cellStyle name="Output 3 8 2 2 5 3" xfId="20342"/>
    <cellStyle name="Output 3 8 2 2 5 4" xfId="30495"/>
    <cellStyle name="Output 3 8 2 2 5 5" xfId="49538"/>
    <cellStyle name="Output 3 8 2 2 6" xfId="10311"/>
    <cellStyle name="Output 3 8 2 2 6 2" xfId="19013"/>
    <cellStyle name="Output 3 8 2 2 6 3" xfId="1795"/>
    <cellStyle name="Output 3 8 2 2 6 4" xfId="31189"/>
    <cellStyle name="Output 3 8 2 2 6 5" xfId="50232"/>
    <cellStyle name="Output 3 8 2 2 7" xfId="10929"/>
    <cellStyle name="Output 3 8 2 2 7 2" xfId="19631"/>
    <cellStyle name="Output 3 8 2 2 7 3" xfId="12350"/>
    <cellStyle name="Output 3 8 2 2 7 4" xfId="31807"/>
    <cellStyle name="Output 3 8 2 2 7 5" xfId="50850"/>
    <cellStyle name="Output 3 8 2 2 8" xfId="13808"/>
    <cellStyle name="Output 3 8 2 2 9" xfId="24925"/>
    <cellStyle name="Output 3 8 2 3" xfId="4994"/>
    <cellStyle name="Output 3 8 2 3 10" xfId="25873"/>
    <cellStyle name="Output 3 8 2 3 11" xfId="33812"/>
    <cellStyle name="Output 3 8 2 3 12" xfId="34748"/>
    <cellStyle name="Output 3 8 2 3 13" xfId="36859"/>
    <cellStyle name="Output 3 8 2 3 14" xfId="39386"/>
    <cellStyle name="Output 3 8 2 3 2" xfId="5522"/>
    <cellStyle name="Output 3 8 2 3 2 2" xfId="14224"/>
    <cellStyle name="Output 3 8 2 3 2 2 2" xfId="46348"/>
    <cellStyle name="Output 3 8 2 3 2 3" xfId="23878"/>
    <cellStyle name="Output 3 8 2 3 2 4" xfId="26401"/>
    <cellStyle name="Output 3 8 2 3 2 5" xfId="39914"/>
    <cellStyle name="Output 3 8 2 3 3" xfId="7085"/>
    <cellStyle name="Output 3 8 2 3 3 2" xfId="15787"/>
    <cellStyle name="Output 3 8 2 3 3 2 2" xfId="47763"/>
    <cellStyle name="Output 3 8 2 3 3 3" xfId="20161"/>
    <cellStyle name="Output 3 8 2 3 3 4" xfId="27963"/>
    <cellStyle name="Output 3 8 2 3 3 5" xfId="41476"/>
    <cellStyle name="Output 3 8 2 3 4" xfId="8750"/>
    <cellStyle name="Output 3 8 2 3 4 2" xfId="17452"/>
    <cellStyle name="Output 3 8 2 3 4 3" xfId="24725"/>
    <cellStyle name="Output 3 8 2 3 4 4" xfId="29628"/>
    <cellStyle name="Output 3 8 2 3 4 5" xfId="43402"/>
    <cellStyle name="Output 3 8 2 3 5" xfId="9505"/>
    <cellStyle name="Output 3 8 2 3 5 2" xfId="18207"/>
    <cellStyle name="Output 3 8 2 3 5 3" xfId="12764"/>
    <cellStyle name="Output 3 8 2 3 5 4" xfId="30383"/>
    <cellStyle name="Output 3 8 2 3 5 5" xfId="49426"/>
    <cellStyle name="Output 3 8 2 3 6" xfId="10199"/>
    <cellStyle name="Output 3 8 2 3 6 2" xfId="18901"/>
    <cellStyle name="Output 3 8 2 3 6 3" xfId="20227"/>
    <cellStyle name="Output 3 8 2 3 6 4" xfId="31077"/>
    <cellStyle name="Output 3 8 2 3 6 5" xfId="50120"/>
    <cellStyle name="Output 3 8 2 3 7" xfId="10817"/>
    <cellStyle name="Output 3 8 2 3 7 2" xfId="19519"/>
    <cellStyle name="Output 3 8 2 3 7 3" xfId="11899"/>
    <cellStyle name="Output 3 8 2 3 7 4" xfId="31695"/>
    <cellStyle name="Output 3 8 2 3 7 5" xfId="50738"/>
    <cellStyle name="Output 3 8 2 3 8" xfId="13696"/>
    <cellStyle name="Output 3 8 2 3 9" xfId="24332"/>
    <cellStyle name="Output 3 8 2 4" xfId="5866"/>
    <cellStyle name="Output 3 8 2 4 2" xfId="14568"/>
    <cellStyle name="Output 3 8 2 4 2 2" xfId="46663"/>
    <cellStyle name="Output 3 8 2 4 3" xfId="21164"/>
    <cellStyle name="Output 3 8 2 4 4" xfId="26745"/>
    <cellStyle name="Output 3 8 2 4 5" xfId="40258"/>
    <cellStyle name="Output 3 8 2 5" xfId="5383"/>
    <cellStyle name="Output 3 8 2 5 2" xfId="14085"/>
    <cellStyle name="Output 3 8 2 5 2 2" xfId="46220"/>
    <cellStyle name="Output 3 8 2 5 3" xfId="25030"/>
    <cellStyle name="Output 3 8 2 5 4" xfId="26262"/>
    <cellStyle name="Output 3 8 2 5 5" xfId="39775"/>
    <cellStyle name="Output 3 8 2 6" xfId="3296"/>
    <cellStyle name="Output 3 8 2 6 2" xfId="12111"/>
    <cellStyle name="Output 3 8 2 6 2 2" xfId="44825"/>
    <cellStyle name="Output 3 8 2 6 3" xfId="21003"/>
    <cellStyle name="Output 3 8 2 6 4" xfId="25272"/>
    <cellStyle name="Output 3 8 2 6 5" xfId="37594"/>
    <cellStyle name="Output 3 8 2 7" xfId="5736"/>
    <cellStyle name="Output 3 8 2 7 2" xfId="14438"/>
    <cellStyle name="Output 3 8 2 7 3" xfId="24124"/>
    <cellStyle name="Output 3 8 2 7 4" xfId="26615"/>
    <cellStyle name="Output 3 8 2 7 5" xfId="40128"/>
    <cellStyle name="Output 3 8 2 8" xfId="8015"/>
    <cellStyle name="Output 3 8 2 8 2" xfId="16717"/>
    <cellStyle name="Output 3 8 2 8 3" xfId="20923"/>
    <cellStyle name="Output 3 8 2 8 4" xfId="28893"/>
    <cellStyle name="Output 3 8 2 8 5" xfId="48533"/>
    <cellStyle name="Output 3 8 2 9" xfId="8437"/>
    <cellStyle name="Output 3 8 2 9 2" xfId="17139"/>
    <cellStyle name="Output 3 8 2 9 3" xfId="23460"/>
    <cellStyle name="Output 3 8 2 9 4" xfId="29315"/>
    <cellStyle name="Output 3 8 2 9 5" xfId="48895"/>
    <cellStyle name="Output 3 8 3" xfId="3801"/>
    <cellStyle name="Output 3 8 3 10" xfId="23017"/>
    <cellStyle name="Output 3 8 3 11" xfId="32516"/>
    <cellStyle name="Output 3 8 3 12" xfId="34238"/>
    <cellStyle name="Output 3 8 3 13" xfId="35563"/>
    <cellStyle name="Output 3 8 3 14" xfId="38099"/>
    <cellStyle name="Output 3 8 3 2" xfId="6420"/>
    <cellStyle name="Output 3 8 3 2 2" xfId="15122"/>
    <cellStyle name="Output 3 8 3 2 2 2" xfId="47167"/>
    <cellStyle name="Output 3 8 3 2 3" xfId="25212"/>
    <cellStyle name="Output 3 8 3 2 4" xfId="27299"/>
    <cellStyle name="Output 3 8 3 2 5" xfId="40812"/>
    <cellStyle name="Output 3 8 3 3" xfId="5737"/>
    <cellStyle name="Output 3 8 3 3 2" xfId="14439"/>
    <cellStyle name="Output 3 8 3 3 2 2" xfId="46546"/>
    <cellStyle name="Output 3 8 3 3 3" xfId="23515"/>
    <cellStyle name="Output 3 8 3 3 4" xfId="26616"/>
    <cellStyle name="Output 3 8 3 3 5" xfId="40129"/>
    <cellStyle name="Output 3 8 3 4" xfId="7813"/>
    <cellStyle name="Output 3 8 3 4 2" xfId="16515"/>
    <cellStyle name="Output 3 8 3 4 3" xfId="24629"/>
    <cellStyle name="Output 3 8 3 4 4" xfId="28691"/>
    <cellStyle name="Output 3 8 3 4 5" xfId="42257"/>
    <cellStyle name="Output 3 8 3 5" xfId="7971"/>
    <cellStyle name="Output 3 8 3 5 2" xfId="16673"/>
    <cellStyle name="Output 3 8 3 5 3" xfId="22096"/>
    <cellStyle name="Output 3 8 3 5 4" xfId="28849"/>
    <cellStyle name="Output 3 8 3 5 5" xfId="48489"/>
    <cellStyle name="Output 3 8 3 6" xfId="8010"/>
    <cellStyle name="Output 3 8 3 6 2" xfId="16712"/>
    <cellStyle name="Output 3 8 3 6 3" xfId="11658"/>
    <cellStyle name="Output 3 8 3 6 4" xfId="28888"/>
    <cellStyle name="Output 3 8 3 6 5" xfId="48528"/>
    <cellStyle name="Output 3 8 3 7" xfId="4271"/>
    <cellStyle name="Output 3 8 3 7 2" xfId="13003"/>
    <cellStyle name="Output 3 8 3 7 3" xfId="11863"/>
    <cellStyle name="Output 3 8 3 7 4" xfId="25507"/>
    <cellStyle name="Output 3 8 3 7 5" xfId="45704"/>
    <cellStyle name="Output 3 8 3 8" xfId="12582"/>
    <cellStyle name="Output 3 8 3 9" xfId="22821"/>
    <cellStyle name="Output 3 8 4" xfId="5160"/>
    <cellStyle name="Output 3 8 4 10" xfId="26039"/>
    <cellStyle name="Output 3 8 4 11" xfId="33978"/>
    <cellStyle name="Output 3 8 4 12" xfId="34914"/>
    <cellStyle name="Output 3 8 4 13" xfId="37025"/>
    <cellStyle name="Output 3 8 4 14" xfId="39552"/>
    <cellStyle name="Output 3 8 4 2" xfId="5814"/>
    <cellStyle name="Output 3 8 4 2 2" xfId="14516"/>
    <cellStyle name="Output 3 8 4 2 2 2" xfId="46614"/>
    <cellStyle name="Output 3 8 4 2 3" xfId="24445"/>
    <cellStyle name="Output 3 8 4 2 4" xfId="26693"/>
    <cellStyle name="Output 3 8 4 2 5" xfId="40206"/>
    <cellStyle name="Output 3 8 4 3" xfId="7251"/>
    <cellStyle name="Output 3 8 4 3 2" xfId="15953"/>
    <cellStyle name="Output 3 8 4 3 2 2" xfId="47929"/>
    <cellStyle name="Output 3 8 4 3 3" xfId="22329"/>
    <cellStyle name="Output 3 8 4 3 4" xfId="28129"/>
    <cellStyle name="Output 3 8 4 3 5" xfId="41642"/>
    <cellStyle name="Output 3 8 4 4" xfId="8916"/>
    <cellStyle name="Output 3 8 4 4 2" xfId="17618"/>
    <cellStyle name="Output 3 8 4 4 3" xfId="21283"/>
    <cellStyle name="Output 3 8 4 4 4" xfId="29794"/>
    <cellStyle name="Output 3 8 4 4 5" xfId="43568"/>
    <cellStyle name="Output 3 8 4 5" xfId="9671"/>
    <cellStyle name="Output 3 8 4 5 2" xfId="18373"/>
    <cellStyle name="Output 3 8 4 5 3" xfId="12862"/>
    <cellStyle name="Output 3 8 4 5 4" xfId="30549"/>
    <cellStyle name="Output 3 8 4 5 5" xfId="49592"/>
    <cellStyle name="Output 3 8 4 6" xfId="10365"/>
    <cellStyle name="Output 3 8 4 6 2" xfId="19067"/>
    <cellStyle name="Output 3 8 4 6 3" xfId="13361"/>
    <cellStyle name="Output 3 8 4 6 4" xfId="31243"/>
    <cellStyle name="Output 3 8 4 6 5" xfId="50286"/>
    <cellStyle name="Output 3 8 4 7" xfId="10983"/>
    <cellStyle name="Output 3 8 4 7 2" xfId="19685"/>
    <cellStyle name="Output 3 8 4 7 3" xfId="11895"/>
    <cellStyle name="Output 3 8 4 7 4" xfId="31861"/>
    <cellStyle name="Output 3 8 4 7 5" xfId="50904"/>
    <cellStyle name="Output 3 8 4 8" xfId="13862"/>
    <cellStyle name="Output 3 8 4 9" xfId="23299"/>
    <cellStyle name="Output 3 8 5" xfId="5513"/>
    <cellStyle name="Output 3 8 5 2" xfId="14215"/>
    <cellStyle name="Output 3 8 5 2 2" xfId="46340"/>
    <cellStyle name="Output 3 8 5 3" xfId="21062"/>
    <cellStyle name="Output 3 8 5 4" xfId="26392"/>
    <cellStyle name="Output 3 8 5 5" xfId="39905"/>
    <cellStyle name="Output 3 8 6" xfId="5670"/>
    <cellStyle name="Output 3 8 6 2" xfId="14372"/>
    <cellStyle name="Output 3 8 6 2 2" xfId="46487"/>
    <cellStyle name="Output 3 8 6 3" xfId="11101"/>
    <cellStyle name="Output 3 8 6 4" xfId="26549"/>
    <cellStyle name="Output 3 8 6 5" xfId="40062"/>
    <cellStyle name="Output 3 8 7" xfId="6269"/>
    <cellStyle name="Output 3 8 7 2" xfId="14971"/>
    <cellStyle name="Output 3 8 7 2 2" xfId="47032"/>
    <cellStyle name="Output 3 8 7 3" xfId="21470"/>
    <cellStyle name="Output 3 8 7 4" xfId="27148"/>
    <cellStyle name="Output 3 8 7 5" xfId="40661"/>
    <cellStyle name="Output 3 8 8" xfId="6011"/>
    <cellStyle name="Output 3 8 8 2" xfId="14713"/>
    <cellStyle name="Output 3 8 8 3" xfId="22340"/>
    <cellStyle name="Output 3 8 8 4" xfId="26890"/>
    <cellStyle name="Output 3 8 8 5" xfId="40403"/>
    <cellStyle name="Output 3 8 9" xfId="7481"/>
    <cellStyle name="Output 3 8 9 2" xfId="16183"/>
    <cellStyle name="Output 3 8 9 3" xfId="24716"/>
    <cellStyle name="Output 3 8 9 4" xfId="28359"/>
    <cellStyle name="Output 3 8 9 5" xfId="48090"/>
    <cellStyle name="Output 3 9" xfId="802"/>
    <cellStyle name="Output 3 9 10" xfId="8373"/>
    <cellStyle name="Output 3 9 10 2" xfId="17075"/>
    <cellStyle name="Output 3 9 10 3" xfId="22662"/>
    <cellStyle name="Output 3 9 10 4" xfId="29251"/>
    <cellStyle name="Output 3 9 10 5" xfId="48831"/>
    <cellStyle name="Output 3 9 11" xfId="9145"/>
    <cellStyle name="Output 3 9 11 2" xfId="17847"/>
    <cellStyle name="Output 3 9 11 3" xfId="24996"/>
    <cellStyle name="Output 3 9 11 4" xfId="30023"/>
    <cellStyle name="Output 3 9 11 5" xfId="49066"/>
    <cellStyle name="Output 3 9 12" xfId="11346"/>
    <cellStyle name="Output 3 9 13" xfId="1796"/>
    <cellStyle name="Output 3 9 14" xfId="23132"/>
    <cellStyle name="Output 3 9 15" xfId="32595"/>
    <cellStyle name="Output 3 9 16" xfId="34278"/>
    <cellStyle name="Output 3 9 17" xfId="35642"/>
    <cellStyle name="Output 3 9 18" xfId="38169"/>
    <cellStyle name="Output 3 9 2" xfId="4701"/>
    <cellStyle name="Output 3 9 2 10" xfId="25580"/>
    <cellStyle name="Output 3 9 2 11" xfId="33519"/>
    <cellStyle name="Output 3 9 2 12" xfId="34455"/>
    <cellStyle name="Output 3 9 2 13" xfId="36566"/>
    <cellStyle name="Output 3 9 2 14" xfId="39093"/>
    <cellStyle name="Output 3 9 2 2" xfId="5701"/>
    <cellStyle name="Output 3 9 2 2 2" xfId="14403"/>
    <cellStyle name="Output 3 9 2 2 2 2" xfId="46516"/>
    <cellStyle name="Output 3 9 2 2 3" xfId="24499"/>
    <cellStyle name="Output 3 9 2 2 4" xfId="26580"/>
    <cellStyle name="Output 3 9 2 2 5" xfId="40093"/>
    <cellStyle name="Output 3 9 2 3" xfId="6792"/>
    <cellStyle name="Output 3 9 2 3 2" xfId="15494"/>
    <cellStyle name="Output 3 9 2 3 2 2" xfId="47470"/>
    <cellStyle name="Output 3 9 2 3 3" xfId="12871"/>
    <cellStyle name="Output 3 9 2 3 4" xfId="27670"/>
    <cellStyle name="Output 3 9 2 3 5" xfId="41183"/>
    <cellStyle name="Output 3 9 2 4" xfId="8457"/>
    <cellStyle name="Output 3 9 2 4 2" xfId="17159"/>
    <cellStyle name="Output 3 9 2 4 3" xfId="23634"/>
    <cellStyle name="Output 3 9 2 4 4" xfId="29335"/>
    <cellStyle name="Output 3 9 2 4 5" xfId="43109"/>
    <cellStyle name="Output 3 9 2 5" xfId="9212"/>
    <cellStyle name="Output 3 9 2 5 2" xfId="17914"/>
    <cellStyle name="Output 3 9 2 5 3" xfId="21078"/>
    <cellStyle name="Output 3 9 2 5 4" xfId="30090"/>
    <cellStyle name="Output 3 9 2 5 5" xfId="49133"/>
    <cellStyle name="Output 3 9 2 6" xfId="9906"/>
    <cellStyle name="Output 3 9 2 6 2" xfId="18608"/>
    <cellStyle name="Output 3 9 2 6 3" xfId="4478"/>
    <cellStyle name="Output 3 9 2 6 4" xfId="30784"/>
    <cellStyle name="Output 3 9 2 6 5" xfId="49827"/>
    <cellStyle name="Output 3 9 2 7" xfId="10524"/>
    <cellStyle name="Output 3 9 2 7 2" xfId="19226"/>
    <cellStyle name="Output 3 9 2 7 3" xfId="13294"/>
    <cellStyle name="Output 3 9 2 7 4" xfId="31402"/>
    <cellStyle name="Output 3 9 2 7 5" xfId="50445"/>
    <cellStyle name="Output 3 9 2 8" xfId="13403"/>
    <cellStyle name="Output 3 9 2 9" xfId="24142"/>
    <cellStyle name="Output 3 9 3" xfId="3590"/>
    <cellStyle name="Output 3 9 3 10" xfId="24117"/>
    <cellStyle name="Output 3 9 3 11" xfId="32305"/>
    <cellStyle name="Output 3 9 3 12" xfId="34208"/>
    <cellStyle name="Output 3 9 3 13" xfId="35352"/>
    <cellStyle name="Output 3 9 3 14" xfId="37888"/>
    <cellStyle name="Output 3 9 3 2" xfId="6338"/>
    <cellStyle name="Output 3 9 3 2 2" xfId="15040"/>
    <cellStyle name="Output 3 9 3 2 2 2" xfId="47094"/>
    <cellStyle name="Output 3 9 3 2 3" xfId="23952"/>
    <cellStyle name="Output 3 9 3 2 4" xfId="27217"/>
    <cellStyle name="Output 3 9 3 2 5" xfId="40730"/>
    <cellStyle name="Output 3 9 3 3" xfId="6421"/>
    <cellStyle name="Output 3 9 3 3 2" xfId="15123"/>
    <cellStyle name="Output 3 9 3 3 2 2" xfId="47168"/>
    <cellStyle name="Output 3 9 3 3 3" xfId="24710"/>
    <cellStyle name="Output 3 9 3 3 4" xfId="27300"/>
    <cellStyle name="Output 3 9 3 3 5" xfId="40813"/>
    <cellStyle name="Output 3 9 3 4" xfId="7677"/>
    <cellStyle name="Output 3 9 3 4 2" xfId="16379"/>
    <cellStyle name="Output 3 9 3 4 3" xfId="25177"/>
    <cellStyle name="Output 3 9 3 4 4" xfId="28555"/>
    <cellStyle name="Output 3 9 3 4 5" xfId="42046"/>
    <cellStyle name="Output 3 9 3 5" xfId="7774"/>
    <cellStyle name="Output 3 9 3 5 2" xfId="16476"/>
    <cellStyle name="Output 3 9 3 5 3" xfId="25108"/>
    <cellStyle name="Output 3 9 3 5 4" xfId="28652"/>
    <cellStyle name="Output 3 9 3 5 5" xfId="48303"/>
    <cellStyle name="Output 3 9 3 6" xfId="8396"/>
    <cellStyle name="Output 3 9 3 6 2" xfId="17098"/>
    <cellStyle name="Output 3 9 3 6 3" xfId="22012"/>
    <cellStyle name="Output 3 9 3 6 4" xfId="29274"/>
    <cellStyle name="Output 3 9 3 6 5" xfId="48854"/>
    <cellStyle name="Output 3 9 3 7" xfId="9165"/>
    <cellStyle name="Output 3 9 3 7 2" xfId="17867"/>
    <cellStyle name="Output 3 9 3 7 3" xfId="23215"/>
    <cellStyle name="Output 3 9 3 7 4" xfId="30043"/>
    <cellStyle name="Output 3 9 3 7 5" xfId="49086"/>
    <cellStyle name="Output 3 9 3 8" xfId="12387"/>
    <cellStyle name="Output 3 9 3 9" xfId="24389"/>
    <cellStyle name="Output 3 9 4" xfId="5615"/>
    <cellStyle name="Output 3 9 4 2" xfId="14317"/>
    <cellStyle name="Output 3 9 4 2 2" xfId="46435"/>
    <cellStyle name="Output 3 9 4 3" xfId="22701"/>
    <cellStyle name="Output 3 9 4 4" xfId="26494"/>
    <cellStyle name="Output 3 9 4 5" xfId="40007"/>
    <cellStyle name="Output 3 9 5" xfId="5351"/>
    <cellStyle name="Output 3 9 5 2" xfId="14053"/>
    <cellStyle name="Output 3 9 5 2 2" xfId="46191"/>
    <cellStyle name="Output 3 9 5 3" xfId="22188"/>
    <cellStyle name="Output 3 9 5 4" xfId="26230"/>
    <cellStyle name="Output 3 9 5 5" xfId="39743"/>
    <cellStyle name="Output 3 9 6" xfId="6618"/>
    <cellStyle name="Output 3 9 6 2" xfId="15320"/>
    <cellStyle name="Output 3 9 6 2 2" xfId="47336"/>
    <cellStyle name="Output 3 9 6 3" xfId="24120"/>
    <cellStyle name="Output 3 9 6 4" xfId="27496"/>
    <cellStyle name="Output 3 9 6 5" xfId="41009"/>
    <cellStyle name="Output 3 9 7" xfId="6726"/>
    <cellStyle name="Output 3 9 7 2" xfId="15428"/>
    <cellStyle name="Output 3 9 7 3" xfId="21203"/>
    <cellStyle name="Output 3 9 7 4" xfId="27604"/>
    <cellStyle name="Output 3 9 7 5" xfId="41117"/>
    <cellStyle name="Output 3 9 8" xfId="7871"/>
    <cellStyle name="Output 3 9 8 2" xfId="16573"/>
    <cellStyle name="Output 3 9 8 3" xfId="11807"/>
    <cellStyle name="Output 3 9 8 4" xfId="28749"/>
    <cellStyle name="Output 3 9 8 5" xfId="48389"/>
    <cellStyle name="Output 3 9 9" xfId="8133"/>
    <cellStyle name="Output 3 9 9 2" xfId="16835"/>
    <cellStyle name="Output 3 9 9 3" xfId="23699"/>
    <cellStyle name="Output 3 9 9 4" xfId="29011"/>
    <cellStyle name="Output 3 9 9 5" xfId="48651"/>
    <cellStyle name="Percent 2" xfId="6"/>
    <cellStyle name="Percent 2 2" xfId="434"/>
    <cellStyle name="Percent 2 3" xfId="435"/>
    <cellStyle name="Percent 2 4" xfId="436"/>
    <cellStyle name="Percent 2 5" xfId="437"/>
    <cellStyle name="Percent 2 6" xfId="438"/>
    <cellStyle name="Percent 2 7" xfId="439"/>
    <cellStyle name="Percent 2 8" xfId="440"/>
    <cellStyle name="Percent 2 9" xfId="441"/>
    <cellStyle name="Percent 3" xfId="193"/>
    <cellStyle name="Percent 3 10" xfId="3526"/>
    <cellStyle name="Percent 3 10 2" xfId="32241"/>
    <cellStyle name="Percent 3 10 2 2" xfId="51168"/>
    <cellStyle name="Percent 3 10 2 2 2" xfId="56976"/>
    <cellStyle name="Percent 3 10 2 3" xfId="53689"/>
    <cellStyle name="Percent 3 10 2 4" xfId="41982"/>
    <cellStyle name="Percent 3 10 3" xfId="35288"/>
    <cellStyle name="Percent 3 10 3 2" xfId="55807"/>
    <cellStyle name="Percent 3 10 3 3" xfId="45044"/>
    <cellStyle name="Percent 3 10 4" xfId="52520"/>
    <cellStyle name="Percent 3 10 5" xfId="37824"/>
    <cellStyle name="Percent 3 11" xfId="3140"/>
    <cellStyle name="Percent 3 11 2" xfId="44680"/>
    <cellStyle name="Percent 3 11 2 2" xfId="55624"/>
    <cellStyle name="Percent 3 11 3" xfId="52337"/>
    <cellStyle name="Percent 3 11 4" xfId="37438"/>
    <cellStyle name="Percent 3 12" xfId="2873"/>
    <cellStyle name="Percent 3 12 2" xfId="44417"/>
    <cellStyle name="Percent 3 12 2 2" xfId="55441"/>
    <cellStyle name="Percent 3 12 3" xfId="53506"/>
    <cellStyle name="Percent 3 12 4" xfId="41792"/>
    <cellStyle name="Percent 3 13" xfId="1747"/>
    <cellStyle name="Percent 3 13 2" xfId="56793"/>
    <cellStyle name="Percent 3 13 3" xfId="50985"/>
    <cellStyle name="Percent 3 14" xfId="31946"/>
    <cellStyle name="Percent 3 14 2" xfId="54675"/>
    <cellStyle name="Percent 3 14 3" xfId="43649"/>
    <cellStyle name="Percent 3 15" xfId="34999"/>
    <cellStyle name="Percent 3 15 2" xfId="52154"/>
    <cellStyle name="Percent 3 16" xfId="37110"/>
    <cellStyle name="Percent 3 2" xfId="442"/>
    <cellStyle name="Percent 3 3" xfId="503"/>
    <cellStyle name="Percent 3 3 10" xfId="32098"/>
    <cellStyle name="Percent 3 3 10 2" xfId="54712"/>
    <cellStyle name="Percent 3 3 10 3" xfId="43686"/>
    <cellStyle name="Percent 3 3 11" xfId="35145"/>
    <cellStyle name="Percent 3 3 11 2" xfId="52228"/>
    <cellStyle name="Percent 3 3 12" xfId="37227"/>
    <cellStyle name="Percent 3 3 2" xfId="586"/>
    <cellStyle name="Percent 3 3 2 2" xfId="1361"/>
    <cellStyle name="Percent 3 3 2 2 2" xfId="4357"/>
    <cellStyle name="Percent 3 3 2 2 2 2" xfId="51863"/>
    <cellStyle name="Percent 3 3 2 2 2 2 2" xfId="57671"/>
    <cellStyle name="Percent 3 3 2 2 2 3" xfId="54384"/>
    <cellStyle name="Percent 3 3 2 2 2 4" xfId="42765"/>
    <cellStyle name="Percent 3 3 2 2 3" xfId="33154"/>
    <cellStyle name="Percent 3 3 2 2 3 2" xfId="56502"/>
    <cellStyle name="Percent 3 3 2 2 3 3" xfId="45787"/>
    <cellStyle name="Percent 3 3 2 2 4" xfId="36201"/>
    <cellStyle name="Percent 3 3 2 2 4 2" xfId="53215"/>
    <cellStyle name="Percent 3 3 2 2 5" xfId="38728"/>
    <cellStyle name="Percent 3 3 2 3" xfId="3710"/>
    <cellStyle name="Percent 3 3 2 3 2" xfId="45155"/>
    <cellStyle name="Percent 3 3 2 3 2 2" xfId="55918"/>
    <cellStyle name="Percent 3 3 2 3 3" xfId="53800"/>
    <cellStyle name="Percent 3 3 2 3 4" xfId="42166"/>
    <cellStyle name="Percent 3 3 2 4" xfId="2269"/>
    <cellStyle name="Percent 3 3 2 4 2" xfId="57087"/>
    <cellStyle name="Percent 3 3 2 4 3" xfId="51279"/>
    <cellStyle name="Percent 3 3 2 5" xfId="32425"/>
    <cellStyle name="Percent 3 3 2 5 2" xfId="54968"/>
    <cellStyle name="Percent 3 3 2 5 3" xfId="43942"/>
    <cellStyle name="Percent 3 3 2 6" xfId="35472"/>
    <cellStyle name="Percent 3 3 2 6 2" xfId="52631"/>
    <cellStyle name="Percent 3 3 2 7" xfId="38008"/>
    <cellStyle name="Percent 3 3 3" xfId="854"/>
    <cellStyle name="Percent 3 3 3 2" xfId="1584"/>
    <cellStyle name="Percent 3 3 3 2 2" xfId="4559"/>
    <cellStyle name="Percent 3 3 3 2 2 2" xfId="52009"/>
    <cellStyle name="Percent 3 3 3 2 2 2 2" xfId="57817"/>
    <cellStyle name="Percent 3 3 3 2 2 3" xfId="54530"/>
    <cellStyle name="Percent 3 3 3 2 2 4" xfId="42967"/>
    <cellStyle name="Percent 3 3 3 2 3" xfId="33377"/>
    <cellStyle name="Percent 3 3 3 2 3 2" xfId="56648"/>
    <cellStyle name="Percent 3 3 3 2 3 3" xfId="45940"/>
    <cellStyle name="Percent 3 3 3 2 4" xfId="36424"/>
    <cellStyle name="Percent 3 3 3 2 4 2" xfId="53361"/>
    <cellStyle name="Percent 3 3 3 2 5" xfId="38951"/>
    <cellStyle name="Percent 3 3 3 3" xfId="3895"/>
    <cellStyle name="Percent 3 3 3 3 2" xfId="45328"/>
    <cellStyle name="Percent 3 3 3 3 2 2" xfId="56064"/>
    <cellStyle name="Percent 3 3 3 3 3" xfId="53946"/>
    <cellStyle name="Percent 3 3 3 3 4" xfId="42323"/>
    <cellStyle name="Percent 3 3 3 4" xfId="2520"/>
    <cellStyle name="Percent 3 3 3 4 2" xfId="57233"/>
    <cellStyle name="Percent 3 3 3 4 3" xfId="51425"/>
    <cellStyle name="Percent 3 3 3 5" xfId="32647"/>
    <cellStyle name="Percent 3 3 3 5 2" xfId="55114"/>
    <cellStyle name="Percent 3 3 3 5 3" xfId="44088"/>
    <cellStyle name="Percent 3 3 3 6" xfId="35694"/>
    <cellStyle name="Percent 3 3 3 6 2" xfId="52777"/>
    <cellStyle name="Percent 3 3 3 7" xfId="38221"/>
    <cellStyle name="Percent 3 3 4" xfId="1068"/>
    <cellStyle name="Percent 3 3 4 2" xfId="4085"/>
    <cellStyle name="Percent 3 3 4 2 2" xfId="45518"/>
    <cellStyle name="Percent 3 3 4 2 2 2" xfId="56246"/>
    <cellStyle name="Percent 3 3 4 2 3" xfId="54128"/>
    <cellStyle name="Percent 3 3 4 2 4" xfId="42505"/>
    <cellStyle name="Percent 3 3 4 3" xfId="2726"/>
    <cellStyle name="Percent 3 3 4 3 2" xfId="57415"/>
    <cellStyle name="Percent 3 3 4 3 3" xfId="51607"/>
    <cellStyle name="Percent 3 3 4 4" xfId="32861"/>
    <cellStyle name="Percent 3 3 4 4 2" xfId="55296"/>
    <cellStyle name="Percent 3 3 4 4 3" xfId="44270"/>
    <cellStyle name="Percent 3 3 4 5" xfId="35908"/>
    <cellStyle name="Percent 3 3 4 5 2" xfId="52959"/>
    <cellStyle name="Percent 3 3 4 6" xfId="38435"/>
    <cellStyle name="Percent 3 3 5" xfId="1283"/>
    <cellStyle name="Percent 3 3 5 2" xfId="4280"/>
    <cellStyle name="Percent 3 3 5 2 2" xfId="45713"/>
    <cellStyle name="Percent 3 3 5 2 2 2" xfId="56428"/>
    <cellStyle name="Percent 3 3 5 2 3" xfId="54310"/>
    <cellStyle name="Percent 3 3 5 2 4" xfId="42687"/>
    <cellStyle name="Percent 3 3 5 3" xfId="2191"/>
    <cellStyle name="Percent 3 3 5 3 2" xfId="57597"/>
    <cellStyle name="Percent 3 3 5 3 3" xfId="51789"/>
    <cellStyle name="Percent 3 3 5 4" xfId="33076"/>
    <cellStyle name="Percent 3 3 5 4 2" xfId="54894"/>
    <cellStyle name="Percent 3 3 5 4 3" xfId="43868"/>
    <cellStyle name="Percent 3 3 5 5" xfId="36123"/>
    <cellStyle name="Percent 3 3 5 5 2" xfId="53141"/>
    <cellStyle name="Percent 3 3 5 6" xfId="38650"/>
    <cellStyle name="Percent 3 3 6" xfId="3635"/>
    <cellStyle name="Percent 3 3 6 2" xfId="32350"/>
    <cellStyle name="Percent 3 3 6 2 2" xfId="51205"/>
    <cellStyle name="Percent 3 3 6 2 2 2" xfId="57013"/>
    <cellStyle name="Percent 3 3 6 2 3" xfId="53726"/>
    <cellStyle name="Percent 3 3 6 2 4" xfId="42091"/>
    <cellStyle name="Percent 3 3 6 3" xfId="35397"/>
    <cellStyle name="Percent 3 3 6 3 2" xfId="55844"/>
    <cellStyle name="Percent 3 3 6 3 3" xfId="45081"/>
    <cellStyle name="Percent 3 3 6 4" xfId="52557"/>
    <cellStyle name="Percent 3 3 6 5" xfId="37933"/>
    <cellStyle name="Percent 3 3 7" xfId="3395"/>
    <cellStyle name="Percent 3 3 7 2" xfId="44921"/>
    <cellStyle name="Percent 3 3 7 2 2" xfId="55698"/>
    <cellStyle name="Percent 3 3 7 3" xfId="52411"/>
    <cellStyle name="Percent 3 3 7 4" xfId="37693"/>
    <cellStyle name="Percent 3 3 8" xfId="2992"/>
    <cellStyle name="Percent 3 3 8 2" xfId="44536"/>
    <cellStyle name="Percent 3 3 8 2 2" xfId="55515"/>
    <cellStyle name="Percent 3 3 8 3" xfId="53580"/>
    <cellStyle name="Percent 3 3 8 4" xfId="41866"/>
    <cellStyle name="Percent 3 3 9" xfId="1950"/>
    <cellStyle name="Percent 3 3 9 2" xfId="56867"/>
    <cellStyle name="Percent 3 3 9 3" xfId="51059"/>
    <cellStyle name="Percent 3 4" xfId="626"/>
    <cellStyle name="Percent 3 4 10" xfId="35185"/>
    <cellStyle name="Percent 3 4 10 2" xfId="52264"/>
    <cellStyle name="Percent 3 4 11" xfId="37267"/>
    <cellStyle name="Percent 3 4 2" xfId="894"/>
    <cellStyle name="Percent 3 4 2 2" xfId="1620"/>
    <cellStyle name="Percent 3 4 2 2 2" xfId="4595"/>
    <cellStyle name="Percent 3 4 2 2 2 2" xfId="52045"/>
    <cellStyle name="Percent 3 4 2 2 2 2 2" xfId="57853"/>
    <cellStyle name="Percent 3 4 2 2 2 3" xfId="54566"/>
    <cellStyle name="Percent 3 4 2 2 2 4" xfId="43003"/>
    <cellStyle name="Percent 3 4 2 2 3" xfId="33413"/>
    <cellStyle name="Percent 3 4 2 2 3 2" xfId="56684"/>
    <cellStyle name="Percent 3 4 2 2 3 3" xfId="45976"/>
    <cellStyle name="Percent 3 4 2 2 4" xfId="36460"/>
    <cellStyle name="Percent 3 4 2 2 4 2" xfId="53397"/>
    <cellStyle name="Percent 3 4 2 2 5" xfId="38987"/>
    <cellStyle name="Percent 3 4 2 3" xfId="3931"/>
    <cellStyle name="Percent 3 4 2 3 2" xfId="45364"/>
    <cellStyle name="Percent 3 4 2 3 2 2" xfId="56100"/>
    <cellStyle name="Percent 3 4 2 3 3" xfId="53982"/>
    <cellStyle name="Percent 3 4 2 3 4" xfId="42359"/>
    <cellStyle name="Percent 3 4 2 4" xfId="2560"/>
    <cellStyle name="Percent 3 4 2 4 2" xfId="57269"/>
    <cellStyle name="Percent 3 4 2 4 3" xfId="51461"/>
    <cellStyle name="Percent 3 4 2 5" xfId="32687"/>
    <cellStyle name="Percent 3 4 2 5 2" xfId="55150"/>
    <cellStyle name="Percent 3 4 2 5 3" xfId="44124"/>
    <cellStyle name="Percent 3 4 2 6" xfId="35734"/>
    <cellStyle name="Percent 3 4 2 6 2" xfId="52813"/>
    <cellStyle name="Percent 3 4 2 7" xfId="38261"/>
    <cellStyle name="Percent 3 4 3" xfId="1104"/>
    <cellStyle name="Percent 3 4 3 2" xfId="4121"/>
    <cellStyle name="Percent 3 4 3 2 2" xfId="45554"/>
    <cellStyle name="Percent 3 4 3 2 2 2" xfId="56282"/>
    <cellStyle name="Percent 3 4 3 2 3" xfId="54164"/>
    <cellStyle name="Percent 3 4 3 2 4" xfId="42541"/>
    <cellStyle name="Percent 3 4 3 3" xfId="2762"/>
    <cellStyle name="Percent 3 4 3 3 2" xfId="57451"/>
    <cellStyle name="Percent 3 4 3 3 3" xfId="51643"/>
    <cellStyle name="Percent 3 4 3 4" xfId="32897"/>
    <cellStyle name="Percent 3 4 3 4 2" xfId="55332"/>
    <cellStyle name="Percent 3 4 3 4 3" xfId="44306"/>
    <cellStyle name="Percent 3 4 3 5" xfId="35944"/>
    <cellStyle name="Percent 3 4 3 5 2" xfId="52995"/>
    <cellStyle name="Percent 3 4 3 6" xfId="38471"/>
    <cellStyle name="Percent 3 4 4" xfId="1399"/>
    <cellStyle name="Percent 3 4 4 2" xfId="4393"/>
    <cellStyle name="Percent 3 4 4 2 2" xfId="45823"/>
    <cellStyle name="Percent 3 4 4 2 2 2" xfId="56538"/>
    <cellStyle name="Percent 3 4 4 2 3" xfId="54420"/>
    <cellStyle name="Percent 3 4 4 2 4" xfId="42801"/>
    <cellStyle name="Percent 3 4 4 3" xfId="2307"/>
    <cellStyle name="Percent 3 4 4 3 2" xfId="57707"/>
    <cellStyle name="Percent 3 4 4 3 3" xfId="51899"/>
    <cellStyle name="Percent 3 4 4 4" xfId="33192"/>
    <cellStyle name="Percent 3 4 4 4 2" xfId="55004"/>
    <cellStyle name="Percent 3 4 4 4 3" xfId="43978"/>
    <cellStyle name="Percent 3 4 4 5" xfId="36239"/>
    <cellStyle name="Percent 3 4 4 5 2" xfId="53251"/>
    <cellStyle name="Percent 3 4 4 6" xfId="38766"/>
    <cellStyle name="Percent 3 4 5" xfId="3747"/>
    <cellStyle name="Percent 3 4 5 2" xfId="32462"/>
    <cellStyle name="Percent 3 4 5 2 2" xfId="51315"/>
    <cellStyle name="Percent 3 4 5 2 2 2" xfId="57123"/>
    <cellStyle name="Percent 3 4 5 2 3" xfId="53836"/>
    <cellStyle name="Percent 3 4 5 2 4" xfId="42203"/>
    <cellStyle name="Percent 3 4 5 3" xfId="35509"/>
    <cellStyle name="Percent 3 4 5 3 2" xfId="55954"/>
    <cellStyle name="Percent 3 4 5 3 3" xfId="45191"/>
    <cellStyle name="Percent 3 4 5 4" xfId="52667"/>
    <cellStyle name="Percent 3 4 5 5" xfId="38045"/>
    <cellStyle name="Percent 3 4 6" xfId="3434"/>
    <cellStyle name="Percent 3 4 6 2" xfId="44960"/>
    <cellStyle name="Percent 3 4 6 2 2" xfId="55734"/>
    <cellStyle name="Percent 3 4 6 3" xfId="52447"/>
    <cellStyle name="Percent 3 4 6 4" xfId="37732"/>
    <cellStyle name="Percent 3 4 7" xfId="3028"/>
    <cellStyle name="Percent 3 4 7 2" xfId="44572"/>
    <cellStyle name="Percent 3 4 7 2 2" xfId="55551"/>
    <cellStyle name="Percent 3 4 7 3" xfId="53616"/>
    <cellStyle name="Percent 3 4 7 4" xfId="41902"/>
    <cellStyle name="Percent 3 4 8" xfId="1988"/>
    <cellStyle name="Percent 3 4 8 2" xfId="56903"/>
    <cellStyle name="Percent 3 4 8 3" xfId="51095"/>
    <cellStyle name="Percent 3 4 9" xfId="32138"/>
    <cellStyle name="Percent 3 4 9 2" xfId="54748"/>
    <cellStyle name="Percent 3 4 9 3" xfId="43722"/>
    <cellStyle name="Percent 3 5" xfId="680"/>
    <cellStyle name="Percent 3 5 10" xfId="35239"/>
    <cellStyle name="Percent 3 5 10 2" xfId="52300"/>
    <cellStyle name="Percent 3 5 11" xfId="37321"/>
    <cellStyle name="Percent 3 5 2" xfId="948"/>
    <cellStyle name="Percent 3 5 2 2" xfId="1656"/>
    <cellStyle name="Percent 3 5 2 2 2" xfId="4631"/>
    <cellStyle name="Percent 3 5 2 2 2 2" xfId="52081"/>
    <cellStyle name="Percent 3 5 2 2 2 2 2" xfId="57889"/>
    <cellStyle name="Percent 3 5 2 2 2 3" xfId="54602"/>
    <cellStyle name="Percent 3 5 2 2 2 4" xfId="43039"/>
    <cellStyle name="Percent 3 5 2 2 3" xfId="33449"/>
    <cellStyle name="Percent 3 5 2 2 3 2" xfId="56720"/>
    <cellStyle name="Percent 3 5 2 2 3 3" xfId="46012"/>
    <cellStyle name="Percent 3 5 2 2 4" xfId="36496"/>
    <cellStyle name="Percent 3 5 2 2 4 2" xfId="53433"/>
    <cellStyle name="Percent 3 5 2 2 5" xfId="39023"/>
    <cellStyle name="Percent 3 5 2 3" xfId="3973"/>
    <cellStyle name="Percent 3 5 2 3 2" xfId="45406"/>
    <cellStyle name="Percent 3 5 2 3 2 2" xfId="56136"/>
    <cellStyle name="Percent 3 5 2 3 3" xfId="54018"/>
    <cellStyle name="Percent 3 5 2 3 4" xfId="42395"/>
    <cellStyle name="Percent 3 5 2 4" xfId="2610"/>
    <cellStyle name="Percent 3 5 2 4 2" xfId="57305"/>
    <cellStyle name="Percent 3 5 2 4 3" xfId="51497"/>
    <cellStyle name="Percent 3 5 2 5" xfId="32741"/>
    <cellStyle name="Percent 3 5 2 5 2" xfId="55186"/>
    <cellStyle name="Percent 3 5 2 5 3" xfId="44160"/>
    <cellStyle name="Percent 3 5 2 6" xfId="35788"/>
    <cellStyle name="Percent 3 5 2 6 2" xfId="52849"/>
    <cellStyle name="Percent 3 5 2 7" xfId="38315"/>
    <cellStyle name="Percent 3 5 3" xfId="1140"/>
    <cellStyle name="Percent 3 5 3 2" xfId="4157"/>
    <cellStyle name="Percent 3 5 3 2 2" xfId="45590"/>
    <cellStyle name="Percent 3 5 3 2 2 2" xfId="56318"/>
    <cellStyle name="Percent 3 5 3 2 3" xfId="54200"/>
    <cellStyle name="Percent 3 5 3 2 4" xfId="42577"/>
    <cellStyle name="Percent 3 5 3 3" xfId="2798"/>
    <cellStyle name="Percent 3 5 3 3 2" xfId="57487"/>
    <cellStyle name="Percent 3 5 3 3 3" xfId="51679"/>
    <cellStyle name="Percent 3 5 3 4" xfId="32933"/>
    <cellStyle name="Percent 3 5 3 4 2" xfId="55368"/>
    <cellStyle name="Percent 3 5 3 4 3" xfId="44342"/>
    <cellStyle name="Percent 3 5 3 5" xfId="35980"/>
    <cellStyle name="Percent 3 5 3 5 2" xfId="53031"/>
    <cellStyle name="Percent 3 5 3 6" xfId="38507"/>
    <cellStyle name="Percent 3 5 4" xfId="1449"/>
    <cellStyle name="Percent 3 5 4 2" xfId="4434"/>
    <cellStyle name="Percent 3 5 4 2 2" xfId="45864"/>
    <cellStyle name="Percent 3 5 4 2 2 2" xfId="56574"/>
    <cellStyle name="Percent 3 5 4 2 3" xfId="54456"/>
    <cellStyle name="Percent 3 5 4 2 4" xfId="42837"/>
    <cellStyle name="Percent 3 5 4 3" xfId="2354"/>
    <cellStyle name="Percent 3 5 4 3 2" xfId="57743"/>
    <cellStyle name="Percent 3 5 4 3 3" xfId="51935"/>
    <cellStyle name="Percent 3 5 4 4" xfId="33242"/>
    <cellStyle name="Percent 3 5 4 4 2" xfId="55040"/>
    <cellStyle name="Percent 3 5 4 4 3" xfId="44014"/>
    <cellStyle name="Percent 3 5 4 5" xfId="36289"/>
    <cellStyle name="Percent 3 5 4 5 2" xfId="53287"/>
    <cellStyle name="Percent 3 5 4 6" xfId="38816"/>
    <cellStyle name="Percent 3 5 5" xfId="3787"/>
    <cellStyle name="Percent 3 5 5 2" xfId="32502"/>
    <cellStyle name="Percent 3 5 5 2 2" xfId="51351"/>
    <cellStyle name="Percent 3 5 5 2 2 2" xfId="57159"/>
    <cellStyle name="Percent 3 5 5 2 3" xfId="53872"/>
    <cellStyle name="Percent 3 5 5 2 4" xfId="42243"/>
    <cellStyle name="Percent 3 5 5 3" xfId="35549"/>
    <cellStyle name="Percent 3 5 5 3 2" xfId="55990"/>
    <cellStyle name="Percent 3 5 5 3 3" xfId="45227"/>
    <cellStyle name="Percent 3 5 5 4" xfId="52703"/>
    <cellStyle name="Percent 3 5 5 5" xfId="38085"/>
    <cellStyle name="Percent 3 5 6" xfId="3479"/>
    <cellStyle name="Percent 3 5 6 2" xfId="45004"/>
    <cellStyle name="Percent 3 5 6 2 2" xfId="55770"/>
    <cellStyle name="Percent 3 5 6 3" xfId="52483"/>
    <cellStyle name="Percent 3 5 6 4" xfId="37777"/>
    <cellStyle name="Percent 3 5 7" xfId="3069"/>
    <cellStyle name="Percent 3 5 7 2" xfId="44613"/>
    <cellStyle name="Percent 3 5 7 2 2" xfId="55587"/>
    <cellStyle name="Percent 3 5 7 3" xfId="53652"/>
    <cellStyle name="Percent 3 5 7 4" xfId="41938"/>
    <cellStyle name="Percent 3 5 8" xfId="2040"/>
    <cellStyle name="Percent 3 5 8 2" xfId="56939"/>
    <cellStyle name="Percent 3 5 8 3" xfId="51131"/>
    <cellStyle name="Percent 3 5 9" xfId="32192"/>
    <cellStyle name="Percent 3 5 9 2" xfId="54784"/>
    <cellStyle name="Percent 3 5 9 3" xfId="43758"/>
    <cellStyle name="Percent 3 6" xfId="540"/>
    <cellStyle name="Percent 3 6 10" xfId="35074"/>
    <cellStyle name="Percent 3 6 10 2" xfId="52191"/>
    <cellStyle name="Percent 3 6 11" xfId="37181"/>
    <cellStyle name="Percent 3 6 2" xfId="989"/>
    <cellStyle name="Percent 3 6 2 2" xfId="1692"/>
    <cellStyle name="Percent 3 6 2 2 2" xfId="4667"/>
    <cellStyle name="Percent 3 6 2 2 2 2" xfId="52117"/>
    <cellStyle name="Percent 3 6 2 2 2 2 2" xfId="57925"/>
    <cellStyle name="Percent 3 6 2 2 2 3" xfId="54638"/>
    <cellStyle name="Percent 3 6 2 2 2 4" xfId="43075"/>
    <cellStyle name="Percent 3 6 2 2 3" xfId="33485"/>
    <cellStyle name="Percent 3 6 2 2 3 2" xfId="56756"/>
    <cellStyle name="Percent 3 6 2 2 3 3" xfId="46048"/>
    <cellStyle name="Percent 3 6 2 2 4" xfId="36532"/>
    <cellStyle name="Percent 3 6 2 2 4 2" xfId="53469"/>
    <cellStyle name="Percent 3 6 2 2 5" xfId="39059"/>
    <cellStyle name="Percent 3 6 2 3" xfId="4010"/>
    <cellStyle name="Percent 3 6 2 3 2" xfId="45443"/>
    <cellStyle name="Percent 3 6 2 3 2 2" xfId="56172"/>
    <cellStyle name="Percent 3 6 2 3 3" xfId="54054"/>
    <cellStyle name="Percent 3 6 2 3 4" xfId="42431"/>
    <cellStyle name="Percent 3 6 2 4" xfId="2650"/>
    <cellStyle name="Percent 3 6 2 4 2" xfId="57341"/>
    <cellStyle name="Percent 3 6 2 4 3" xfId="51533"/>
    <cellStyle name="Percent 3 6 2 5" xfId="32782"/>
    <cellStyle name="Percent 3 6 2 5 2" xfId="55222"/>
    <cellStyle name="Percent 3 6 2 5 3" xfId="44196"/>
    <cellStyle name="Percent 3 6 2 6" xfId="35829"/>
    <cellStyle name="Percent 3 6 2 6 2" xfId="52885"/>
    <cellStyle name="Percent 3 6 2 7" xfId="38356"/>
    <cellStyle name="Percent 3 6 3" xfId="1176"/>
    <cellStyle name="Percent 3 6 3 2" xfId="4193"/>
    <cellStyle name="Percent 3 6 3 2 2" xfId="45626"/>
    <cellStyle name="Percent 3 6 3 2 2 2" xfId="56354"/>
    <cellStyle name="Percent 3 6 3 2 3" xfId="54236"/>
    <cellStyle name="Percent 3 6 3 2 4" xfId="42613"/>
    <cellStyle name="Percent 3 6 3 3" xfId="2834"/>
    <cellStyle name="Percent 3 6 3 3 2" xfId="57523"/>
    <cellStyle name="Percent 3 6 3 3 3" xfId="51715"/>
    <cellStyle name="Percent 3 6 3 4" xfId="32969"/>
    <cellStyle name="Percent 3 6 3 4 2" xfId="55404"/>
    <cellStyle name="Percent 3 6 3 4 3" xfId="44378"/>
    <cellStyle name="Percent 3 6 3 5" xfId="36016"/>
    <cellStyle name="Percent 3 6 3 5 2" xfId="53067"/>
    <cellStyle name="Percent 3 6 3 6" xfId="38543"/>
    <cellStyle name="Percent 3 6 4" xfId="1320"/>
    <cellStyle name="Percent 3 6 4 2" xfId="4317"/>
    <cellStyle name="Percent 3 6 4 2 2" xfId="45750"/>
    <cellStyle name="Percent 3 6 4 2 2 2" xfId="56465"/>
    <cellStyle name="Percent 3 6 4 2 3" xfId="54347"/>
    <cellStyle name="Percent 3 6 4 2 4" xfId="42724"/>
    <cellStyle name="Percent 3 6 4 3" xfId="2228"/>
    <cellStyle name="Percent 3 6 4 3 2" xfId="57634"/>
    <cellStyle name="Percent 3 6 4 3 3" xfId="51826"/>
    <cellStyle name="Percent 3 6 4 4" xfId="33113"/>
    <cellStyle name="Percent 3 6 4 4 2" xfId="54931"/>
    <cellStyle name="Percent 3 6 4 4 3" xfId="43905"/>
    <cellStyle name="Percent 3 6 4 5" xfId="36160"/>
    <cellStyle name="Percent 3 6 4 5 2" xfId="53178"/>
    <cellStyle name="Percent 3 6 4 6" xfId="38687"/>
    <cellStyle name="Percent 3 6 5" xfId="3672"/>
    <cellStyle name="Percent 3 6 5 2" xfId="32387"/>
    <cellStyle name="Percent 3 6 5 2 2" xfId="51242"/>
    <cellStyle name="Percent 3 6 5 2 2 2" xfId="57050"/>
    <cellStyle name="Percent 3 6 5 2 3" xfId="53763"/>
    <cellStyle name="Percent 3 6 5 2 4" xfId="42128"/>
    <cellStyle name="Percent 3 6 5 3" xfId="35434"/>
    <cellStyle name="Percent 3 6 5 3 2" xfId="55881"/>
    <cellStyle name="Percent 3 6 5 3 3" xfId="45118"/>
    <cellStyle name="Percent 3 6 5 4" xfId="52594"/>
    <cellStyle name="Percent 3 6 5 5" xfId="37970"/>
    <cellStyle name="Percent 3 6 6" xfId="3336"/>
    <cellStyle name="Percent 3 6 6 2" xfId="44863"/>
    <cellStyle name="Percent 3 6 6 2 2" xfId="55661"/>
    <cellStyle name="Percent 3 6 6 3" xfId="52374"/>
    <cellStyle name="Percent 3 6 6 4" xfId="37634"/>
    <cellStyle name="Percent 3 6 7" xfId="2951"/>
    <cellStyle name="Percent 3 6 7 2" xfId="44495"/>
    <cellStyle name="Percent 3 6 7 2 2" xfId="55478"/>
    <cellStyle name="Percent 3 6 7 3" xfId="53543"/>
    <cellStyle name="Percent 3 6 7 4" xfId="41829"/>
    <cellStyle name="Percent 3 6 8" xfId="2081"/>
    <cellStyle name="Percent 3 6 8 2" xfId="56830"/>
    <cellStyle name="Percent 3 6 8 3" xfId="51022"/>
    <cellStyle name="Percent 3 6 9" xfId="32027"/>
    <cellStyle name="Percent 3 6 9 2" xfId="54820"/>
    <cellStyle name="Percent 3 6 9 3" xfId="43794"/>
    <cellStyle name="Percent 3 7" xfId="783"/>
    <cellStyle name="Percent 3 7 2" xfId="1547"/>
    <cellStyle name="Percent 3 7 2 2" xfId="4522"/>
    <cellStyle name="Percent 3 7 2 2 2" xfId="51972"/>
    <cellStyle name="Percent 3 7 2 2 2 2" xfId="57780"/>
    <cellStyle name="Percent 3 7 2 2 3" xfId="54493"/>
    <cellStyle name="Percent 3 7 2 2 4" xfId="42930"/>
    <cellStyle name="Percent 3 7 2 3" xfId="33340"/>
    <cellStyle name="Percent 3 7 2 3 2" xfId="56611"/>
    <cellStyle name="Percent 3 7 2 3 3" xfId="45903"/>
    <cellStyle name="Percent 3 7 2 4" xfId="36387"/>
    <cellStyle name="Percent 3 7 2 4 2" xfId="53324"/>
    <cellStyle name="Percent 3 7 2 5" xfId="38914"/>
    <cellStyle name="Percent 3 7 3" xfId="3850"/>
    <cellStyle name="Percent 3 7 3 2" xfId="45283"/>
    <cellStyle name="Percent 3 7 3 2 2" xfId="56027"/>
    <cellStyle name="Percent 3 7 3 3" xfId="53909"/>
    <cellStyle name="Percent 3 7 3 4" xfId="42286"/>
    <cellStyle name="Percent 3 7 4" xfId="2450"/>
    <cellStyle name="Percent 3 7 4 2" xfId="57196"/>
    <cellStyle name="Percent 3 7 4 3" xfId="51388"/>
    <cellStyle name="Percent 3 7 5" xfId="32576"/>
    <cellStyle name="Percent 3 7 5 2" xfId="55077"/>
    <cellStyle name="Percent 3 7 5 3" xfId="44051"/>
    <cellStyle name="Percent 3 7 6" xfId="35623"/>
    <cellStyle name="Percent 3 7 6 2" xfId="52740"/>
    <cellStyle name="Percent 3 7 7" xfId="38150"/>
    <cellStyle name="Percent 3 8" xfId="1031"/>
    <cellStyle name="Percent 3 8 2" xfId="4048"/>
    <cellStyle name="Percent 3 8 2 2" xfId="45481"/>
    <cellStyle name="Percent 3 8 2 2 2" xfId="56209"/>
    <cellStyle name="Percent 3 8 2 3" xfId="54091"/>
    <cellStyle name="Percent 3 8 2 4" xfId="42468"/>
    <cellStyle name="Percent 3 8 3" xfId="2689"/>
    <cellStyle name="Percent 3 8 3 2" xfId="57378"/>
    <cellStyle name="Percent 3 8 3 3" xfId="51570"/>
    <cellStyle name="Percent 3 8 4" xfId="32824"/>
    <cellStyle name="Percent 3 8 4 2" xfId="55259"/>
    <cellStyle name="Percent 3 8 4 3" xfId="44233"/>
    <cellStyle name="Percent 3 8 5" xfId="35871"/>
    <cellStyle name="Percent 3 8 5 2" xfId="52922"/>
    <cellStyle name="Percent 3 8 6" xfId="38398"/>
    <cellStyle name="Percent 3 9" xfId="1217"/>
    <cellStyle name="Percent 3 9 2" xfId="4232"/>
    <cellStyle name="Percent 3 9 2 2" xfId="45665"/>
    <cellStyle name="Percent 3 9 2 2 2" xfId="56391"/>
    <cellStyle name="Percent 3 9 2 3" xfId="54273"/>
    <cellStyle name="Percent 3 9 2 4" xfId="42650"/>
    <cellStyle name="Percent 3 9 3" xfId="2127"/>
    <cellStyle name="Percent 3 9 3 2" xfId="57560"/>
    <cellStyle name="Percent 3 9 3 3" xfId="51752"/>
    <cellStyle name="Percent 3 9 4" xfId="33010"/>
    <cellStyle name="Percent 3 9 4 2" xfId="54857"/>
    <cellStyle name="Percent 3 9 4 3" xfId="43831"/>
    <cellStyle name="Percent 3 9 5" xfId="36057"/>
    <cellStyle name="Percent 3 9 5 2" xfId="53104"/>
    <cellStyle name="Percent 3 9 6" xfId="38584"/>
    <cellStyle name="Percent 4" xfId="443"/>
    <cellStyle name="Percent 5" xfId="444"/>
    <cellStyle name="Percent 6" xfId="445"/>
    <cellStyle name="Percent 7" xfId="455"/>
    <cellStyle name="Percent 7 10" xfId="3302"/>
    <cellStyle name="Percent 7 10 2" xfId="44829"/>
    <cellStyle name="Percent 7 10 2 2" xfId="55642"/>
    <cellStyle name="Percent 7 10 3" xfId="52355"/>
    <cellStyle name="Percent 7 10 4" xfId="37600"/>
    <cellStyle name="Percent 7 11" xfId="2925"/>
    <cellStyle name="Percent 7 11 2" xfId="44469"/>
    <cellStyle name="Percent 7 11 2 2" xfId="55459"/>
    <cellStyle name="Percent 7 11 3" xfId="53524"/>
    <cellStyle name="Percent 7 11 4" xfId="41810"/>
    <cellStyle name="Percent 7 12" xfId="1906"/>
    <cellStyle name="Percent 7 12 2" xfId="56811"/>
    <cellStyle name="Percent 7 12 3" xfId="51003"/>
    <cellStyle name="Percent 7 13" xfId="31975"/>
    <cellStyle name="Percent 7 13 2" xfId="54693"/>
    <cellStyle name="Percent 7 13 3" xfId="43667"/>
    <cellStyle name="Percent 7 14" xfId="35022"/>
    <cellStyle name="Percent 7 14 2" xfId="52172"/>
    <cellStyle name="Percent 7 15" xfId="37133"/>
    <cellStyle name="Percent 7 2" xfId="521"/>
    <cellStyle name="Percent 7 2 10" xfId="32116"/>
    <cellStyle name="Percent 7 2 10 2" xfId="54730"/>
    <cellStyle name="Percent 7 2 10 3" xfId="43704"/>
    <cellStyle name="Percent 7 2 11" xfId="35163"/>
    <cellStyle name="Percent 7 2 11 2" xfId="52246"/>
    <cellStyle name="Percent 7 2 12" xfId="37245"/>
    <cellStyle name="Percent 7 2 2" xfId="604"/>
    <cellStyle name="Percent 7 2 2 2" xfId="1379"/>
    <cellStyle name="Percent 7 2 2 2 2" xfId="4375"/>
    <cellStyle name="Percent 7 2 2 2 2 2" xfId="51881"/>
    <cellStyle name="Percent 7 2 2 2 2 2 2" xfId="57689"/>
    <cellStyle name="Percent 7 2 2 2 2 3" xfId="54402"/>
    <cellStyle name="Percent 7 2 2 2 2 4" xfId="42783"/>
    <cellStyle name="Percent 7 2 2 2 3" xfId="33172"/>
    <cellStyle name="Percent 7 2 2 2 3 2" xfId="56520"/>
    <cellStyle name="Percent 7 2 2 2 3 3" xfId="45805"/>
    <cellStyle name="Percent 7 2 2 2 4" xfId="36219"/>
    <cellStyle name="Percent 7 2 2 2 4 2" xfId="53233"/>
    <cellStyle name="Percent 7 2 2 2 5" xfId="38746"/>
    <cellStyle name="Percent 7 2 2 3" xfId="3728"/>
    <cellStyle name="Percent 7 2 2 3 2" xfId="45173"/>
    <cellStyle name="Percent 7 2 2 3 2 2" xfId="55936"/>
    <cellStyle name="Percent 7 2 2 3 3" xfId="53818"/>
    <cellStyle name="Percent 7 2 2 3 4" xfId="42184"/>
    <cellStyle name="Percent 7 2 2 4" xfId="2287"/>
    <cellStyle name="Percent 7 2 2 4 2" xfId="57105"/>
    <cellStyle name="Percent 7 2 2 4 3" xfId="51297"/>
    <cellStyle name="Percent 7 2 2 5" xfId="32443"/>
    <cellStyle name="Percent 7 2 2 5 2" xfId="54986"/>
    <cellStyle name="Percent 7 2 2 5 3" xfId="43960"/>
    <cellStyle name="Percent 7 2 2 6" xfId="35490"/>
    <cellStyle name="Percent 7 2 2 6 2" xfId="52649"/>
    <cellStyle name="Percent 7 2 2 7" xfId="38026"/>
    <cellStyle name="Percent 7 2 3" xfId="872"/>
    <cellStyle name="Percent 7 2 3 2" xfId="1602"/>
    <cellStyle name="Percent 7 2 3 2 2" xfId="4577"/>
    <cellStyle name="Percent 7 2 3 2 2 2" xfId="52027"/>
    <cellStyle name="Percent 7 2 3 2 2 2 2" xfId="57835"/>
    <cellStyle name="Percent 7 2 3 2 2 3" xfId="54548"/>
    <cellStyle name="Percent 7 2 3 2 2 4" xfId="42985"/>
    <cellStyle name="Percent 7 2 3 2 3" xfId="33395"/>
    <cellStyle name="Percent 7 2 3 2 3 2" xfId="56666"/>
    <cellStyle name="Percent 7 2 3 2 3 3" xfId="45958"/>
    <cellStyle name="Percent 7 2 3 2 4" xfId="36442"/>
    <cellStyle name="Percent 7 2 3 2 4 2" xfId="53379"/>
    <cellStyle name="Percent 7 2 3 2 5" xfId="38969"/>
    <cellStyle name="Percent 7 2 3 3" xfId="3913"/>
    <cellStyle name="Percent 7 2 3 3 2" xfId="45346"/>
    <cellStyle name="Percent 7 2 3 3 2 2" xfId="56082"/>
    <cellStyle name="Percent 7 2 3 3 3" xfId="53964"/>
    <cellStyle name="Percent 7 2 3 3 4" xfId="42341"/>
    <cellStyle name="Percent 7 2 3 4" xfId="2538"/>
    <cellStyle name="Percent 7 2 3 4 2" xfId="57251"/>
    <cellStyle name="Percent 7 2 3 4 3" xfId="51443"/>
    <cellStyle name="Percent 7 2 3 5" xfId="32665"/>
    <cellStyle name="Percent 7 2 3 5 2" xfId="55132"/>
    <cellStyle name="Percent 7 2 3 5 3" xfId="44106"/>
    <cellStyle name="Percent 7 2 3 6" xfId="35712"/>
    <cellStyle name="Percent 7 2 3 6 2" xfId="52795"/>
    <cellStyle name="Percent 7 2 3 7" xfId="38239"/>
    <cellStyle name="Percent 7 2 4" xfId="1086"/>
    <cellStyle name="Percent 7 2 4 2" xfId="4103"/>
    <cellStyle name="Percent 7 2 4 2 2" xfId="45536"/>
    <cellStyle name="Percent 7 2 4 2 2 2" xfId="56264"/>
    <cellStyle name="Percent 7 2 4 2 3" xfId="54146"/>
    <cellStyle name="Percent 7 2 4 2 4" xfId="42523"/>
    <cellStyle name="Percent 7 2 4 3" xfId="2744"/>
    <cellStyle name="Percent 7 2 4 3 2" xfId="57433"/>
    <cellStyle name="Percent 7 2 4 3 3" xfId="51625"/>
    <cellStyle name="Percent 7 2 4 4" xfId="32879"/>
    <cellStyle name="Percent 7 2 4 4 2" xfId="55314"/>
    <cellStyle name="Percent 7 2 4 4 3" xfId="44288"/>
    <cellStyle name="Percent 7 2 4 5" xfId="35926"/>
    <cellStyle name="Percent 7 2 4 5 2" xfId="52977"/>
    <cellStyle name="Percent 7 2 4 6" xfId="38453"/>
    <cellStyle name="Percent 7 2 5" xfId="1301"/>
    <cellStyle name="Percent 7 2 5 2" xfId="4298"/>
    <cellStyle name="Percent 7 2 5 2 2" xfId="45731"/>
    <cellStyle name="Percent 7 2 5 2 2 2" xfId="56446"/>
    <cellStyle name="Percent 7 2 5 2 3" xfId="54328"/>
    <cellStyle name="Percent 7 2 5 2 4" xfId="42705"/>
    <cellStyle name="Percent 7 2 5 3" xfId="2209"/>
    <cellStyle name="Percent 7 2 5 3 2" xfId="57615"/>
    <cellStyle name="Percent 7 2 5 3 3" xfId="51807"/>
    <cellStyle name="Percent 7 2 5 4" xfId="33094"/>
    <cellStyle name="Percent 7 2 5 4 2" xfId="54912"/>
    <cellStyle name="Percent 7 2 5 4 3" xfId="43886"/>
    <cellStyle name="Percent 7 2 5 5" xfId="36141"/>
    <cellStyle name="Percent 7 2 5 5 2" xfId="53159"/>
    <cellStyle name="Percent 7 2 5 6" xfId="38668"/>
    <cellStyle name="Percent 7 2 6" xfId="3653"/>
    <cellStyle name="Percent 7 2 6 2" xfId="32368"/>
    <cellStyle name="Percent 7 2 6 2 2" xfId="51223"/>
    <cellStyle name="Percent 7 2 6 2 2 2" xfId="57031"/>
    <cellStyle name="Percent 7 2 6 2 3" xfId="53744"/>
    <cellStyle name="Percent 7 2 6 2 4" xfId="42109"/>
    <cellStyle name="Percent 7 2 6 3" xfId="35415"/>
    <cellStyle name="Percent 7 2 6 3 2" xfId="55862"/>
    <cellStyle name="Percent 7 2 6 3 3" xfId="45099"/>
    <cellStyle name="Percent 7 2 6 4" xfId="52575"/>
    <cellStyle name="Percent 7 2 6 5" xfId="37951"/>
    <cellStyle name="Percent 7 2 7" xfId="3413"/>
    <cellStyle name="Percent 7 2 7 2" xfId="44939"/>
    <cellStyle name="Percent 7 2 7 2 2" xfId="55716"/>
    <cellStyle name="Percent 7 2 7 3" xfId="52429"/>
    <cellStyle name="Percent 7 2 7 4" xfId="37711"/>
    <cellStyle name="Percent 7 2 8" xfId="3010"/>
    <cellStyle name="Percent 7 2 8 2" xfId="44554"/>
    <cellStyle name="Percent 7 2 8 2 2" xfId="55533"/>
    <cellStyle name="Percent 7 2 8 3" xfId="53598"/>
    <cellStyle name="Percent 7 2 8 4" xfId="41884"/>
    <cellStyle name="Percent 7 2 9" xfId="1968"/>
    <cellStyle name="Percent 7 2 9 2" xfId="56885"/>
    <cellStyle name="Percent 7 2 9 3" xfId="51077"/>
    <cellStyle name="Percent 7 3" xfId="662"/>
    <cellStyle name="Percent 7 3 10" xfId="35221"/>
    <cellStyle name="Percent 7 3 10 2" xfId="52282"/>
    <cellStyle name="Percent 7 3 11" xfId="37303"/>
    <cellStyle name="Percent 7 3 2" xfId="930"/>
    <cellStyle name="Percent 7 3 2 2" xfId="1638"/>
    <cellStyle name="Percent 7 3 2 2 2" xfId="4613"/>
    <cellStyle name="Percent 7 3 2 2 2 2" xfId="52063"/>
    <cellStyle name="Percent 7 3 2 2 2 2 2" xfId="57871"/>
    <cellStyle name="Percent 7 3 2 2 2 3" xfId="54584"/>
    <cellStyle name="Percent 7 3 2 2 2 4" xfId="43021"/>
    <cellStyle name="Percent 7 3 2 2 3" xfId="33431"/>
    <cellStyle name="Percent 7 3 2 2 3 2" xfId="56702"/>
    <cellStyle name="Percent 7 3 2 2 3 3" xfId="45994"/>
    <cellStyle name="Percent 7 3 2 2 4" xfId="36478"/>
    <cellStyle name="Percent 7 3 2 2 4 2" xfId="53415"/>
    <cellStyle name="Percent 7 3 2 2 5" xfId="39005"/>
    <cellStyle name="Percent 7 3 2 3" xfId="3955"/>
    <cellStyle name="Percent 7 3 2 3 2" xfId="45388"/>
    <cellStyle name="Percent 7 3 2 3 2 2" xfId="56118"/>
    <cellStyle name="Percent 7 3 2 3 3" xfId="54000"/>
    <cellStyle name="Percent 7 3 2 3 4" xfId="42377"/>
    <cellStyle name="Percent 7 3 2 4" xfId="2592"/>
    <cellStyle name="Percent 7 3 2 4 2" xfId="57287"/>
    <cellStyle name="Percent 7 3 2 4 3" xfId="51479"/>
    <cellStyle name="Percent 7 3 2 5" xfId="32723"/>
    <cellStyle name="Percent 7 3 2 5 2" xfId="55168"/>
    <cellStyle name="Percent 7 3 2 5 3" xfId="44142"/>
    <cellStyle name="Percent 7 3 2 6" xfId="35770"/>
    <cellStyle name="Percent 7 3 2 6 2" xfId="52831"/>
    <cellStyle name="Percent 7 3 2 7" xfId="38297"/>
    <cellStyle name="Percent 7 3 3" xfId="1122"/>
    <cellStyle name="Percent 7 3 3 2" xfId="4139"/>
    <cellStyle name="Percent 7 3 3 2 2" xfId="45572"/>
    <cellStyle name="Percent 7 3 3 2 2 2" xfId="56300"/>
    <cellStyle name="Percent 7 3 3 2 3" xfId="54182"/>
    <cellStyle name="Percent 7 3 3 2 4" xfId="42559"/>
    <cellStyle name="Percent 7 3 3 3" xfId="2780"/>
    <cellStyle name="Percent 7 3 3 3 2" xfId="57469"/>
    <cellStyle name="Percent 7 3 3 3 3" xfId="51661"/>
    <cellStyle name="Percent 7 3 3 4" xfId="32915"/>
    <cellStyle name="Percent 7 3 3 4 2" xfId="55350"/>
    <cellStyle name="Percent 7 3 3 4 3" xfId="44324"/>
    <cellStyle name="Percent 7 3 3 5" xfId="35962"/>
    <cellStyle name="Percent 7 3 3 5 2" xfId="53013"/>
    <cellStyle name="Percent 7 3 3 6" xfId="38489"/>
    <cellStyle name="Percent 7 3 4" xfId="1431"/>
    <cellStyle name="Percent 7 3 4 2" xfId="4416"/>
    <cellStyle name="Percent 7 3 4 2 2" xfId="45846"/>
    <cellStyle name="Percent 7 3 4 2 2 2" xfId="56556"/>
    <cellStyle name="Percent 7 3 4 2 3" xfId="54438"/>
    <cellStyle name="Percent 7 3 4 2 4" xfId="42819"/>
    <cellStyle name="Percent 7 3 4 3" xfId="2336"/>
    <cellStyle name="Percent 7 3 4 3 2" xfId="57725"/>
    <cellStyle name="Percent 7 3 4 3 3" xfId="51917"/>
    <cellStyle name="Percent 7 3 4 4" xfId="33224"/>
    <cellStyle name="Percent 7 3 4 4 2" xfId="55022"/>
    <cellStyle name="Percent 7 3 4 4 3" xfId="43996"/>
    <cellStyle name="Percent 7 3 4 5" xfId="36271"/>
    <cellStyle name="Percent 7 3 4 5 2" xfId="53269"/>
    <cellStyle name="Percent 7 3 4 6" xfId="38798"/>
    <cellStyle name="Percent 7 3 5" xfId="3769"/>
    <cellStyle name="Percent 7 3 5 2" xfId="32484"/>
    <cellStyle name="Percent 7 3 5 2 2" xfId="51333"/>
    <cellStyle name="Percent 7 3 5 2 2 2" xfId="57141"/>
    <cellStyle name="Percent 7 3 5 2 3" xfId="53854"/>
    <cellStyle name="Percent 7 3 5 2 4" xfId="42225"/>
    <cellStyle name="Percent 7 3 5 3" xfId="35531"/>
    <cellStyle name="Percent 7 3 5 3 2" xfId="55972"/>
    <cellStyle name="Percent 7 3 5 3 3" xfId="45209"/>
    <cellStyle name="Percent 7 3 5 4" xfId="52685"/>
    <cellStyle name="Percent 7 3 5 5" xfId="38067"/>
    <cellStyle name="Percent 7 3 6" xfId="3461"/>
    <cellStyle name="Percent 7 3 6 2" xfId="44986"/>
    <cellStyle name="Percent 7 3 6 2 2" xfId="55752"/>
    <cellStyle name="Percent 7 3 6 3" xfId="52465"/>
    <cellStyle name="Percent 7 3 6 4" xfId="37759"/>
    <cellStyle name="Percent 7 3 7" xfId="3051"/>
    <cellStyle name="Percent 7 3 7 2" xfId="44595"/>
    <cellStyle name="Percent 7 3 7 2 2" xfId="55569"/>
    <cellStyle name="Percent 7 3 7 3" xfId="53634"/>
    <cellStyle name="Percent 7 3 7 4" xfId="41920"/>
    <cellStyle name="Percent 7 3 8" xfId="2022"/>
    <cellStyle name="Percent 7 3 8 2" xfId="56921"/>
    <cellStyle name="Percent 7 3 8 3" xfId="51113"/>
    <cellStyle name="Percent 7 3 9" xfId="32174"/>
    <cellStyle name="Percent 7 3 9 2" xfId="54766"/>
    <cellStyle name="Percent 7 3 9 3" xfId="43740"/>
    <cellStyle name="Percent 7 4" xfId="703"/>
    <cellStyle name="Percent 7 4 10" xfId="35262"/>
    <cellStyle name="Percent 7 4 10 2" xfId="52318"/>
    <cellStyle name="Percent 7 4 11" xfId="37344"/>
    <cellStyle name="Percent 7 4 2" xfId="971"/>
    <cellStyle name="Percent 7 4 2 2" xfId="1674"/>
    <cellStyle name="Percent 7 4 2 2 2" xfId="4649"/>
    <cellStyle name="Percent 7 4 2 2 2 2" xfId="52099"/>
    <cellStyle name="Percent 7 4 2 2 2 2 2" xfId="57907"/>
    <cellStyle name="Percent 7 4 2 2 2 3" xfId="54620"/>
    <cellStyle name="Percent 7 4 2 2 2 4" xfId="43057"/>
    <cellStyle name="Percent 7 4 2 2 3" xfId="33467"/>
    <cellStyle name="Percent 7 4 2 2 3 2" xfId="56738"/>
    <cellStyle name="Percent 7 4 2 2 3 3" xfId="46030"/>
    <cellStyle name="Percent 7 4 2 2 4" xfId="36514"/>
    <cellStyle name="Percent 7 4 2 2 4 2" xfId="53451"/>
    <cellStyle name="Percent 7 4 2 2 5" xfId="39041"/>
    <cellStyle name="Percent 7 4 2 3" xfId="3992"/>
    <cellStyle name="Percent 7 4 2 3 2" xfId="45425"/>
    <cellStyle name="Percent 7 4 2 3 2 2" xfId="56154"/>
    <cellStyle name="Percent 7 4 2 3 3" xfId="54036"/>
    <cellStyle name="Percent 7 4 2 3 4" xfId="42413"/>
    <cellStyle name="Percent 7 4 2 4" xfId="2632"/>
    <cellStyle name="Percent 7 4 2 4 2" xfId="57323"/>
    <cellStyle name="Percent 7 4 2 4 3" xfId="51515"/>
    <cellStyle name="Percent 7 4 2 5" xfId="32764"/>
    <cellStyle name="Percent 7 4 2 5 2" xfId="55204"/>
    <cellStyle name="Percent 7 4 2 5 3" xfId="44178"/>
    <cellStyle name="Percent 7 4 2 6" xfId="35811"/>
    <cellStyle name="Percent 7 4 2 6 2" xfId="52867"/>
    <cellStyle name="Percent 7 4 2 7" xfId="38338"/>
    <cellStyle name="Percent 7 4 3" xfId="1158"/>
    <cellStyle name="Percent 7 4 3 2" xfId="4175"/>
    <cellStyle name="Percent 7 4 3 2 2" xfId="45608"/>
    <cellStyle name="Percent 7 4 3 2 2 2" xfId="56336"/>
    <cellStyle name="Percent 7 4 3 2 3" xfId="54218"/>
    <cellStyle name="Percent 7 4 3 2 4" xfId="42595"/>
    <cellStyle name="Percent 7 4 3 3" xfId="2816"/>
    <cellStyle name="Percent 7 4 3 3 2" xfId="57505"/>
    <cellStyle name="Percent 7 4 3 3 3" xfId="51697"/>
    <cellStyle name="Percent 7 4 3 4" xfId="32951"/>
    <cellStyle name="Percent 7 4 3 4 2" xfId="55386"/>
    <cellStyle name="Percent 7 4 3 4 3" xfId="44360"/>
    <cellStyle name="Percent 7 4 3 5" xfId="35998"/>
    <cellStyle name="Percent 7 4 3 5 2" xfId="53049"/>
    <cellStyle name="Percent 7 4 3 6" xfId="38525"/>
    <cellStyle name="Percent 7 4 4" xfId="1472"/>
    <cellStyle name="Percent 7 4 4 2" xfId="4454"/>
    <cellStyle name="Percent 7 4 4 2 2" xfId="45884"/>
    <cellStyle name="Percent 7 4 4 2 2 2" xfId="56592"/>
    <cellStyle name="Percent 7 4 4 2 3" xfId="54474"/>
    <cellStyle name="Percent 7 4 4 2 4" xfId="42855"/>
    <cellStyle name="Percent 7 4 4 3" xfId="2376"/>
    <cellStyle name="Percent 7 4 4 3 2" xfId="57761"/>
    <cellStyle name="Percent 7 4 4 3 3" xfId="51953"/>
    <cellStyle name="Percent 7 4 4 4" xfId="33265"/>
    <cellStyle name="Percent 7 4 4 4 2" xfId="55058"/>
    <cellStyle name="Percent 7 4 4 4 3" xfId="44032"/>
    <cellStyle name="Percent 7 4 4 5" xfId="36312"/>
    <cellStyle name="Percent 7 4 4 5 2" xfId="53305"/>
    <cellStyle name="Percent 7 4 4 6" xfId="38839"/>
    <cellStyle name="Percent 7 4 5" xfId="3807"/>
    <cellStyle name="Percent 7 4 5 2" xfId="32522"/>
    <cellStyle name="Percent 7 4 5 2 2" xfId="51369"/>
    <cellStyle name="Percent 7 4 5 2 2 2" xfId="57177"/>
    <cellStyle name="Percent 7 4 5 2 3" xfId="53890"/>
    <cellStyle name="Percent 7 4 5 2 4" xfId="42263"/>
    <cellStyle name="Percent 7 4 5 3" xfId="35569"/>
    <cellStyle name="Percent 7 4 5 3 2" xfId="56008"/>
    <cellStyle name="Percent 7 4 5 3 3" xfId="45245"/>
    <cellStyle name="Percent 7 4 5 4" xfId="52721"/>
    <cellStyle name="Percent 7 4 5 5" xfId="38105"/>
    <cellStyle name="Percent 7 4 6" xfId="3500"/>
    <cellStyle name="Percent 7 4 6 2" xfId="45025"/>
    <cellStyle name="Percent 7 4 6 2 2" xfId="55788"/>
    <cellStyle name="Percent 7 4 6 3" xfId="52501"/>
    <cellStyle name="Percent 7 4 6 4" xfId="37798"/>
    <cellStyle name="Percent 7 4 7" xfId="3088"/>
    <cellStyle name="Percent 7 4 7 2" xfId="44632"/>
    <cellStyle name="Percent 7 4 7 2 2" xfId="55605"/>
    <cellStyle name="Percent 7 4 7 3" xfId="53670"/>
    <cellStyle name="Percent 7 4 7 4" xfId="41956"/>
    <cellStyle name="Percent 7 4 8" xfId="2063"/>
    <cellStyle name="Percent 7 4 8 2" xfId="56957"/>
    <cellStyle name="Percent 7 4 8 3" xfId="51149"/>
    <cellStyle name="Percent 7 4 9" xfId="32215"/>
    <cellStyle name="Percent 7 4 9 2" xfId="54802"/>
    <cellStyle name="Percent 7 4 9 3" xfId="43776"/>
    <cellStyle name="Percent 7 5" xfId="567"/>
    <cellStyle name="Percent 7 5 10" xfId="35097"/>
    <cellStyle name="Percent 7 5 10 2" xfId="52209"/>
    <cellStyle name="Percent 7 5 11" xfId="37208"/>
    <cellStyle name="Percent 7 5 2" xfId="1012"/>
    <cellStyle name="Percent 7 5 2 2" xfId="1710"/>
    <cellStyle name="Percent 7 5 2 2 2" xfId="4685"/>
    <cellStyle name="Percent 7 5 2 2 2 2" xfId="52135"/>
    <cellStyle name="Percent 7 5 2 2 2 2 2" xfId="57943"/>
    <cellStyle name="Percent 7 5 2 2 2 3" xfId="54656"/>
    <cellStyle name="Percent 7 5 2 2 2 4" xfId="43093"/>
    <cellStyle name="Percent 7 5 2 2 3" xfId="33503"/>
    <cellStyle name="Percent 7 5 2 2 3 2" xfId="56774"/>
    <cellStyle name="Percent 7 5 2 2 3 3" xfId="46066"/>
    <cellStyle name="Percent 7 5 2 2 4" xfId="36550"/>
    <cellStyle name="Percent 7 5 2 2 4 2" xfId="53487"/>
    <cellStyle name="Percent 7 5 2 2 5" xfId="39077"/>
    <cellStyle name="Percent 7 5 2 3" xfId="4029"/>
    <cellStyle name="Percent 7 5 2 3 2" xfId="45462"/>
    <cellStyle name="Percent 7 5 2 3 2 2" xfId="56190"/>
    <cellStyle name="Percent 7 5 2 3 3" xfId="54072"/>
    <cellStyle name="Percent 7 5 2 3 4" xfId="42449"/>
    <cellStyle name="Percent 7 5 2 4" xfId="2670"/>
    <cellStyle name="Percent 7 5 2 4 2" xfId="57359"/>
    <cellStyle name="Percent 7 5 2 4 3" xfId="51551"/>
    <cellStyle name="Percent 7 5 2 5" xfId="32805"/>
    <cellStyle name="Percent 7 5 2 5 2" xfId="55240"/>
    <cellStyle name="Percent 7 5 2 5 3" xfId="44214"/>
    <cellStyle name="Percent 7 5 2 6" xfId="35852"/>
    <cellStyle name="Percent 7 5 2 6 2" xfId="52903"/>
    <cellStyle name="Percent 7 5 2 7" xfId="38379"/>
    <cellStyle name="Percent 7 5 3" xfId="1194"/>
    <cellStyle name="Percent 7 5 3 2" xfId="4211"/>
    <cellStyle name="Percent 7 5 3 2 2" xfId="45644"/>
    <cellStyle name="Percent 7 5 3 2 2 2" xfId="56372"/>
    <cellStyle name="Percent 7 5 3 2 3" xfId="54254"/>
    <cellStyle name="Percent 7 5 3 2 4" xfId="42631"/>
    <cellStyle name="Percent 7 5 3 3" xfId="2852"/>
    <cellStyle name="Percent 7 5 3 3 2" xfId="57541"/>
    <cellStyle name="Percent 7 5 3 3 3" xfId="51733"/>
    <cellStyle name="Percent 7 5 3 4" xfId="32987"/>
    <cellStyle name="Percent 7 5 3 4 2" xfId="55422"/>
    <cellStyle name="Percent 7 5 3 4 3" xfId="44396"/>
    <cellStyle name="Percent 7 5 3 5" xfId="36034"/>
    <cellStyle name="Percent 7 5 3 5 2" xfId="53085"/>
    <cellStyle name="Percent 7 5 3 6" xfId="38561"/>
    <cellStyle name="Percent 7 5 4" xfId="1342"/>
    <cellStyle name="Percent 7 5 4 2" xfId="4338"/>
    <cellStyle name="Percent 7 5 4 2 2" xfId="45768"/>
    <cellStyle name="Percent 7 5 4 2 2 2" xfId="56483"/>
    <cellStyle name="Percent 7 5 4 2 3" xfId="54365"/>
    <cellStyle name="Percent 7 5 4 2 4" xfId="42746"/>
    <cellStyle name="Percent 7 5 4 3" xfId="2250"/>
    <cellStyle name="Percent 7 5 4 3 2" xfId="57652"/>
    <cellStyle name="Percent 7 5 4 3 3" xfId="51844"/>
    <cellStyle name="Percent 7 5 4 4" xfId="33135"/>
    <cellStyle name="Percent 7 5 4 4 2" xfId="54949"/>
    <cellStyle name="Percent 7 5 4 4 3" xfId="43923"/>
    <cellStyle name="Percent 7 5 4 5" xfId="36182"/>
    <cellStyle name="Percent 7 5 4 5 2" xfId="53196"/>
    <cellStyle name="Percent 7 5 4 6" xfId="38709"/>
    <cellStyle name="Percent 7 5 5" xfId="3691"/>
    <cellStyle name="Percent 7 5 5 2" xfId="32406"/>
    <cellStyle name="Percent 7 5 5 2 2" xfId="51260"/>
    <cellStyle name="Percent 7 5 5 2 2 2" xfId="57068"/>
    <cellStyle name="Percent 7 5 5 2 3" xfId="53781"/>
    <cellStyle name="Percent 7 5 5 2 4" xfId="42147"/>
    <cellStyle name="Percent 7 5 5 3" xfId="35453"/>
    <cellStyle name="Percent 7 5 5 3 2" xfId="55899"/>
    <cellStyle name="Percent 7 5 5 3 3" xfId="45136"/>
    <cellStyle name="Percent 7 5 5 4" xfId="52612"/>
    <cellStyle name="Percent 7 5 5 5" xfId="37989"/>
    <cellStyle name="Percent 7 5 6" xfId="3357"/>
    <cellStyle name="Percent 7 5 6 2" xfId="44884"/>
    <cellStyle name="Percent 7 5 6 2 2" xfId="55679"/>
    <cellStyle name="Percent 7 5 6 3" xfId="52392"/>
    <cellStyle name="Percent 7 5 6 4" xfId="37655"/>
    <cellStyle name="Percent 7 5 7" xfId="2973"/>
    <cellStyle name="Percent 7 5 7 2" xfId="44517"/>
    <cellStyle name="Percent 7 5 7 2 2" xfId="55496"/>
    <cellStyle name="Percent 7 5 7 3" xfId="53561"/>
    <cellStyle name="Percent 7 5 7 4" xfId="41847"/>
    <cellStyle name="Percent 7 5 8" xfId="2103"/>
    <cellStyle name="Percent 7 5 8 2" xfId="56848"/>
    <cellStyle name="Percent 7 5 8 3" xfId="51040"/>
    <cellStyle name="Percent 7 5 9" xfId="32050"/>
    <cellStyle name="Percent 7 5 9 2" xfId="54838"/>
    <cellStyle name="Percent 7 5 9 3" xfId="43812"/>
    <cellStyle name="Percent 7 6" xfId="806"/>
    <cellStyle name="Percent 7 6 2" xfId="1565"/>
    <cellStyle name="Percent 7 6 2 2" xfId="4540"/>
    <cellStyle name="Percent 7 6 2 2 2" xfId="51990"/>
    <cellStyle name="Percent 7 6 2 2 2 2" xfId="57798"/>
    <cellStyle name="Percent 7 6 2 2 3" xfId="54511"/>
    <cellStyle name="Percent 7 6 2 2 4" xfId="42948"/>
    <cellStyle name="Percent 7 6 2 3" xfId="33358"/>
    <cellStyle name="Percent 7 6 2 3 2" xfId="56629"/>
    <cellStyle name="Percent 7 6 2 3 3" xfId="45921"/>
    <cellStyle name="Percent 7 6 2 4" xfId="36405"/>
    <cellStyle name="Percent 7 6 2 4 2" xfId="53342"/>
    <cellStyle name="Percent 7 6 2 5" xfId="38932"/>
    <cellStyle name="Percent 7 6 3" xfId="3869"/>
    <cellStyle name="Percent 7 6 3 2" xfId="45302"/>
    <cellStyle name="Percent 7 6 3 2 2" xfId="56045"/>
    <cellStyle name="Percent 7 6 3 3" xfId="53927"/>
    <cellStyle name="Percent 7 6 3 4" xfId="42304"/>
    <cellStyle name="Percent 7 6 4" xfId="2473"/>
    <cellStyle name="Percent 7 6 4 2" xfId="57214"/>
    <cellStyle name="Percent 7 6 4 3" xfId="51406"/>
    <cellStyle name="Percent 7 6 5" xfId="32599"/>
    <cellStyle name="Percent 7 6 5 2" xfId="55095"/>
    <cellStyle name="Percent 7 6 5 3" xfId="44069"/>
    <cellStyle name="Percent 7 6 6" xfId="35646"/>
    <cellStyle name="Percent 7 6 6 2" xfId="52758"/>
    <cellStyle name="Percent 7 6 7" xfId="38173"/>
    <cellStyle name="Percent 7 7" xfId="1049"/>
    <cellStyle name="Percent 7 7 2" xfId="4066"/>
    <cellStyle name="Percent 7 7 2 2" xfId="45499"/>
    <cellStyle name="Percent 7 7 2 2 2" xfId="56227"/>
    <cellStyle name="Percent 7 7 2 3" xfId="54109"/>
    <cellStyle name="Percent 7 7 2 4" xfId="42486"/>
    <cellStyle name="Percent 7 7 3" xfId="2707"/>
    <cellStyle name="Percent 7 7 3 2" xfId="57396"/>
    <cellStyle name="Percent 7 7 3 3" xfId="51588"/>
    <cellStyle name="Percent 7 7 4" xfId="32842"/>
    <cellStyle name="Percent 7 7 4 2" xfId="55277"/>
    <cellStyle name="Percent 7 7 4 3" xfId="44251"/>
    <cellStyle name="Percent 7 7 5" xfId="35889"/>
    <cellStyle name="Percent 7 7 5 2" xfId="52940"/>
    <cellStyle name="Percent 7 7 6" xfId="38416"/>
    <cellStyle name="Percent 7 8" xfId="1235"/>
    <cellStyle name="Percent 7 8 2" xfId="4250"/>
    <cellStyle name="Percent 7 8 2 2" xfId="45683"/>
    <cellStyle name="Percent 7 8 2 2 2" xfId="56409"/>
    <cellStyle name="Percent 7 8 2 3" xfId="54291"/>
    <cellStyle name="Percent 7 8 2 4" xfId="42668"/>
    <cellStyle name="Percent 7 8 3" xfId="2145"/>
    <cellStyle name="Percent 7 8 3 2" xfId="57578"/>
    <cellStyle name="Percent 7 8 3 3" xfId="51770"/>
    <cellStyle name="Percent 7 8 4" xfId="33028"/>
    <cellStyle name="Percent 7 8 4 2" xfId="54875"/>
    <cellStyle name="Percent 7 8 4 3" xfId="43849"/>
    <cellStyle name="Percent 7 8 5" xfId="36075"/>
    <cellStyle name="Percent 7 8 5 2" xfId="53122"/>
    <cellStyle name="Percent 7 8 6" xfId="38602"/>
    <cellStyle name="Percent 7 9" xfId="3607"/>
    <cellStyle name="Percent 7 9 2" xfId="32322"/>
    <cellStyle name="Percent 7 9 2 2" xfId="51186"/>
    <cellStyle name="Percent 7 9 2 2 2" xfId="56994"/>
    <cellStyle name="Percent 7 9 2 3" xfId="53707"/>
    <cellStyle name="Percent 7 9 2 4" xfId="42063"/>
    <cellStyle name="Percent 7 9 3" xfId="35369"/>
    <cellStyle name="Percent 7 9 3 2" xfId="55825"/>
    <cellStyle name="Percent 7 9 3 3" xfId="45062"/>
    <cellStyle name="Percent 7 9 4" xfId="52538"/>
    <cellStyle name="Percent 7 9 5" xfId="37905"/>
    <cellStyle name="Percent 8" xfId="185"/>
    <cellStyle name="Percent 9" xfId="57960"/>
    <cellStyle name="Title 2" xfId="446"/>
    <cellStyle name="Title 3" xfId="447"/>
    <cellStyle name="Title 4" xfId="448"/>
    <cellStyle name="Total 2" xfId="449"/>
    <cellStyle name="Total 3" xfId="450"/>
    <cellStyle name="Total 3 10" xfId="3560"/>
    <cellStyle name="Total 3 10 10" xfId="20346"/>
    <cellStyle name="Total 3 10 11" xfId="32275"/>
    <cellStyle name="Total 3 10 12" xfId="34178"/>
    <cellStyle name="Total 3 10 13" xfId="35322"/>
    <cellStyle name="Total 3 10 14" xfId="37858"/>
    <cellStyle name="Total 3 10 2" xfId="3254"/>
    <cellStyle name="Total 3 10 2 2" xfId="12069"/>
    <cellStyle name="Total 3 10 2 2 2" xfId="44785"/>
    <cellStyle name="Total 3 10 2 3" xfId="25103"/>
    <cellStyle name="Total 3 10 2 4" xfId="21888"/>
    <cellStyle name="Total 3 10 2 5" xfId="37552"/>
    <cellStyle name="Total 3 10 3" xfId="6120"/>
    <cellStyle name="Total 3 10 3 2" xfId="14822"/>
    <cellStyle name="Total 3 10 3 2 2" xfId="46893"/>
    <cellStyle name="Total 3 10 3 3" xfId="22532"/>
    <cellStyle name="Total 3 10 3 4" xfId="26999"/>
    <cellStyle name="Total 3 10 3 5" xfId="40512"/>
    <cellStyle name="Total 3 10 4" xfId="7647"/>
    <cellStyle name="Total 3 10 4 2" xfId="16349"/>
    <cellStyle name="Total 3 10 4 3" xfId="11665"/>
    <cellStyle name="Total 3 10 4 4" xfId="28525"/>
    <cellStyle name="Total 3 10 4 5" xfId="42016"/>
    <cellStyle name="Total 3 10 5" xfId="7530"/>
    <cellStyle name="Total 3 10 5 2" xfId="16232"/>
    <cellStyle name="Total 3 10 5 3" xfId="23346"/>
    <cellStyle name="Total 3 10 5 4" xfId="28408"/>
    <cellStyle name="Total 3 10 5 5" xfId="48139"/>
    <cellStyle name="Total 3 10 6" xfId="7477"/>
    <cellStyle name="Total 3 10 6 2" xfId="16179"/>
    <cellStyle name="Total 3 10 6 3" xfId="21803"/>
    <cellStyle name="Total 3 10 6 4" xfId="28355"/>
    <cellStyle name="Total 3 10 6 5" xfId="48086"/>
    <cellStyle name="Total 3 10 7" xfId="8214"/>
    <cellStyle name="Total 3 10 7 2" xfId="16916"/>
    <cellStyle name="Total 3 10 7 3" xfId="23334"/>
    <cellStyle name="Total 3 10 7 4" xfId="29092"/>
    <cellStyle name="Total 3 10 7 5" xfId="48728"/>
    <cellStyle name="Total 3 10 8" xfId="12357"/>
    <cellStyle name="Total 3 10 9" xfId="22651"/>
    <cellStyle name="Total 3 11" xfId="4726"/>
    <cellStyle name="Total 3 11 10" xfId="25605"/>
    <cellStyle name="Total 3 11 11" xfId="33544"/>
    <cellStyle name="Total 3 11 12" xfId="34480"/>
    <cellStyle name="Total 3 11 13" xfId="36591"/>
    <cellStyle name="Total 3 11 14" xfId="39118"/>
    <cellStyle name="Total 3 11 2" xfId="5747"/>
    <cellStyle name="Total 3 11 2 2" xfId="14449"/>
    <cellStyle name="Total 3 11 2 2 2" xfId="46556"/>
    <cellStyle name="Total 3 11 2 3" xfId="20724"/>
    <cellStyle name="Total 3 11 2 4" xfId="26626"/>
    <cellStyle name="Total 3 11 2 5" xfId="40139"/>
    <cellStyle name="Total 3 11 3" xfId="6817"/>
    <cellStyle name="Total 3 11 3 2" xfId="15519"/>
    <cellStyle name="Total 3 11 3 2 2" xfId="47495"/>
    <cellStyle name="Total 3 11 3 3" xfId="12306"/>
    <cellStyle name="Total 3 11 3 4" xfId="27695"/>
    <cellStyle name="Total 3 11 3 5" xfId="41208"/>
    <cellStyle name="Total 3 11 4" xfId="8482"/>
    <cellStyle name="Total 3 11 4 2" xfId="17184"/>
    <cellStyle name="Total 3 11 4 3" xfId="20590"/>
    <cellStyle name="Total 3 11 4 4" xfId="29360"/>
    <cellStyle name="Total 3 11 4 5" xfId="43134"/>
    <cellStyle name="Total 3 11 5" xfId="9237"/>
    <cellStyle name="Total 3 11 5 2" xfId="17939"/>
    <cellStyle name="Total 3 11 5 3" xfId="25117"/>
    <cellStyle name="Total 3 11 5 4" xfId="30115"/>
    <cellStyle name="Total 3 11 5 5" xfId="49158"/>
    <cellStyle name="Total 3 11 6" xfId="9931"/>
    <cellStyle name="Total 3 11 6 2" xfId="18633"/>
    <cellStyle name="Total 3 11 6 3" xfId="11186"/>
    <cellStyle name="Total 3 11 6 4" xfId="30809"/>
    <cellStyle name="Total 3 11 6 5" xfId="49852"/>
    <cellStyle name="Total 3 11 7" xfId="10549"/>
    <cellStyle name="Total 3 11 7 2" xfId="19251"/>
    <cellStyle name="Total 3 11 7 3" xfId="2430"/>
    <cellStyle name="Total 3 11 7 4" xfId="31427"/>
    <cellStyle name="Total 3 11 7 5" xfId="50470"/>
    <cellStyle name="Total 3 11 8" xfId="13428"/>
    <cellStyle name="Total 3 11 9" xfId="21506"/>
    <cellStyle name="Total 3 12" xfId="6397"/>
    <cellStyle name="Total 3 12 2" xfId="15099"/>
    <cellStyle name="Total 3 12 2 2" xfId="47148"/>
    <cellStyle name="Total 3 12 3" xfId="25119"/>
    <cellStyle name="Total 3 12 4" xfId="27276"/>
    <cellStyle name="Total 3 12 5" xfId="40789"/>
    <cellStyle name="Total 3 13" xfId="5399"/>
    <cellStyle name="Total 3 13 2" xfId="14101"/>
    <cellStyle name="Total 3 13 2 2" xfId="46233"/>
    <cellStyle name="Total 3 13 3" xfId="22921"/>
    <cellStyle name="Total 3 13 4" xfId="26278"/>
    <cellStyle name="Total 3 13 5" xfId="39791"/>
    <cellStyle name="Total 3 14" xfId="6358"/>
    <cellStyle name="Total 3 14 2" xfId="15060"/>
    <cellStyle name="Total 3 14 2 2" xfId="47113"/>
    <cellStyle name="Total 3 14 3" xfId="23224"/>
    <cellStyle name="Total 3 14 4" xfId="27237"/>
    <cellStyle name="Total 3 14 5" xfId="40750"/>
    <cellStyle name="Total 3 15" xfId="5448"/>
    <cellStyle name="Total 3 15 2" xfId="14150"/>
    <cellStyle name="Total 3 15 3" xfId="23196"/>
    <cellStyle name="Total 3 15 4" xfId="26327"/>
    <cellStyle name="Total 3 15 5" xfId="39840"/>
    <cellStyle name="Total 3 16" xfId="7423"/>
    <cellStyle name="Total 3 16 2" xfId="16125"/>
    <cellStyle name="Total 3 16 3" xfId="23257"/>
    <cellStyle name="Total 3 16 4" xfId="28301"/>
    <cellStyle name="Total 3 16 5" xfId="48032"/>
    <cellStyle name="Total 3 17" xfId="8039"/>
    <cellStyle name="Total 3 17 2" xfId="16741"/>
    <cellStyle name="Total 3 17 3" xfId="25387"/>
    <cellStyle name="Total 3 17 4" xfId="28917"/>
    <cellStyle name="Total 3 17 5" xfId="48557"/>
    <cellStyle name="Total 3 18" xfId="8414"/>
    <cellStyle name="Total 3 18 2" xfId="17116"/>
    <cellStyle name="Total 3 18 3" xfId="23059"/>
    <cellStyle name="Total 3 18 4" xfId="29292"/>
    <cellStyle name="Total 3 18 5" xfId="48872"/>
    <cellStyle name="Total 3 19" xfId="9178"/>
    <cellStyle name="Total 3 19 2" xfId="17880"/>
    <cellStyle name="Total 3 19 3" xfId="20774"/>
    <cellStyle name="Total 3 19 4" xfId="30056"/>
    <cellStyle name="Total 3 19 5" xfId="49099"/>
    <cellStyle name="Total 3 2" xfId="497"/>
    <cellStyle name="Total 3 2 10" xfId="6754"/>
    <cellStyle name="Total 3 2 10 2" xfId="15456"/>
    <cellStyle name="Total 3 2 10 3" xfId="12247"/>
    <cellStyle name="Total 3 2 10 4" xfId="27632"/>
    <cellStyle name="Total 3 2 10 5" xfId="41145"/>
    <cellStyle name="Total 3 2 11" xfId="7463"/>
    <cellStyle name="Total 3 2 11 2" xfId="16165"/>
    <cellStyle name="Total 3 2 11 3" xfId="21492"/>
    <cellStyle name="Total 3 2 11 4" xfId="28341"/>
    <cellStyle name="Total 3 2 11 5" xfId="48072"/>
    <cellStyle name="Total 3 2 12" xfId="3106"/>
    <cellStyle name="Total 3 2 12 2" xfId="11925"/>
    <cellStyle name="Total 3 2 12 3" xfId="22032"/>
    <cellStyle name="Total 3 2 12 4" xfId="23356"/>
    <cellStyle name="Total 3 2 12 5" xfId="44650"/>
    <cellStyle name="Total 3 2 13" xfId="8445"/>
    <cellStyle name="Total 3 2 13 2" xfId="17147"/>
    <cellStyle name="Total 3 2 13 3" xfId="20993"/>
    <cellStyle name="Total 3 2 13 4" xfId="29323"/>
    <cellStyle name="Total 3 2 13 5" xfId="48903"/>
    <cellStyle name="Total 3 2 14" xfId="9202"/>
    <cellStyle name="Total 3 2 14 2" xfId="17904"/>
    <cellStyle name="Total 3 2 14 3" xfId="23427"/>
    <cellStyle name="Total 3 2 14 4" xfId="30080"/>
    <cellStyle name="Total 3 2 14 5" xfId="49123"/>
    <cellStyle name="Total 3 2 15" xfId="2303"/>
    <cellStyle name="Total 3 2 16" xfId="22484"/>
    <cellStyle name="Total 3 2 17" xfId="24447"/>
    <cellStyle name="Total 3 2 18" xfId="32017"/>
    <cellStyle name="Total 3 2 19" xfId="34085"/>
    <cellStyle name="Total 3 2 2" xfId="745"/>
    <cellStyle name="Total 3 2 2 10" xfId="8176"/>
    <cellStyle name="Total 3 2 2 10 2" xfId="16878"/>
    <cellStyle name="Total 3 2 2 10 3" xfId="22504"/>
    <cellStyle name="Total 3 2 2 10 4" xfId="29054"/>
    <cellStyle name="Total 3 2 2 10 5" xfId="48694"/>
    <cellStyle name="Total 3 2 2 11" xfId="8385"/>
    <cellStyle name="Total 3 2 2 11 2" xfId="17087"/>
    <cellStyle name="Total 3 2 2 11 3" xfId="25213"/>
    <cellStyle name="Total 3 2 2 11 4" xfId="29263"/>
    <cellStyle name="Total 3 2 2 11 5" xfId="48843"/>
    <cellStyle name="Total 3 2 2 12" xfId="9156"/>
    <cellStyle name="Total 3 2 2 12 2" xfId="17858"/>
    <cellStyle name="Total 3 2 2 12 3" xfId="21611"/>
    <cellStyle name="Total 3 2 2 12 4" xfId="30034"/>
    <cellStyle name="Total 3 2 2 12 5" xfId="49077"/>
    <cellStyle name="Total 3 2 2 13" xfId="11293"/>
    <cellStyle name="Total 3 2 2 14" xfId="12442"/>
    <cellStyle name="Total 3 2 2 15" xfId="20529"/>
    <cellStyle name="Total 3 2 2 16" xfId="32092"/>
    <cellStyle name="Total 3 2 2 17" xfId="34123"/>
    <cellStyle name="Total 3 2 2 18" xfId="35139"/>
    <cellStyle name="Total 3 2 2 19" xfId="37386"/>
    <cellStyle name="Total 3 2 2 2" xfId="1514"/>
    <cellStyle name="Total 3 2 2 2 10" xfId="13211"/>
    <cellStyle name="Total 3 2 2 2 11" xfId="24676"/>
    <cellStyle name="Total 3 2 2 2 12" xfId="25550"/>
    <cellStyle name="Total 3 2 2 2 13" xfId="33307"/>
    <cellStyle name="Total 3 2 2 2 14" xfId="34425"/>
    <cellStyle name="Total 3 2 2 2 15" xfId="36354"/>
    <cellStyle name="Total 3 2 2 2 16" xfId="38881"/>
    <cellStyle name="Total 3 2 2 2 2" xfId="4856"/>
    <cellStyle name="Total 3 2 2 2 2 10" xfId="25735"/>
    <cellStyle name="Total 3 2 2 2 2 11" xfId="33674"/>
    <cellStyle name="Total 3 2 2 2 2 12" xfId="34610"/>
    <cellStyle name="Total 3 2 2 2 2 13" xfId="36721"/>
    <cellStyle name="Total 3 2 2 2 2 14" xfId="39248"/>
    <cellStyle name="Total 3 2 2 2 2 2" xfId="5745"/>
    <cellStyle name="Total 3 2 2 2 2 2 2" xfId="14447"/>
    <cellStyle name="Total 3 2 2 2 2 2 2 2" xfId="46554"/>
    <cellStyle name="Total 3 2 2 2 2 2 3" xfId="22379"/>
    <cellStyle name="Total 3 2 2 2 2 2 4" xfId="26624"/>
    <cellStyle name="Total 3 2 2 2 2 2 5" xfId="40137"/>
    <cellStyle name="Total 3 2 2 2 2 3" xfId="6947"/>
    <cellStyle name="Total 3 2 2 2 2 3 2" xfId="15649"/>
    <cellStyle name="Total 3 2 2 2 2 3 2 2" xfId="47625"/>
    <cellStyle name="Total 3 2 2 2 2 3 3" xfId="19803"/>
    <cellStyle name="Total 3 2 2 2 2 3 4" xfId="27825"/>
    <cellStyle name="Total 3 2 2 2 2 3 5" xfId="41338"/>
    <cellStyle name="Total 3 2 2 2 2 4" xfId="8612"/>
    <cellStyle name="Total 3 2 2 2 2 4 2" xfId="17314"/>
    <cellStyle name="Total 3 2 2 2 2 4 3" xfId="22439"/>
    <cellStyle name="Total 3 2 2 2 2 4 4" xfId="29490"/>
    <cellStyle name="Total 3 2 2 2 2 4 5" xfId="43264"/>
    <cellStyle name="Total 3 2 2 2 2 5" xfId="9367"/>
    <cellStyle name="Total 3 2 2 2 2 5 2" xfId="18069"/>
    <cellStyle name="Total 3 2 2 2 2 5 3" xfId="23308"/>
    <cellStyle name="Total 3 2 2 2 2 5 4" xfId="30245"/>
    <cellStyle name="Total 3 2 2 2 2 5 5" xfId="49288"/>
    <cellStyle name="Total 3 2 2 2 2 6" xfId="10061"/>
    <cellStyle name="Total 3 2 2 2 2 6 2" xfId="18763"/>
    <cellStyle name="Total 3 2 2 2 2 6 3" xfId="20041"/>
    <cellStyle name="Total 3 2 2 2 2 6 4" xfId="30939"/>
    <cellStyle name="Total 3 2 2 2 2 6 5" xfId="49982"/>
    <cellStyle name="Total 3 2 2 2 2 7" xfId="10679"/>
    <cellStyle name="Total 3 2 2 2 2 7 2" xfId="19381"/>
    <cellStyle name="Total 3 2 2 2 2 7 3" xfId="11596"/>
    <cellStyle name="Total 3 2 2 2 2 7 4" xfId="31557"/>
    <cellStyle name="Total 3 2 2 2 2 7 5" xfId="50600"/>
    <cellStyle name="Total 3 2 2 2 2 8" xfId="13558"/>
    <cellStyle name="Total 3 2 2 2 2 9" xfId="24225"/>
    <cellStyle name="Total 3 2 2 2 3" xfId="5208"/>
    <cellStyle name="Total 3 2 2 2 3 10" xfId="26087"/>
    <cellStyle name="Total 3 2 2 2 3 11" xfId="34026"/>
    <cellStyle name="Total 3 2 2 2 3 12" xfId="34962"/>
    <cellStyle name="Total 3 2 2 2 3 13" xfId="37073"/>
    <cellStyle name="Total 3 2 2 2 3 14" xfId="39600"/>
    <cellStyle name="Total 3 2 2 2 3 2" xfId="6563"/>
    <cellStyle name="Total 3 2 2 2 3 2 2" xfId="15265"/>
    <cellStyle name="Total 3 2 2 2 3 2 2 2" xfId="47290"/>
    <cellStyle name="Total 3 2 2 2 3 2 3" xfId="24442"/>
    <cellStyle name="Total 3 2 2 2 3 2 4" xfId="27441"/>
    <cellStyle name="Total 3 2 2 2 3 2 5" xfId="40954"/>
    <cellStyle name="Total 3 2 2 2 3 3" xfId="7299"/>
    <cellStyle name="Total 3 2 2 2 3 3 2" xfId="16001"/>
    <cellStyle name="Total 3 2 2 2 3 3 2 2" xfId="47977"/>
    <cellStyle name="Total 3 2 2 2 3 3 3" xfId="22463"/>
    <cellStyle name="Total 3 2 2 2 3 3 4" xfId="28177"/>
    <cellStyle name="Total 3 2 2 2 3 3 5" xfId="41690"/>
    <cellStyle name="Total 3 2 2 2 3 4" xfId="8964"/>
    <cellStyle name="Total 3 2 2 2 3 4 2" xfId="17666"/>
    <cellStyle name="Total 3 2 2 2 3 4 3" xfId="1866"/>
    <cellStyle name="Total 3 2 2 2 3 4 4" xfId="29842"/>
    <cellStyle name="Total 3 2 2 2 3 4 5" xfId="43616"/>
    <cellStyle name="Total 3 2 2 2 3 5" xfId="9719"/>
    <cellStyle name="Total 3 2 2 2 3 5 2" xfId="18421"/>
    <cellStyle name="Total 3 2 2 2 3 5 3" xfId="12724"/>
    <cellStyle name="Total 3 2 2 2 3 5 4" xfId="30597"/>
    <cellStyle name="Total 3 2 2 2 3 5 5" xfId="49640"/>
    <cellStyle name="Total 3 2 2 2 3 6" xfId="10413"/>
    <cellStyle name="Total 3 2 2 2 3 6 2" xfId="19115"/>
    <cellStyle name="Total 3 2 2 2 3 6 3" xfId="11230"/>
    <cellStyle name="Total 3 2 2 2 3 6 4" xfId="31291"/>
    <cellStyle name="Total 3 2 2 2 3 6 5" xfId="50334"/>
    <cellStyle name="Total 3 2 2 2 3 7" xfId="11031"/>
    <cellStyle name="Total 3 2 2 2 3 7 2" xfId="19733"/>
    <cellStyle name="Total 3 2 2 2 3 7 3" xfId="19929"/>
    <cellStyle name="Total 3 2 2 2 3 7 4" xfId="31909"/>
    <cellStyle name="Total 3 2 2 2 3 7 5" xfId="50952"/>
    <cellStyle name="Total 3 2 2 2 3 8" xfId="13910"/>
    <cellStyle name="Total 3 2 2 2 3 9" xfId="21658"/>
    <cellStyle name="Total 3 2 2 2 4" xfId="5371"/>
    <cellStyle name="Total 3 2 2 2 4 2" xfId="14073"/>
    <cellStyle name="Total 3 2 2 2 4 2 2" xfId="46210"/>
    <cellStyle name="Total 3 2 2 2 4 3" xfId="24064"/>
    <cellStyle name="Total 3 2 2 2 4 4" xfId="26250"/>
    <cellStyle name="Total 3 2 2 2 4 5" xfId="39763"/>
    <cellStyle name="Total 3 2 2 2 5" xfId="6696"/>
    <cellStyle name="Total 3 2 2 2 5 2" xfId="15398"/>
    <cellStyle name="Total 3 2 2 2 5 2 2" xfId="47401"/>
    <cellStyle name="Total 3 2 2 2 5 3" xfId="24552"/>
    <cellStyle name="Total 3 2 2 2 5 4" xfId="27574"/>
    <cellStyle name="Total 3 2 2 2 5 5" xfId="41087"/>
    <cellStyle name="Total 3 2 2 2 6" xfId="8332"/>
    <cellStyle name="Total 3 2 2 2 6 2" xfId="17034"/>
    <cellStyle name="Total 3 2 2 2 6 3" xfId="21767"/>
    <cellStyle name="Total 3 2 2 2 6 4" xfId="29210"/>
    <cellStyle name="Total 3 2 2 2 6 5" xfId="42897"/>
    <cellStyle name="Total 3 2 2 2 7" xfId="9107"/>
    <cellStyle name="Total 3 2 2 2 7 2" xfId="17809"/>
    <cellStyle name="Total 3 2 2 2 7 3" xfId="21179"/>
    <cellStyle name="Total 3 2 2 2 7 4" xfId="29985"/>
    <cellStyle name="Total 3 2 2 2 7 5" xfId="49028"/>
    <cellStyle name="Total 3 2 2 2 8" xfId="9835"/>
    <cellStyle name="Total 3 2 2 2 8 2" xfId="18537"/>
    <cellStyle name="Total 3 2 2 2 8 3" xfId="11170"/>
    <cellStyle name="Total 3 2 2 2 8 4" xfId="30713"/>
    <cellStyle name="Total 3 2 2 2 8 5" xfId="49756"/>
    <cellStyle name="Total 3 2 2 2 9" xfId="10494"/>
    <cellStyle name="Total 3 2 2 2 9 2" xfId="19196"/>
    <cellStyle name="Total 3 2 2 2 9 3" xfId="12168"/>
    <cellStyle name="Total 3 2 2 2 9 4" xfId="31372"/>
    <cellStyle name="Total 3 2 2 2 9 5" xfId="50415"/>
    <cellStyle name="Total 3 2 2 3" xfId="5100"/>
    <cellStyle name="Total 3 2 2 3 10" xfId="25979"/>
    <cellStyle name="Total 3 2 2 3 11" xfId="33918"/>
    <cellStyle name="Total 3 2 2 3 12" xfId="34854"/>
    <cellStyle name="Total 3 2 2 3 13" xfId="36965"/>
    <cellStyle name="Total 3 2 2 3 14" xfId="39492"/>
    <cellStyle name="Total 3 2 2 3 2" xfId="5945"/>
    <cellStyle name="Total 3 2 2 3 2 2" xfId="14647"/>
    <cellStyle name="Total 3 2 2 3 2 2 2" xfId="46734"/>
    <cellStyle name="Total 3 2 2 3 2 3" xfId="11826"/>
    <cellStyle name="Total 3 2 2 3 2 4" xfId="26824"/>
    <cellStyle name="Total 3 2 2 3 2 5" xfId="40337"/>
    <cellStyle name="Total 3 2 2 3 3" xfId="7191"/>
    <cellStyle name="Total 3 2 2 3 3 2" xfId="15893"/>
    <cellStyle name="Total 3 2 2 3 3 2 2" xfId="47869"/>
    <cellStyle name="Total 3 2 2 3 3 3" xfId="12431"/>
    <cellStyle name="Total 3 2 2 3 3 4" xfId="28069"/>
    <cellStyle name="Total 3 2 2 3 3 5" xfId="41582"/>
    <cellStyle name="Total 3 2 2 3 4" xfId="8856"/>
    <cellStyle name="Total 3 2 2 3 4 2" xfId="17558"/>
    <cellStyle name="Total 3 2 2 3 4 3" xfId="24625"/>
    <cellStyle name="Total 3 2 2 3 4 4" xfId="29734"/>
    <cellStyle name="Total 3 2 2 3 4 5" xfId="43508"/>
    <cellStyle name="Total 3 2 2 3 5" xfId="9611"/>
    <cellStyle name="Total 3 2 2 3 5 2" xfId="18313"/>
    <cellStyle name="Total 3 2 2 3 5 3" xfId="12406"/>
    <cellStyle name="Total 3 2 2 3 5 4" xfId="30489"/>
    <cellStyle name="Total 3 2 2 3 5 5" xfId="49532"/>
    <cellStyle name="Total 3 2 2 3 6" xfId="10305"/>
    <cellStyle name="Total 3 2 2 3 6 2" xfId="19007"/>
    <cellStyle name="Total 3 2 2 3 6 3" xfId="20119"/>
    <cellStyle name="Total 3 2 2 3 6 4" xfId="31183"/>
    <cellStyle name="Total 3 2 2 3 6 5" xfId="50226"/>
    <cellStyle name="Total 3 2 2 3 7" xfId="10923"/>
    <cellStyle name="Total 3 2 2 3 7 2" xfId="19625"/>
    <cellStyle name="Total 3 2 2 3 7 3" xfId="20077"/>
    <cellStyle name="Total 3 2 2 3 7 4" xfId="31801"/>
    <cellStyle name="Total 3 2 2 3 7 5" xfId="50844"/>
    <cellStyle name="Total 3 2 2 3 8" xfId="13802"/>
    <cellStyle name="Total 3 2 2 3 9" xfId="23277"/>
    <cellStyle name="Total 3 2 2 4" xfId="5063"/>
    <cellStyle name="Total 3 2 2 4 10" xfId="25942"/>
    <cellStyle name="Total 3 2 2 4 11" xfId="33881"/>
    <cellStyle name="Total 3 2 2 4 12" xfId="34817"/>
    <cellStyle name="Total 3 2 2 4 13" xfId="36928"/>
    <cellStyle name="Total 3 2 2 4 14" xfId="39455"/>
    <cellStyle name="Total 3 2 2 4 2" xfId="5682"/>
    <cellStyle name="Total 3 2 2 4 2 2" xfId="14384"/>
    <cellStyle name="Total 3 2 2 4 2 2 2" xfId="46498"/>
    <cellStyle name="Total 3 2 2 4 2 3" xfId="20988"/>
    <cellStyle name="Total 3 2 2 4 2 4" xfId="26561"/>
    <cellStyle name="Total 3 2 2 4 2 5" xfId="40074"/>
    <cellStyle name="Total 3 2 2 4 3" xfId="7154"/>
    <cellStyle name="Total 3 2 2 4 3 2" xfId="15856"/>
    <cellStyle name="Total 3 2 2 4 3 2 2" xfId="47832"/>
    <cellStyle name="Total 3 2 2 4 3 3" xfId="21543"/>
    <cellStyle name="Total 3 2 2 4 3 4" xfId="28032"/>
    <cellStyle name="Total 3 2 2 4 3 5" xfId="41545"/>
    <cellStyle name="Total 3 2 2 4 4" xfId="8819"/>
    <cellStyle name="Total 3 2 2 4 4 2" xfId="17521"/>
    <cellStyle name="Total 3 2 2 4 4 3" xfId="20935"/>
    <cellStyle name="Total 3 2 2 4 4 4" xfId="29697"/>
    <cellStyle name="Total 3 2 2 4 4 5" xfId="43471"/>
    <cellStyle name="Total 3 2 2 4 5" xfId="9574"/>
    <cellStyle name="Total 3 2 2 4 5 2" xfId="18276"/>
    <cellStyle name="Total 3 2 2 4 5 3" xfId="20309"/>
    <cellStyle name="Total 3 2 2 4 5 4" xfId="30452"/>
    <cellStyle name="Total 3 2 2 4 5 5" xfId="49495"/>
    <cellStyle name="Total 3 2 2 4 6" xfId="10268"/>
    <cellStyle name="Total 3 2 2 4 6 2" xfId="18970"/>
    <cellStyle name="Total 3 2 2 4 6 3" xfId="1940"/>
    <cellStyle name="Total 3 2 2 4 6 4" xfId="31146"/>
    <cellStyle name="Total 3 2 2 4 6 5" xfId="50189"/>
    <cellStyle name="Total 3 2 2 4 7" xfId="10886"/>
    <cellStyle name="Total 3 2 2 4 7 2" xfId="19588"/>
    <cellStyle name="Total 3 2 2 4 7 3" xfId="13287"/>
    <cellStyle name="Total 3 2 2 4 7 4" xfId="31764"/>
    <cellStyle name="Total 3 2 2 4 7 5" xfId="50807"/>
    <cellStyle name="Total 3 2 2 4 8" xfId="13765"/>
    <cellStyle name="Total 3 2 2 4 9" xfId="20466"/>
    <cellStyle name="Total 3 2 2 5" xfId="3453"/>
    <cellStyle name="Total 3 2 2 5 2" xfId="12255"/>
    <cellStyle name="Total 3 2 2 5 2 2" xfId="44979"/>
    <cellStyle name="Total 3 2 2 5 3" xfId="21751"/>
    <cellStyle name="Total 3 2 2 5 4" xfId="23045"/>
    <cellStyle name="Total 3 2 2 5 5" xfId="37751"/>
    <cellStyle name="Total 3 2 2 6" xfId="5952"/>
    <cellStyle name="Total 3 2 2 6 2" xfId="14654"/>
    <cellStyle name="Total 3 2 2 6 2 2" xfId="46741"/>
    <cellStyle name="Total 3 2 2 6 3" xfId="12860"/>
    <cellStyle name="Total 3 2 2 6 4" xfId="26831"/>
    <cellStyle name="Total 3 2 2 6 5" xfId="40344"/>
    <cellStyle name="Total 3 2 2 7" xfId="6613"/>
    <cellStyle name="Total 3 2 2 7 2" xfId="15315"/>
    <cellStyle name="Total 3 2 2 7 2 2" xfId="47334"/>
    <cellStyle name="Total 3 2 2 7 3" xfId="12853"/>
    <cellStyle name="Total 3 2 2 7 4" xfId="27491"/>
    <cellStyle name="Total 3 2 2 7 5" xfId="41004"/>
    <cellStyle name="Total 3 2 2 8" xfId="6107"/>
    <cellStyle name="Total 3 2 2 8 2" xfId="14809"/>
    <cellStyle name="Total 3 2 2 8 3" xfId="22139"/>
    <cellStyle name="Total 3 2 2 8 4" xfId="26986"/>
    <cellStyle name="Total 3 2 2 8 5" xfId="40499"/>
    <cellStyle name="Total 3 2 2 9" xfId="7520"/>
    <cellStyle name="Total 3 2 2 9 2" xfId="16222"/>
    <cellStyle name="Total 3 2 2 9 3" xfId="21870"/>
    <cellStyle name="Total 3 2 2 9 4" xfId="28398"/>
    <cellStyle name="Total 3 2 2 9 5" xfId="48129"/>
    <cellStyle name="Total 3 2 20" xfId="35064"/>
    <cellStyle name="Total 3 2 21" xfId="37175"/>
    <cellStyle name="Total 3 2 3" xfId="848"/>
    <cellStyle name="Total 3 2 3 10" xfId="7776"/>
    <cellStyle name="Total 3 2 3 10 2" xfId="16478"/>
    <cellStyle name="Total 3 2 3 10 3" xfId="24062"/>
    <cellStyle name="Total 3 2 3 10 4" xfId="28654"/>
    <cellStyle name="Total 3 2 3 10 5" xfId="48305"/>
    <cellStyle name="Total 3 2 3 11" xfId="8244"/>
    <cellStyle name="Total 3 2 3 11 2" xfId="16946"/>
    <cellStyle name="Total 3 2 3 11 3" xfId="23396"/>
    <cellStyle name="Total 3 2 3 11 4" xfId="29122"/>
    <cellStyle name="Total 3 2 3 11 5" xfId="48758"/>
    <cellStyle name="Total 3 2 3 12" xfId="11391"/>
    <cellStyle name="Total 3 2 3 13" xfId="23359"/>
    <cellStyle name="Total 3 2 3 14" xfId="20939"/>
    <cellStyle name="Total 3 2 3 15" xfId="32641"/>
    <cellStyle name="Total 3 2 3 16" xfId="34306"/>
    <cellStyle name="Total 3 2 3 17" xfId="35688"/>
    <cellStyle name="Total 3 2 3 18" xfId="38215"/>
    <cellStyle name="Total 3 2 3 2" xfId="4757"/>
    <cellStyle name="Total 3 2 3 2 10" xfId="25636"/>
    <cellStyle name="Total 3 2 3 2 11" xfId="33575"/>
    <cellStyle name="Total 3 2 3 2 12" xfId="34511"/>
    <cellStyle name="Total 3 2 3 2 13" xfId="36622"/>
    <cellStyle name="Total 3 2 3 2 14" xfId="39149"/>
    <cellStyle name="Total 3 2 3 2 2" xfId="5979"/>
    <cellStyle name="Total 3 2 3 2 2 2" xfId="14681"/>
    <cellStyle name="Total 3 2 3 2 2 2 2" xfId="46768"/>
    <cellStyle name="Total 3 2 3 2 2 3" xfId="23872"/>
    <cellStyle name="Total 3 2 3 2 2 4" xfId="26858"/>
    <cellStyle name="Total 3 2 3 2 2 5" xfId="40371"/>
    <cellStyle name="Total 3 2 3 2 3" xfId="6848"/>
    <cellStyle name="Total 3 2 3 2 3 2" xfId="15550"/>
    <cellStyle name="Total 3 2 3 2 3 2 2" xfId="47526"/>
    <cellStyle name="Total 3 2 3 2 3 3" xfId="11348"/>
    <cellStyle name="Total 3 2 3 2 3 4" xfId="27726"/>
    <cellStyle name="Total 3 2 3 2 3 5" xfId="41239"/>
    <cellStyle name="Total 3 2 3 2 4" xfId="8513"/>
    <cellStyle name="Total 3 2 3 2 4 2" xfId="17215"/>
    <cellStyle name="Total 3 2 3 2 4 3" xfId="11258"/>
    <cellStyle name="Total 3 2 3 2 4 4" xfId="29391"/>
    <cellStyle name="Total 3 2 3 2 4 5" xfId="43165"/>
    <cellStyle name="Total 3 2 3 2 5" xfId="9268"/>
    <cellStyle name="Total 3 2 3 2 5 2" xfId="17970"/>
    <cellStyle name="Total 3 2 3 2 5 3" xfId="22287"/>
    <cellStyle name="Total 3 2 3 2 5 4" xfId="30146"/>
    <cellStyle name="Total 3 2 3 2 5 5" xfId="49189"/>
    <cellStyle name="Total 3 2 3 2 6" xfId="9962"/>
    <cellStyle name="Total 3 2 3 2 6 2" xfId="18664"/>
    <cellStyle name="Total 3 2 3 2 6 3" xfId="11544"/>
    <cellStyle name="Total 3 2 3 2 6 4" xfId="30840"/>
    <cellStyle name="Total 3 2 3 2 6 5" xfId="49883"/>
    <cellStyle name="Total 3 2 3 2 7" xfId="10580"/>
    <cellStyle name="Total 3 2 3 2 7 2" xfId="19282"/>
    <cellStyle name="Total 3 2 3 2 7 3" xfId="20151"/>
    <cellStyle name="Total 3 2 3 2 7 4" xfId="31458"/>
    <cellStyle name="Total 3 2 3 2 7 5" xfId="50501"/>
    <cellStyle name="Total 3 2 3 2 8" xfId="13459"/>
    <cellStyle name="Total 3 2 3 2 9" xfId="22542"/>
    <cellStyle name="Total 3 2 3 3" xfId="3585"/>
    <cellStyle name="Total 3 2 3 3 10" xfId="25235"/>
    <cellStyle name="Total 3 2 3 3 11" xfId="32300"/>
    <cellStyle name="Total 3 2 3 3 12" xfId="34203"/>
    <cellStyle name="Total 3 2 3 3 13" xfId="35347"/>
    <cellStyle name="Total 3 2 3 3 14" xfId="37883"/>
    <cellStyle name="Total 3 2 3 3 2" xfId="6464"/>
    <cellStyle name="Total 3 2 3 3 2 2" xfId="15166"/>
    <cellStyle name="Total 3 2 3 3 2 2 2" xfId="47206"/>
    <cellStyle name="Total 3 2 3 3 2 3" xfId="24168"/>
    <cellStyle name="Total 3 2 3 3 2 4" xfId="27343"/>
    <cellStyle name="Total 3 2 3 3 2 5" xfId="40856"/>
    <cellStyle name="Total 3 2 3 3 3" xfId="5246"/>
    <cellStyle name="Total 3 2 3 3 3 2" xfId="13948"/>
    <cellStyle name="Total 3 2 3 3 3 2 2" xfId="46090"/>
    <cellStyle name="Total 3 2 3 3 3 3" xfId="2176"/>
    <cellStyle name="Total 3 2 3 3 3 4" xfId="26125"/>
    <cellStyle name="Total 3 2 3 3 3 5" xfId="39638"/>
    <cellStyle name="Total 3 2 3 3 4" xfId="7672"/>
    <cellStyle name="Total 3 2 3 3 4 2" xfId="16374"/>
    <cellStyle name="Total 3 2 3 3 4 3" xfId="22989"/>
    <cellStyle name="Total 3 2 3 3 4 4" xfId="28550"/>
    <cellStyle name="Total 3 2 3 3 4 5" xfId="42041"/>
    <cellStyle name="Total 3 2 3 3 5" xfId="8195"/>
    <cellStyle name="Total 3 2 3 3 5 2" xfId="16897"/>
    <cellStyle name="Total 3 2 3 3 5 3" xfId="21087"/>
    <cellStyle name="Total 3 2 3 3 5 4" xfId="29073"/>
    <cellStyle name="Total 3 2 3 3 5 5" xfId="48713"/>
    <cellStyle name="Total 3 2 3 3 6" xfId="7925"/>
    <cellStyle name="Total 3 2 3 3 6 2" xfId="16627"/>
    <cellStyle name="Total 3 2 3 3 6 3" xfId="21906"/>
    <cellStyle name="Total 3 2 3 3 6 4" xfId="28803"/>
    <cellStyle name="Total 3 2 3 3 6 5" xfId="48443"/>
    <cellStyle name="Total 3 2 3 3 7" xfId="8110"/>
    <cellStyle name="Total 3 2 3 3 7 2" xfId="16812"/>
    <cellStyle name="Total 3 2 3 3 7 3" xfId="23500"/>
    <cellStyle name="Total 3 2 3 3 7 4" xfId="28988"/>
    <cellStyle name="Total 3 2 3 3 7 5" xfId="48628"/>
    <cellStyle name="Total 3 2 3 3 8" xfId="12382"/>
    <cellStyle name="Total 3 2 3 3 9" xfId="22000"/>
    <cellStyle name="Total 3 2 3 4" xfId="5709"/>
    <cellStyle name="Total 3 2 3 4 2" xfId="14411"/>
    <cellStyle name="Total 3 2 3 4 2 2" xfId="46522"/>
    <cellStyle name="Total 3 2 3 4 3" xfId="23815"/>
    <cellStyle name="Total 3 2 3 4 4" xfId="26588"/>
    <cellStyle name="Total 3 2 3 4 5" xfId="40101"/>
    <cellStyle name="Total 3 2 3 5" xfId="6295"/>
    <cellStyle name="Total 3 2 3 5 2" xfId="14997"/>
    <cellStyle name="Total 3 2 3 5 2 2" xfId="47055"/>
    <cellStyle name="Total 3 2 3 5 3" xfId="23026"/>
    <cellStyle name="Total 3 2 3 5 4" xfId="27174"/>
    <cellStyle name="Total 3 2 3 5 5" xfId="40687"/>
    <cellStyle name="Total 3 2 3 6" xfId="6117"/>
    <cellStyle name="Total 3 2 3 6 2" xfId="14819"/>
    <cellStyle name="Total 3 2 3 6 2 2" xfId="46890"/>
    <cellStyle name="Total 3 2 3 6 3" xfId="25000"/>
    <cellStyle name="Total 3 2 3 6 4" xfId="26996"/>
    <cellStyle name="Total 3 2 3 6 5" xfId="40509"/>
    <cellStyle name="Total 3 2 3 7" xfId="6538"/>
    <cellStyle name="Total 3 2 3 7 2" xfId="15240"/>
    <cellStyle name="Total 3 2 3 7 3" xfId="21447"/>
    <cellStyle name="Total 3 2 3 7 4" xfId="27417"/>
    <cellStyle name="Total 3 2 3 7 5" xfId="40930"/>
    <cellStyle name="Total 3 2 3 8" xfId="7909"/>
    <cellStyle name="Total 3 2 3 8 2" xfId="16611"/>
    <cellStyle name="Total 3 2 3 8 3" xfId="22453"/>
    <cellStyle name="Total 3 2 3 8 4" xfId="28787"/>
    <cellStyle name="Total 3 2 3 8 5" xfId="48427"/>
    <cellStyle name="Total 3 2 3 9" xfId="7605"/>
    <cellStyle name="Total 3 2 3 9 2" xfId="16307"/>
    <cellStyle name="Total 3 2 3 9 3" xfId="21037"/>
    <cellStyle name="Total 3 2 3 9 4" xfId="28483"/>
    <cellStyle name="Total 3 2 3 9 5" xfId="48214"/>
    <cellStyle name="Total 3 2 4" xfId="1277"/>
    <cellStyle name="Total 3 2 4 10" xfId="7759"/>
    <cellStyle name="Total 3 2 4 10 2" xfId="16461"/>
    <cellStyle name="Total 3 2 4 10 3" xfId="1902"/>
    <cellStyle name="Total 3 2 4 10 4" xfId="28637"/>
    <cellStyle name="Total 3 2 4 10 5" xfId="48288"/>
    <cellStyle name="Total 3 2 4 11" xfId="8044"/>
    <cellStyle name="Total 3 2 4 11 2" xfId="16746"/>
    <cellStyle name="Total 3 2 4 11 3" xfId="20911"/>
    <cellStyle name="Total 3 2 4 11 4" xfId="28922"/>
    <cellStyle name="Total 3 2 4 11 5" xfId="48562"/>
    <cellStyle name="Total 3 2 4 12" xfId="11073"/>
    <cellStyle name="Total 3 2 4 13" xfId="11520"/>
    <cellStyle name="Total 3 2 4 14" xfId="23459"/>
    <cellStyle name="Total 3 2 4 15" xfId="33070"/>
    <cellStyle name="Total 3 2 4 16" xfId="34371"/>
    <cellStyle name="Total 3 2 4 17" xfId="36117"/>
    <cellStyle name="Total 3 2 4 18" xfId="38644"/>
    <cellStyle name="Total 3 2 4 2" xfId="4732"/>
    <cellStyle name="Total 3 2 4 2 10" xfId="25611"/>
    <cellStyle name="Total 3 2 4 2 11" xfId="33550"/>
    <cellStyle name="Total 3 2 4 2 12" xfId="34486"/>
    <cellStyle name="Total 3 2 4 2 13" xfId="36597"/>
    <cellStyle name="Total 3 2 4 2 14" xfId="39124"/>
    <cellStyle name="Total 3 2 4 2 2" xfId="5718"/>
    <cellStyle name="Total 3 2 4 2 2 2" xfId="14420"/>
    <cellStyle name="Total 3 2 4 2 2 2 2" xfId="46531"/>
    <cellStyle name="Total 3 2 4 2 2 3" xfId="21536"/>
    <cellStyle name="Total 3 2 4 2 2 4" xfId="26597"/>
    <cellStyle name="Total 3 2 4 2 2 5" xfId="40110"/>
    <cellStyle name="Total 3 2 4 2 3" xfId="6823"/>
    <cellStyle name="Total 3 2 4 2 3 2" xfId="15525"/>
    <cellStyle name="Total 3 2 4 2 3 2 2" xfId="47501"/>
    <cellStyle name="Total 3 2 4 2 3 3" xfId="19805"/>
    <cellStyle name="Total 3 2 4 2 3 4" xfId="27701"/>
    <cellStyle name="Total 3 2 4 2 3 5" xfId="41214"/>
    <cellStyle name="Total 3 2 4 2 4" xfId="8488"/>
    <cellStyle name="Total 3 2 4 2 4 2" xfId="17190"/>
    <cellStyle name="Total 3 2 4 2 4 3" xfId="21354"/>
    <cellStyle name="Total 3 2 4 2 4 4" xfId="29366"/>
    <cellStyle name="Total 3 2 4 2 4 5" xfId="43140"/>
    <cellStyle name="Total 3 2 4 2 5" xfId="9243"/>
    <cellStyle name="Total 3 2 4 2 5 2" xfId="17945"/>
    <cellStyle name="Total 3 2 4 2 5 3" xfId="20499"/>
    <cellStyle name="Total 3 2 4 2 5 4" xfId="30121"/>
    <cellStyle name="Total 3 2 4 2 5 5" xfId="49164"/>
    <cellStyle name="Total 3 2 4 2 6" xfId="9937"/>
    <cellStyle name="Total 3 2 4 2 6 2" xfId="18639"/>
    <cellStyle name="Total 3 2 4 2 6 3" xfId="20322"/>
    <cellStyle name="Total 3 2 4 2 6 4" xfId="30815"/>
    <cellStyle name="Total 3 2 4 2 6 5" xfId="49858"/>
    <cellStyle name="Total 3 2 4 2 7" xfId="10555"/>
    <cellStyle name="Total 3 2 4 2 7 2" xfId="19257"/>
    <cellStyle name="Total 3 2 4 2 7 3" xfId="20402"/>
    <cellStyle name="Total 3 2 4 2 7 4" xfId="31433"/>
    <cellStyle name="Total 3 2 4 2 7 5" xfId="50476"/>
    <cellStyle name="Total 3 2 4 2 8" xfId="13434"/>
    <cellStyle name="Total 3 2 4 2 9" xfId="22029"/>
    <cellStyle name="Total 3 2 4 3" xfId="5109"/>
    <cellStyle name="Total 3 2 4 3 10" xfId="25988"/>
    <cellStyle name="Total 3 2 4 3 11" xfId="33927"/>
    <cellStyle name="Total 3 2 4 3 12" xfId="34863"/>
    <cellStyle name="Total 3 2 4 3 13" xfId="36974"/>
    <cellStyle name="Total 3 2 4 3 14" xfId="39501"/>
    <cellStyle name="Total 3 2 4 3 2" xfId="5772"/>
    <cellStyle name="Total 3 2 4 3 2 2" xfId="14474"/>
    <cellStyle name="Total 3 2 4 3 2 2 2" xfId="46578"/>
    <cellStyle name="Total 3 2 4 3 2 3" xfId="22944"/>
    <cellStyle name="Total 3 2 4 3 2 4" xfId="26651"/>
    <cellStyle name="Total 3 2 4 3 2 5" xfId="40164"/>
    <cellStyle name="Total 3 2 4 3 3" xfId="7200"/>
    <cellStyle name="Total 3 2 4 3 3 2" xfId="15902"/>
    <cellStyle name="Total 3 2 4 3 3 2 2" xfId="47878"/>
    <cellStyle name="Total 3 2 4 3 3 3" xfId="22002"/>
    <cellStyle name="Total 3 2 4 3 3 4" xfId="28078"/>
    <cellStyle name="Total 3 2 4 3 3 5" xfId="41591"/>
    <cellStyle name="Total 3 2 4 3 4" xfId="8865"/>
    <cellStyle name="Total 3 2 4 3 4 2" xfId="17567"/>
    <cellStyle name="Total 3 2 4 3 4 3" xfId="23435"/>
    <cellStyle name="Total 3 2 4 3 4 4" xfId="29743"/>
    <cellStyle name="Total 3 2 4 3 4 5" xfId="43517"/>
    <cellStyle name="Total 3 2 4 3 5" xfId="9620"/>
    <cellStyle name="Total 3 2 4 3 5 2" xfId="18322"/>
    <cellStyle name="Total 3 2 4 3 5 3" xfId="20159"/>
    <cellStyle name="Total 3 2 4 3 5 4" xfId="30498"/>
    <cellStyle name="Total 3 2 4 3 5 5" xfId="49541"/>
    <cellStyle name="Total 3 2 4 3 6" xfId="10314"/>
    <cellStyle name="Total 3 2 4 3 6 2" xfId="19016"/>
    <cellStyle name="Total 3 2 4 3 6 3" xfId="12934"/>
    <cellStyle name="Total 3 2 4 3 6 4" xfId="31192"/>
    <cellStyle name="Total 3 2 4 3 6 5" xfId="50235"/>
    <cellStyle name="Total 3 2 4 3 7" xfId="10932"/>
    <cellStyle name="Total 3 2 4 3 7 2" xfId="19634"/>
    <cellStyle name="Total 3 2 4 3 7 3" xfId="11422"/>
    <cellStyle name="Total 3 2 4 3 7 4" xfId="31810"/>
    <cellStyle name="Total 3 2 4 3 7 5" xfId="50853"/>
    <cellStyle name="Total 3 2 4 3 8" xfId="13811"/>
    <cellStyle name="Total 3 2 4 3 9" xfId="22458"/>
    <cellStyle name="Total 3 2 4 4" xfId="6511"/>
    <cellStyle name="Total 3 2 4 4 2" xfId="15213"/>
    <cellStyle name="Total 3 2 4 4 2 2" xfId="47245"/>
    <cellStyle name="Total 3 2 4 4 3" xfId="24911"/>
    <cellStyle name="Total 3 2 4 4 4" xfId="27390"/>
    <cellStyle name="Total 3 2 4 4 5" xfId="40903"/>
    <cellStyle name="Total 3 2 4 5" xfId="5482"/>
    <cellStyle name="Total 3 2 4 5 2" xfId="14184"/>
    <cellStyle name="Total 3 2 4 5 2 2" xfId="46309"/>
    <cellStyle name="Total 3 2 4 5 3" xfId="24991"/>
    <cellStyle name="Total 3 2 4 5 4" xfId="26361"/>
    <cellStyle name="Total 3 2 4 5 5" xfId="39874"/>
    <cellStyle name="Total 3 2 4 6" xfId="5319"/>
    <cellStyle name="Total 3 2 4 6 2" xfId="14021"/>
    <cellStyle name="Total 3 2 4 6 2 2" xfId="46159"/>
    <cellStyle name="Total 3 2 4 6 3" xfId="23177"/>
    <cellStyle name="Total 3 2 4 6 4" xfId="26198"/>
    <cellStyle name="Total 3 2 4 6 5" xfId="39711"/>
    <cellStyle name="Total 3 2 4 7" xfId="7335"/>
    <cellStyle name="Total 3 2 4 7 2" xfId="16037"/>
    <cellStyle name="Total 3 2 4 7 3" xfId="21740"/>
    <cellStyle name="Total 3 2 4 7 4" xfId="28213"/>
    <cellStyle name="Total 3 2 4 7 5" xfId="41726"/>
    <cellStyle name="Total 3 2 4 8" xfId="8172"/>
    <cellStyle name="Total 3 2 4 8 2" xfId="16874"/>
    <cellStyle name="Total 3 2 4 8 3" xfId="25468"/>
    <cellStyle name="Total 3 2 4 8 4" xfId="29050"/>
    <cellStyle name="Total 3 2 4 8 5" xfId="48690"/>
    <cellStyle name="Total 3 2 4 9" xfId="7939"/>
    <cellStyle name="Total 3 2 4 9 2" xfId="16641"/>
    <cellStyle name="Total 3 2 4 9 3" xfId="20915"/>
    <cellStyle name="Total 3 2 4 9 4" xfId="28817"/>
    <cellStyle name="Total 3 2 4 9 5" xfId="48457"/>
    <cellStyle name="Total 3 2 5" xfId="3573"/>
    <cellStyle name="Total 3 2 5 10" xfId="20717"/>
    <cellStyle name="Total 3 2 5 11" xfId="32288"/>
    <cellStyle name="Total 3 2 5 12" xfId="34191"/>
    <cellStyle name="Total 3 2 5 13" xfId="35335"/>
    <cellStyle name="Total 3 2 5 14" xfId="37871"/>
    <cellStyle name="Total 3 2 5 2" xfId="5356"/>
    <cellStyle name="Total 3 2 5 2 2" xfId="14058"/>
    <cellStyle name="Total 3 2 5 2 2 2" xfId="46196"/>
    <cellStyle name="Total 3 2 5 2 3" xfId="24106"/>
    <cellStyle name="Total 3 2 5 2 4" xfId="26235"/>
    <cellStyle name="Total 3 2 5 2 5" xfId="39748"/>
    <cellStyle name="Total 3 2 5 3" xfId="6546"/>
    <cellStyle name="Total 3 2 5 3 2" xfId="15248"/>
    <cellStyle name="Total 3 2 5 3 2 2" xfId="47275"/>
    <cellStyle name="Total 3 2 5 3 3" xfId="21728"/>
    <cellStyle name="Total 3 2 5 3 4" xfId="27425"/>
    <cellStyle name="Total 3 2 5 3 5" xfId="40938"/>
    <cellStyle name="Total 3 2 5 4" xfId="7660"/>
    <cellStyle name="Total 3 2 5 4 2" xfId="16362"/>
    <cellStyle name="Total 3 2 5 4 3" xfId="20462"/>
    <cellStyle name="Total 3 2 5 4 4" xfId="28538"/>
    <cellStyle name="Total 3 2 5 4 5" xfId="42029"/>
    <cellStyle name="Total 3 2 5 5" xfId="8304"/>
    <cellStyle name="Total 3 2 5 5 2" xfId="17006"/>
    <cellStyle name="Total 3 2 5 5 3" xfId="22847"/>
    <cellStyle name="Total 3 2 5 5 4" xfId="29182"/>
    <cellStyle name="Total 3 2 5 5 5" xfId="48818"/>
    <cellStyle name="Total 3 2 5 6" xfId="9079"/>
    <cellStyle name="Total 3 2 5 6 2" xfId="17781"/>
    <cellStyle name="Total 3 2 5 6 3" xfId="25445"/>
    <cellStyle name="Total 3 2 5 6 4" xfId="29957"/>
    <cellStyle name="Total 3 2 5 6 5" xfId="49000"/>
    <cellStyle name="Total 3 2 5 7" xfId="9807"/>
    <cellStyle name="Total 3 2 5 7 2" xfId="18509"/>
    <cellStyle name="Total 3 2 5 7 3" xfId="12456"/>
    <cellStyle name="Total 3 2 5 7 4" xfId="30685"/>
    <cellStyle name="Total 3 2 5 7 5" xfId="49728"/>
    <cellStyle name="Total 3 2 5 8" xfId="12370"/>
    <cellStyle name="Total 3 2 5 9" xfId="11897"/>
    <cellStyle name="Total 3 2 6" xfId="5140"/>
    <cellStyle name="Total 3 2 6 10" xfId="26019"/>
    <cellStyle name="Total 3 2 6 11" xfId="33958"/>
    <cellStyle name="Total 3 2 6 12" xfId="34894"/>
    <cellStyle name="Total 3 2 6 13" xfId="37005"/>
    <cellStyle name="Total 3 2 6 14" xfId="39532"/>
    <cellStyle name="Total 3 2 6 2" xfId="3292"/>
    <cellStyle name="Total 3 2 6 2 2" xfId="12107"/>
    <cellStyle name="Total 3 2 6 2 2 2" xfId="44821"/>
    <cellStyle name="Total 3 2 6 2 3" xfId="12213"/>
    <cellStyle name="Total 3 2 6 2 4" xfId="21193"/>
    <cellStyle name="Total 3 2 6 2 5" xfId="37590"/>
    <cellStyle name="Total 3 2 6 3" xfId="7231"/>
    <cellStyle name="Total 3 2 6 3 2" xfId="15933"/>
    <cellStyle name="Total 3 2 6 3 2 2" xfId="47909"/>
    <cellStyle name="Total 3 2 6 3 3" xfId="12449"/>
    <cellStyle name="Total 3 2 6 3 4" xfId="28109"/>
    <cellStyle name="Total 3 2 6 3 5" xfId="41622"/>
    <cellStyle name="Total 3 2 6 4" xfId="8896"/>
    <cellStyle name="Total 3 2 6 4 2" xfId="17598"/>
    <cellStyle name="Total 3 2 6 4 3" xfId="21268"/>
    <cellStyle name="Total 3 2 6 4 4" xfId="29774"/>
    <cellStyle name="Total 3 2 6 4 5" xfId="43548"/>
    <cellStyle name="Total 3 2 6 5" xfId="9651"/>
    <cellStyle name="Total 3 2 6 5 2" xfId="18353"/>
    <cellStyle name="Total 3 2 6 5 3" xfId="12445"/>
    <cellStyle name="Total 3 2 6 5 4" xfId="30529"/>
    <cellStyle name="Total 3 2 6 5 5" xfId="49572"/>
    <cellStyle name="Total 3 2 6 6" xfId="10345"/>
    <cellStyle name="Total 3 2 6 6 2" xfId="19047"/>
    <cellStyle name="Total 3 2 6 6 3" xfId="11332"/>
    <cellStyle name="Total 3 2 6 6 4" xfId="31223"/>
    <cellStyle name="Total 3 2 6 6 5" xfId="50266"/>
    <cellStyle name="Total 3 2 6 7" xfId="10963"/>
    <cellStyle name="Total 3 2 6 7 2" xfId="19665"/>
    <cellStyle name="Total 3 2 6 7 3" xfId="20202"/>
    <cellStyle name="Total 3 2 6 7 4" xfId="31841"/>
    <cellStyle name="Total 3 2 6 7 5" xfId="50884"/>
    <cellStyle name="Total 3 2 6 8" xfId="13842"/>
    <cellStyle name="Total 3 2 6 9" xfId="12521"/>
    <cellStyle name="Total 3 2 7" xfId="6531"/>
    <cellStyle name="Total 3 2 7 2" xfId="15233"/>
    <cellStyle name="Total 3 2 7 2 2" xfId="47262"/>
    <cellStyle name="Total 3 2 7 3" xfId="21372"/>
    <cellStyle name="Total 3 2 7 4" xfId="27410"/>
    <cellStyle name="Total 3 2 7 5" xfId="40923"/>
    <cellStyle name="Total 3 2 8" xfId="6540"/>
    <cellStyle name="Total 3 2 8 2" xfId="15242"/>
    <cellStyle name="Total 3 2 8 2 2" xfId="47270"/>
    <cellStyle name="Total 3 2 8 3" xfId="22898"/>
    <cellStyle name="Total 3 2 8 4" xfId="27419"/>
    <cellStyle name="Total 3 2 8 5" xfId="40932"/>
    <cellStyle name="Total 3 2 9" xfId="5937"/>
    <cellStyle name="Total 3 2 9 2" xfId="14639"/>
    <cellStyle name="Total 3 2 9 2 2" xfId="46729"/>
    <cellStyle name="Total 3 2 9 3" xfId="21641"/>
    <cellStyle name="Total 3 2 9 4" xfId="26816"/>
    <cellStyle name="Total 3 2 9 5" xfId="40329"/>
    <cellStyle name="Total 3 20" xfId="4514"/>
    <cellStyle name="Total 3 21" xfId="21939"/>
    <cellStyle name="Total 3 22" xfId="20013"/>
    <cellStyle name="Total 3 23" xfId="31972"/>
    <cellStyle name="Total 3 24" xfId="34058"/>
    <cellStyle name="Total 3 25" xfId="35019"/>
    <cellStyle name="Total 3 26" xfId="37130"/>
    <cellStyle name="Total 3 3" xfId="493"/>
    <cellStyle name="Total 3 3 10" xfId="6109"/>
    <cellStyle name="Total 3 3 10 2" xfId="14811"/>
    <cellStyle name="Total 3 3 10 3" xfId="20478"/>
    <cellStyle name="Total 3 3 10 4" xfId="26988"/>
    <cellStyle name="Total 3 3 10 5" xfId="40501"/>
    <cellStyle name="Total 3 3 11" xfId="7459"/>
    <cellStyle name="Total 3 3 11 2" xfId="16161"/>
    <cellStyle name="Total 3 3 11 3" xfId="24868"/>
    <cellStyle name="Total 3 3 11 4" xfId="28337"/>
    <cellStyle name="Total 3 3 11 5" xfId="48068"/>
    <cellStyle name="Total 3 3 12" xfId="3987"/>
    <cellStyle name="Total 3 3 12 2" xfId="12752"/>
    <cellStyle name="Total 3 3 12 3" xfId="24489"/>
    <cellStyle name="Total 3 3 12 4" xfId="25498"/>
    <cellStyle name="Total 3 3 12 5" xfId="45420"/>
    <cellStyle name="Total 3 3 13" xfId="7398"/>
    <cellStyle name="Total 3 3 13 2" xfId="16100"/>
    <cellStyle name="Total 3 3 13 3" xfId="1734"/>
    <cellStyle name="Total 3 3 13 4" xfId="28276"/>
    <cellStyle name="Total 3 3 13 5" xfId="48007"/>
    <cellStyle name="Total 3 3 14" xfId="4275"/>
    <cellStyle name="Total 3 3 14 2" xfId="13007"/>
    <cellStyle name="Total 3 3 14 3" xfId="11358"/>
    <cellStyle name="Total 3 3 14 4" xfId="25511"/>
    <cellStyle name="Total 3 3 14 5" xfId="45708"/>
    <cellStyle name="Total 3 3 15" xfId="2582"/>
    <cellStyle name="Total 3 3 16" xfId="25447"/>
    <cellStyle name="Total 3 3 17" xfId="21647"/>
    <cellStyle name="Total 3 3 18" xfId="32013"/>
    <cellStyle name="Total 3 3 19" xfId="34081"/>
    <cellStyle name="Total 3 3 2" xfId="741"/>
    <cellStyle name="Total 3 3 2 10" xfId="8399"/>
    <cellStyle name="Total 3 3 2 10 2" xfId="17101"/>
    <cellStyle name="Total 3 3 2 10 3" xfId="24961"/>
    <cellStyle name="Total 3 3 2 10 4" xfId="29277"/>
    <cellStyle name="Total 3 3 2 10 5" xfId="48857"/>
    <cellStyle name="Total 3 3 2 11" xfId="9168"/>
    <cellStyle name="Total 3 3 2 11 2" xfId="17870"/>
    <cellStyle name="Total 3 3 2 11 3" xfId="11459"/>
    <cellStyle name="Total 3 3 2 11 4" xfId="30046"/>
    <cellStyle name="Total 3 3 2 11 5" xfId="49089"/>
    <cellStyle name="Total 3 3 2 12" xfId="9883"/>
    <cellStyle name="Total 3 3 2 12 2" xfId="18585"/>
    <cellStyle name="Total 3 3 2 12 3" xfId="13010"/>
    <cellStyle name="Total 3 3 2 12 4" xfId="30761"/>
    <cellStyle name="Total 3 3 2 12 5" xfId="49804"/>
    <cellStyle name="Total 3 3 2 13" xfId="11289"/>
    <cellStyle name="Total 3 3 2 14" xfId="11651"/>
    <cellStyle name="Total 3 3 2 15" xfId="21403"/>
    <cellStyle name="Total 3 3 2 16" xfId="32088"/>
    <cellStyle name="Total 3 3 2 17" xfId="34119"/>
    <cellStyle name="Total 3 3 2 18" xfId="35135"/>
    <cellStyle name="Total 3 3 2 19" xfId="37382"/>
    <cellStyle name="Total 3 3 2 2" xfId="1510"/>
    <cellStyle name="Total 3 3 2 2 10" xfId="13207"/>
    <cellStyle name="Total 3 3 2 2 11" xfId="21127"/>
    <cellStyle name="Total 3 3 2 2 12" xfId="25546"/>
    <cellStyle name="Total 3 3 2 2 13" xfId="33303"/>
    <cellStyle name="Total 3 3 2 2 14" xfId="34421"/>
    <cellStyle name="Total 3 3 2 2 15" xfId="36350"/>
    <cellStyle name="Total 3 3 2 2 16" xfId="38877"/>
    <cellStyle name="Total 3 3 2 2 2" xfId="4705"/>
    <cellStyle name="Total 3 3 2 2 2 10" xfId="25584"/>
    <cellStyle name="Total 3 3 2 2 2 11" xfId="33523"/>
    <cellStyle name="Total 3 3 2 2 2 12" xfId="34459"/>
    <cellStyle name="Total 3 3 2 2 2 13" xfId="36570"/>
    <cellStyle name="Total 3 3 2 2 2 14" xfId="39097"/>
    <cellStyle name="Total 3 3 2 2 2 2" xfId="5821"/>
    <cellStyle name="Total 3 3 2 2 2 2 2" xfId="14523"/>
    <cellStyle name="Total 3 3 2 2 2 2 2 2" xfId="46621"/>
    <cellStyle name="Total 3 3 2 2 2 2 3" xfId="24096"/>
    <cellStyle name="Total 3 3 2 2 2 2 4" xfId="26700"/>
    <cellStyle name="Total 3 3 2 2 2 2 5" xfId="40213"/>
    <cellStyle name="Total 3 3 2 2 2 3" xfId="6796"/>
    <cellStyle name="Total 3 3 2 2 2 3 2" xfId="15498"/>
    <cellStyle name="Total 3 3 2 2 2 3 2 2" xfId="47474"/>
    <cellStyle name="Total 3 3 2 2 2 3 3" xfId="19893"/>
    <cellStyle name="Total 3 3 2 2 2 3 4" xfId="27674"/>
    <cellStyle name="Total 3 3 2 2 2 3 5" xfId="41187"/>
    <cellStyle name="Total 3 3 2 2 2 4" xfId="8461"/>
    <cellStyle name="Total 3 3 2 2 2 4 2" xfId="17163"/>
    <cellStyle name="Total 3 3 2 2 2 4 3" xfId="23849"/>
    <cellStyle name="Total 3 3 2 2 2 4 4" xfId="29339"/>
    <cellStyle name="Total 3 3 2 2 2 4 5" xfId="43113"/>
    <cellStyle name="Total 3 3 2 2 2 5" xfId="9216"/>
    <cellStyle name="Total 3 3 2 2 2 5 2" xfId="17918"/>
    <cellStyle name="Total 3 3 2 2 2 5 3" xfId="24922"/>
    <cellStyle name="Total 3 3 2 2 2 5 4" xfId="30094"/>
    <cellStyle name="Total 3 3 2 2 2 5 5" xfId="49137"/>
    <cellStyle name="Total 3 3 2 2 2 6" xfId="9910"/>
    <cellStyle name="Total 3 3 2 2 2 6 2" xfId="18612"/>
    <cellStyle name="Total 3 3 2 2 2 6 3" xfId="20211"/>
    <cellStyle name="Total 3 3 2 2 2 6 4" xfId="30788"/>
    <cellStyle name="Total 3 3 2 2 2 6 5" xfId="49831"/>
    <cellStyle name="Total 3 3 2 2 2 7" xfId="10528"/>
    <cellStyle name="Total 3 3 2 2 2 7 2" xfId="19230"/>
    <cellStyle name="Total 3 3 2 2 2 7 3" xfId="12969"/>
    <cellStyle name="Total 3 3 2 2 2 7 4" xfId="31406"/>
    <cellStyle name="Total 3 3 2 2 2 7 5" xfId="50449"/>
    <cellStyle name="Total 3 3 2 2 2 8" xfId="13407"/>
    <cellStyle name="Total 3 3 2 2 2 9" xfId="20575"/>
    <cellStyle name="Total 3 3 2 2 3" xfId="5204"/>
    <cellStyle name="Total 3 3 2 2 3 10" xfId="26083"/>
    <cellStyle name="Total 3 3 2 2 3 11" xfId="34022"/>
    <cellStyle name="Total 3 3 2 2 3 12" xfId="34958"/>
    <cellStyle name="Total 3 3 2 2 3 13" xfId="37069"/>
    <cellStyle name="Total 3 3 2 2 3 14" xfId="39596"/>
    <cellStyle name="Total 3 3 2 2 3 2" xfId="5358"/>
    <cellStyle name="Total 3 3 2 2 3 2 2" xfId="14060"/>
    <cellStyle name="Total 3 3 2 2 3 2 2 2" xfId="46198"/>
    <cellStyle name="Total 3 3 2 2 3 2 3" xfId="22193"/>
    <cellStyle name="Total 3 3 2 2 3 2 4" xfId="26237"/>
    <cellStyle name="Total 3 3 2 2 3 2 5" xfId="39750"/>
    <cellStyle name="Total 3 3 2 2 3 3" xfId="7295"/>
    <cellStyle name="Total 3 3 2 2 3 3 2" xfId="15997"/>
    <cellStyle name="Total 3 3 2 2 3 3 2 2" xfId="47973"/>
    <cellStyle name="Total 3 3 2 2 3 3 3" xfId="25422"/>
    <cellStyle name="Total 3 3 2 2 3 3 4" xfId="28173"/>
    <cellStyle name="Total 3 3 2 2 3 3 5" xfId="41686"/>
    <cellStyle name="Total 3 3 2 2 3 4" xfId="8960"/>
    <cellStyle name="Total 3 3 2 2 3 4 2" xfId="17662"/>
    <cellStyle name="Total 3 3 2 2 3 4 3" xfId="23130"/>
    <cellStyle name="Total 3 3 2 2 3 4 4" xfId="29838"/>
    <cellStyle name="Total 3 3 2 2 3 4 5" xfId="43612"/>
    <cellStyle name="Total 3 3 2 2 3 5" xfId="9715"/>
    <cellStyle name="Total 3 3 2 2 3 5 2" xfId="18417"/>
    <cellStyle name="Total 3 3 2 2 3 5 3" xfId="20308"/>
    <cellStyle name="Total 3 3 2 2 3 5 4" xfId="30593"/>
    <cellStyle name="Total 3 3 2 2 3 5 5" xfId="49636"/>
    <cellStyle name="Total 3 3 2 2 3 6" xfId="10409"/>
    <cellStyle name="Total 3 3 2 2 3 6 2" xfId="19111"/>
    <cellStyle name="Total 3 3 2 2 3 6 3" xfId="11640"/>
    <cellStyle name="Total 3 3 2 2 3 6 4" xfId="31287"/>
    <cellStyle name="Total 3 3 2 2 3 6 5" xfId="50330"/>
    <cellStyle name="Total 3 3 2 2 3 7" xfId="11027"/>
    <cellStyle name="Total 3 3 2 2 3 7 2" xfId="19729"/>
    <cellStyle name="Total 3 3 2 2 3 7 3" xfId="11880"/>
    <cellStyle name="Total 3 3 2 2 3 7 4" xfId="31905"/>
    <cellStyle name="Total 3 3 2 2 3 7 5" xfId="50948"/>
    <cellStyle name="Total 3 3 2 2 3 8" xfId="13906"/>
    <cellStyle name="Total 3 3 2 2 3 9" xfId="20704"/>
    <cellStyle name="Total 3 3 2 2 4" xfId="6026"/>
    <cellStyle name="Total 3 3 2 2 4 2" xfId="14728"/>
    <cellStyle name="Total 3 3 2 2 4 2 2" xfId="46810"/>
    <cellStyle name="Total 3 3 2 2 4 3" xfId="23398"/>
    <cellStyle name="Total 3 3 2 2 4 4" xfId="26905"/>
    <cellStyle name="Total 3 3 2 2 4 5" xfId="40418"/>
    <cellStyle name="Total 3 3 2 2 5" xfId="6692"/>
    <cellStyle name="Total 3 3 2 2 5 2" xfId="15394"/>
    <cellStyle name="Total 3 3 2 2 5 2 2" xfId="47397"/>
    <cellStyle name="Total 3 3 2 2 5 3" xfId="22414"/>
    <cellStyle name="Total 3 3 2 2 5 4" xfId="27570"/>
    <cellStyle name="Total 3 3 2 2 5 5" xfId="41083"/>
    <cellStyle name="Total 3 3 2 2 6" xfId="8328"/>
    <cellStyle name="Total 3 3 2 2 6 2" xfId="17030"/>
    <cellStyle name="Total 3 3 2 2 6 3" xfId="23172"/>
    <cellStyle name="Total 3 3 2 2 6 4" xfId="29206"/>
    <cellStyle name="Total 3 3 2 2 6 5" xfId="42893"/>
    <cellStyle name="Total 3 3 2 2 7" xfId="9103"/>
    <cellStyle name="Total 3 3 2 2 7 2" xfId="17805"/>
    <cellStyle name="Total 3 3 2 2 7 3" xfId="24571"/>
    <cellStyle name="Total 3 3 2 2 7 4" xfId="29981"/>
    <cellStyle name="Total 3 3 2 2 7 5" xfId="49024"/>
    <cellStyle name="Total 3 3 2 2 8" xfId="9831"/>
    <cellStyle name="Total 3 3 2 2 8 2" xfId="18533"/>
    <cellStyle name="Total 3 3 2 2 8 3" xfId="12867"/>
    <cellStyle name="Total 3 3 2 2 8 4" xfId="30709"/>
    <cellStyle name="Total 3 3 2 2 8 5" xfId="49752"/>
    <cellStyle name="Total 3 3 2 2 9" xfId="10490"/>
    <cellStyle name="Total 3 3 2 2 9 2" xfId="19192"/>
    <cellStyle name="Total 3 3 2 2 9 3" xfId="11472"/>
    <cellStyle name="Total 3 3 2 2 9 4" xfId="31368"/>
    <cellStyle name="Total 3 3 2 2 9 5" xfId="50411"/>
    <cellStyle name="Total 3 3 2 3" xfId="4832"/>
    <cellStyle name="Total 3 3 2 3 10" xfId="25711"/>
    <cellStyle name="Total 3 3 2 3 11" xfId="33650"/>
    <cellStyle name="Total 3 3 2 3 12" xfId="34586"/>
    <cellStyle name="Total 3 3 2 3 13" xfId="36697"/>
    <cellStyle name="Total 3 3 2 3 14" xfId="39224"/>
    <cellStyle name="Total 3 3 2 3 2" xfId="5328"/>
    <cellStyle name="Total 3 3 2 3 2 2" xfId="14030"/>
    <cellStyle name="Total 3 3 2 3 2 2 2" xfId="46168"/>
    <cellStyle name="Total 3 3 2 3 2 3" xfId="22189"/>
    <cellStyle name="Total 3 3 2 3 2 4" xfId="26207"/>
    <cellStyle name="Total 3 3 2 3 2 5" xfId="39720"/>
    <cellStyle name="Total 3 3 2 3 3" xfId="6923"/>
    <cellStyle name="Total 3 3 2 3 3 2" xfId="15625"/>
    <cellStyle name="Total 3 3 2 3 3 2 2" xfId="47601"/>
    <cellStyle name="Total 3 3 2 3 3 3" xfId="12235"/>
    <cellStyle name="Total 3 3 2 3 3 4" xfId="27801"/>
    <cellStyle name="Total 3 3 2 3 3 5" xfId="41314"/>
    <cellStyle name="Total 3 3 2 3 4" xfId="8588"/>
    <cellStyle name="Total 3 3 2 3 4 2" xfId="17290"/>
    <cellStyle name="Total 3 3 2 3 4 3" xfId="23035"/>
    <cellStyle name="Total 3 3 2 3 4 4" xfId="29466"/>
    <cellStyle name="Total 3 3 2 3 4 5" xfId="43240"/>
    <cellStyle name="Total 3 3 2 3 5" xfId="9343"/>
    <cellStyle name="Total 3 3 2 3 5 2" xfId="18045"/>
    <cellStyle name="Total 3 3 2 3 5 3" xfId="24007"/>
    <cellStyle name="Total 3 3 2 3 5 4" xfId="30221"/>
    <cellStyle name="Total 3 3 2 3 5 5" xfId="49264"/>
    <cellStyle name="Total 3 3 2 3 6" xfId="10037"/>
    <cellStyle name="Total 3 3 2 3 6 2" xfId="18739"/>
    <cellStyle name="Total 3 3 2 3 6 3" xfId="11479"/>
    <cellStyle name="Total 3 3 2 3 6 4" xfId="30915"/>
    <cellStyle name="Total 3 3 2 3 6 5" xfId="49958"/>
    <cellStyle name="Total 3 3 2 3 7" xfId="10655"/>
    <cellStyle name="Total 3 3 2 3 7 2" xfId="19357"/>
    <cellStyle name="Total 3 3 2 3 7 3" xfId="2013"/>
    <cellStyle name="Total 3 3 2 3 7 4" xfId="31533"/>
    <cellStyle name="Total 3 3 2 3 7 5" xfId="50576"/>
    <cellStyle name="Total 3 3 2 3 8" xfId="13534"/>
    <cellStyle name="Total 3 3 2 3 9" xfId="21754"/>
    <cellStyle name="Total 3 3 2 4" xfId="4985"/>
    <cellStyle name="Total 3 3 2 4 10" xfId="25864"/>
    <cellStyle name="Total 3 3 2 4 11" xfId="33803"/>
    <cellStyle name="Total 3 3 2 4 12" xfId="34739"/>
    <cellStyle name="Total 3 3 2 4 13" xfId="36850"/>
    <cellStyle name="Total 3 3 2 4 14" xfId="39377"/>
    <cellStyle name="Total 3 3 2 4 2" xfId="6259"/>
    <cellStyle name="Total 3 3 2 4 2 2" xfId="14961"/>
    <cellStyle name="Total 3 3 2 4 2 2 2" xfId="47023"/>
    <cellStyle name="Total 3 3 2 4 2 3" xfId="12576"/>
    <cellStyle name="Total 3 3 2 4 2 4" xfId="27138"/>
    <cellStyle name="Total 3 3 2 4 2 5" xfId="40651"/>
    <cellStyle name="Total 3 3 2 4 3" xfId="7076"/>
    <cellStyle name="Total 3 3 2 4 3 2" xfId="15778"/>
    <cellStyle name="Total 3 3 2 4 3 2 2" xfId="47754"/>
    <cellStyle name="Total 3 3 2 4 3 3" xfId="1787"/>
    <cellStyle name="Total 3 3 2 4 3 4" xfId="27954"/>
    <cellStyle name="Total 3 3 2 4 3 5" xfId="41467"/>
    <cellStyle name="Total 3 3 2 4 4" xfId="8741"/>
    <cellStyle name="Total 3 3 2 4 4 2" xfId="17443"/>
    <cellStyle name="Total 3 3 2 4 4 3" xfId="21797"/>
    <cellStyle name="Total 3 3 2 4 4 4" xfId="29619"/>
    <cellStyle name="Total 3 3 2 4 4 5" xfId="43393"/>
    <cellStyle name="Total 3 3 2 4 5" xfId="9496"/>
    <cellStyle name="Total 3 3 2 4 5 2" xfId="18198"/>
    <cellStyle name="Total 3 3 2 4 5 3" xfId="20600"/>
    <cellStyle name="Total 3 3 2 4 5 4" xfId="30374"/>
    <cellStyle name="Total 3 3 2 4 5 5" xfId="49417"/>
    <cellStyle name="Total 3 3 2 4 6" xfId="10190"/>
    <cellStyle name="Total 3 3 2 4 6 2" xfId="18892"/>
    <cellStyle name="Total 3 3 2 4 6 3" xfId="20003"/>
    <cellStyle name="Total 3 3 2 4 6 4" xfId="31068"/>
    <cellStyle name="Total 3 3 2 4 6 5" xfId="50111"/>
    <cellStyle name="Total 3 3 2 4 7" xfId="10808"/>
    <cellStyle name="Total 3 3 2 4 7 2" xfId="19510"/>
    <cellStyle name="Total 3 3 2 4 7 3" xfId="19897"/>
    <cellStyle name="Total 3 3 2 4 7 4" xfId="31686"/>
    <cellStyle name="Total 3 3 2 4 7 5" xfId="50729"/>
    <cellStyle name="Total 3 3 2 4 8" xfId="13687"/>
    <cellStyle name="Total 3 3 2 4 9" xfId="25442"/>
    <cellStyle name="Total 3 3 2 5" xfId="3325"/>
    <cellStyle name="Total 3 3 2 5 2" xfId="12137"/>
    <cellStyle name="Total 3 3 2 5 2 2" xfId="44852"/>
    <cellStyle name="Total 3 3 2 5 3" xfId="25163"/>
    <cellStyle name="Total 3 3 2 5 4" xfId="23536"/>
    <cellStyle name="Total 3 3 2 5 5" xfId="37623"/>
    <cellStyle name="Total 3 3 2 6" xfId="6466"/>
    <cellStyle name="Total 3 3 2 6 2" xfId="15168"/>
    <cellStyle name="Total 3 3 2 6 2 2" xfId="47208"/>
    <cellStyle name="Total 3 3 2 6 3" xfId="22257"/>
    <cellStyle name="Total 3 3 2 6 4" xfId="27345"/>
    <cellStyle name="Total 3 3 2 6 5" xfId="40858"/>
    <cellStyle name="Total 3 3 2 7" xfId="3205"/>
    <cellStyle name="Total 3 3 2 7 2" xfId="12020"/>
    <cellStyle name="Total 3 3 2 7 2 2" xfId="44740"/>
    <cellStyle name="Total 3 3 2 7 3" xfId="22297"/>
    <cellStyle name="Total 3 3 2 7 4" xfId="1858"/>
    <cellStyle name="Total 3 3 2 7 5" xfId="37503"/>
    <cellStyle name="Total 3 3 2 8" xfId="3386"/>
    <cellStyle name="Total 3 3 2 8 2" xfId="12193"/>
    <cellStyle name="Total 3 3 2 8 3" xfId="24854"/>
    <cellStyle name="Total 3 3 2 8 4" xfId="22539"/>
    <cellStyle name="Total 3 3 2 8 5" xfId="37684"/>
    <cellStyle name="Total 3 3 2 9" xfId="7516"/>
    <cellStyle name="Total 3 3 2 9 2" xfId="16218"/>
    <cellStyle name="Total 3 3 2 9 3" xfId="22068"/>
    <cellStyle name="Total 3 3 2 9 4" xfId="28394"/>
    <cellStyle name="Total 3 3 2 9 5" xfId="48125"/>
    <cellStyle name="Total 3 3 20" xfId="35060"/>
    <cellStyle name="Total 3 3 21" xfId="37171"/>
    <cellStyle name="Total 3 3 3" xfId="844"/>
    <cellStyle name="Total 3 3 3 10" xfId="9077"/>
    <cellStyle name="Total 3 3 3 10 2" xfId="17779"/>
    <cellStyle name="Total 3 3 3 10 3" xfId="21988"/>
    <cellStyle name="Total 3 3 3 10 4" xfId="29955"/>
    <cellStyle name="Total 3 3 3 10 5" xfId="48998"/>
    <cellStyle name="Total 3 3 3 11" xfId="9805"/>
    <cellStyle name="Total 3 3 3 11 2" xfId="18507"/>
    <cellStyle name="Total 3 3 3 11 3" xfId="13167"/>
    <cellStyle name="Total 3 3 3 11 4" xfId="30683"/>
    <cellStyle name="Total 3 3 3 11 5" xfId="49726"/>
    <cellStyle name="Total 3 3 3 12" xfId="11387"/>
    <cellStyle name="Total 3 3 3 13" xfId="21968"/>
    <cellStyle name="Total 3 3 3 14" xfId="20685"/>
    <cellStyle name="Total 3 3 3 15" xfId="32637"/>
    <cellStyle name="Total 3 3 3 16" xfId="34302"/>
    <cellStyle name="Total 3 3 3 17" xfId="35684"/>
    <cellStyle name="Total 3 3 3 18" xfId="38211"/>
    <cellStyle name="Total 3 3 3 2" xfId="5043"/>
    <cellStyle name="Total 3 3 3 2 10" xfId="25922"/>
    <cellStyle name="Total 3 3 3 2 11" xfId="33861"/>
    <cellStyle name="Total 3 3 3 2 12" xfId="34797"/>
    <cellStyle name="Total 3 3 3 2 13" xfId="36908"/>
    <cellStyle name="Total 3 3 3 2 14" xfId="39435"/>
    <cellStyle name="Total 3 3 3 2 2" xfId="5912"/>
    <cellStyle name="Total 3 3 3 2 2 2" xfId="14614"/>
    <cellStyle name="Total 3 3 3 2 2 2 2" xfId="46708"/>
    <cellStyle name="Total 3 3 3 2 2 3" xfId="25373"/>
    <cellStyle name="Total 3 3 3 2 2 4" xfId="26791"/>
    <cellStyle name="Total 3 3 3 2 2 5" xfId="40304"/>
    <cellStyle name="Total 3 3 3 2 3" xfId="7134"/>
    <cellStyle name="Total 3 3 3 2 3 2" xfId="15836"/>
    <cellStyle name="Total 3 3 3 2 3 2 2" xfId="47812"/>
    <cellStyle name="Total 3 3 3 2 3 3" xfId="22571"/>
    <cellStyle name="Total 3 3 3 2 3 4" xfId="28012"/>
    <cellStyle name="Total 3 3 3 2 3 5" xfId="41525"/>
    <cellStyle name="Total 3 3 3 2 4" xfId="8799"/>
    <cellStyle name="Total 3 3 3 2 4 2" xfId="17501"/>
    <cellStyle name="Total 3 3 3 2 4 3" xfId="23337"/>
    <cellStyle name="Total 3 3 3 2 4 4" xfId="29677"/>
    <cellStyle name="Total 3 3 3 2 4 5" xfId="43451"/>
    <cellStyle name="Total 3 3 3 2 5" xfId="9554"/>
    <cellStyle name="Total 3 3 3 2 5 2" xfId="18256"/>
    <cellStyle name="Total 3 3 3 2 5 3" xfId="11846"/>
    <cellStyle name="Total 3 3 3 2 5 4" xfId="30432"/>
    <cellStyle name="Total 3 3 3 2 5 5" xfId="49475"/>
    <cellStyle name="Total 3 3 3 2 6" xfId="10248"/>
    <cellStyle name="Total 3 3 3 2 6 2" xfId="18950"/>
    <cellStyle name="Total 3 3 3 2 6 3" xfId="11504"/>
    <cellStyle name="Total 3 3 3 2 6 4" xfId="31126"/>
    <cellStyle name="Total 3 3 3 2 6 5" xfId="50169"/>
    <cellStyle name="Total 3 3 3 2 7" xfId="10866"/>
    <cellStyle name="Total 3 3 3 2 7 2" xfId="19568"/>
    <cellStyle name="Total 3 3 3 2 7 3" xfId="12285"/>
    <cellStyle name="Total 3 3 3 2 7 4" xfId="31744"/>
    <cellStyle name="Total 3 3 3 2 7 5" xfId="50787"/>
    <cellStyle name="Total 3 3 3 2 8" xfId="13745"/>
    <cellStyle name="Total 3 3 3 2 9" xfId="20696"/>
    <cellStyle name="Total 3 3 3 3" xfId="4857"/>
    <cellStyle name="Total 3 3 3 3 10" xfId="25736"/>
    <cellStyle name="Total 3 3 3 3 11" xfId="33675"/>
    <cellStyle name="Total 3 3 3 3 12" xfId="34611"/>
    <cellStyle name="Total 3 3 3 3 13" xfId="36722"/>
    <cellStyle name="Total 3 3 3 3 14" xfId="39249"/>
    <cellStyle name="Total 3 3 3 3 2" xfId="3160"/>
    <cellStyle name="Total 3 3 3 3 2 2" xfId="11975"/>
    <cellStyle name="Total 3 3 3 3 2 2 2" xfId="44700"/>
    <cellStyle name="Total 3 3 3 3 2 3" xfId="22170"/>
    <cellStyle name="Total 3 3 3 3 2 4" xfId="19874"/>
    <cellStyle name="Total 3 3 3 3 2 5" xfId="37458"/>
    <cellStyle name="Total 3 3 3 3 3" xfId="6948"/>
    <cellStyle name="Total 3 3 3 3 3 2" xfId="15650"/>
    <cellStyle name="Total 3 3 3 3 3 2 2" xfId="47626"/>
    <cellStyle name="Total 3 3 3 3 3 3" xfId="20411"/>
    <cellStyle name="Total 3 3 3 3 3 4" xfId="27826"/>
    <cellStyle name="Total 3 3 3 3 3 5" xfId="41339"/>
    <cellStyle name="Total 3 3 3 3 4" xfId="8613"/>
    <cellStyle name="Total 3 3 3 3 4 2" xfId="17315"/>
    <cellStyle name="Total 3 3 3 3 4 3" xfId="12575"/>
    <cellStyle name="Total 3 3 3 3 4 4" xfId="29491"/>
    <cellStyle name="Total 3 3 3 3 4 5" xfId="43265"/>
    <cellStyle name="Total 3 3 3 3 5" xfId="9368"/>
    <cellStyle name="Total 3 3 3 3 5 2" xfId="18070"/>
    <cellStyle name="Total 3 3 3 3 5 3" xfId="22028"/>
    <cellStyle name="Total 3 3 3 3 5 4" xfId="30246"/>
    <cellStyle name="Total 3 3 3 3 5 5" xfId="49289"/>
    <cellStyle name="Total 3 3 3 3 6" xfId="10062"/>
    <cellStyle name="Total 3 3 3 3 6 2" xfId="18764"/>
    <cellStyle name="Total 3 3 3 3 6 3" xfId="12737"/>
    <cellStyle name="Total 3 3 3 3 6 4" xfId="30940"/>
    <cellStyle name="Total 3 3 3 3 6 5" xfId="49983"/>
    <cellStyle name="Total 3 3 3 3 7" xfId="10680"/>
    <cellStyle name="Total 3 3 3 3 7 2" xfId="19382"/>
    <cellStyle name="Total 3 3 3 3 7 3" xfId="19932"/>
    <cellStyle name="Total 3 3 3 3 7 4" xfId="31558"/>
    <cellStyle name="Total 3 3 3 3 7 5" xfId="50601"/>
    <cellStyle name="Total 3 3 3 3 8" xfId="13559"/>
    <cellStyle name="Total 3 3 3 3 9" xfId="23622"/>
    <cellStyle name="Total 3 3 3 4" xfId="5545"/>
    <cellStyle name="Total 3 3 3 4 2" xfId="14247"/>
    <cellStyle name="Total 3 3 3 4 2 2" xfId="46370"/>
    <cellStyle name="Total 3 3 3 4 3" xfId="22710"/>
    <cellStyle name="Total 3 3 3 4 4" xfId="26424"/>
    <cellStyle name="Total 3 3 3 4 5" xfId="39937"/>
    <cellStyle name="Total 3 3 3 5" xfId="6381"/>
    <cellStyle name="Total 3 3 3 5 2" xfId="15083"/>
    <cellStyle name="Total 3 3 3 5 2 2" xfId="47134"/>
    <cellStyle name="Total 3 3 3 5 3" xfId="21172"/>
    <cellStyle name="Total 3 3 3 5 4" xfId="27260"/>
    <cellStyle name="Total 3 3 3 5 5" xfId="40773"/>
    <cellStyle name="Total 3 3 3 6" xfId="5838"/>
    <cellStyle name="Total 3 3 3 6 2" xfId="14540"/>
    <cellStyle name="Total 3 3 3 6 2 2" xfId="46637"/>
    <cellStyle name="Total 3 3 3 6 3" xfId="24533"/>
    <cellStyle name="Total 3 3 3 6 4" xfId="26717"/>
    <cellStyle name="Total 3 3 3 6 5" xfId="40230"/>
    <cellStyle name="Total 3 3 3 7" xfId="5938"/>
    <cellStyle name="Total 3 3 3 7 2" xfId="14640"/>
    <cellStyle name="Total 3 3 3 7 3" xfId="20836"/>
    <cellStyle name="Total 3 3 3 7 4" xfId="26817"/>
    <cellStyle name="Total 3 3 3 7 5" xfId="40330"/>
    <cellStyle name="Total 3 3 3 8" xfId="7905"/>
    <cellStyle name="Total 3 3 3 8 2" xfId="16607"/>
    <cellStyle name="Total 3 3 3 8 3" xfId="25412"/>
    <cellStyle name="Total 3 3 3 8 4" xfId="28783"/>
    <cellStyle name="Total 3 3 3 8 5" xfId="48423"/>
    <cellStyle name="Total 3 3 3 9" xfId="8302"/>
    <cellStyle name="Total 3 3 3 9 2" xfId="17004"/>
    <cellStyle name="Total 3 3 3 9 3" xfId="23205"/>
    <cellStyle name="Total 3 3 3 9 4" xfId="29180"/>
    <cellStyle name="Total 3 3 3 9 5" xfId="48816"/>
    <cellStyle name="Total 3 3 4" xfId="1273"/>
    <cellStyle name="Total 3 3 4 10" xfId="3105"/>
    <cellStyle name="Total 3 3 4 10 2" xfId="11924"/>
    <cellStyle name="Total 3 3 4 10 3" xfId="23312"/>
    <cellStyle name="Total 3 3 4 10 4" xfId="23709"/>
    <cellStyle name="Total 3 3 4 10 5" xfId="44649"/>
    <cellStyle name="Total 3 3 4 11" xfId="7420"/>
    <cellStyle name="Total 3 3 4 11 2" xfId="16122"/>
    <cellStyle name="Total 3 3 4 11 3" xfId="21039"/>
    <cellStyle name="Total 3 3 4 11 4" xfId="28298"/>
    <cellStyle name="Total 3 3 4 11 5" xfId="48029"/>
    <cellStyle name="Total 3 3 4 12" xfId="11069"/>
    <cellStyle name="Total 3 3 4 13" xfId="24690"/>
    <cellStyle name="Total 3 3 4 14" xfId="24648"/>
    <cellStyle name="Total 3 3 4 15" xfId="33066"/>
    <cellStyle name="Total 3 3 4 16" xfId="34367"/>
    <cellStyle name="Total 3 3 4 17" xfId="36113"/>
    <cellStyle name="Total 3 3 4 18" xfId="38640"/>
    <cellStyle name="Total 3 3 4 2" xfId="4912"/>
    <cellStyle name="Total 3 3 4 2 10" xfId="25791"/>
    <cellStyle name="Total 3 3 4 2 11" xfId="33730"/>
    <cellStyle name="Total 3 3 4 2 12" xfId="34666"/>
    <cellStyle name="Total 3 3 4 2 13" xfId="36777"/>
    <cellStyle name="Total 3 3 4 2 14" xfId="39304"/>
    <cellStyle name="Total 3 3 4 2 2" xfId="5410"/>
    <cellStyle name="Total 3 3 4 2 2 2" xfId="14112"/>
    <cellStyle name="Total 3 3 4 2 2 2 2" xfId="46243"/>
    <cellStyle name="Total 3 3 4 2 2 3" xfId="13146"/>
    <cellStyle name="Total 3 3 4 2 2 4" xfId="26289"/>
    <cellStyle name="Total 3 3 4 2 2 5" xfId="39802"/>
    <cellStyle name="Total 3 3 4 2 3" xfId="7003"/>
    <cellStyle name="Total 3 3 4 2 3 2" xfId="15705"/>
    <cellStyle name="Total 3 3 4 2 3 2 2" xfId="47681"/>
    <cellStyle name="Total 3 3 4 2 3 3" xfId="12578"/>
    <cellStyle name="Total 3 3 4 2 3 4" xfId="27881"/>
    <cellStyle name="Total 3 3 4 2 3 5" xfId="41394"/>
    <cellStyle name="Total 3 3 4 2 4" xfId="8668"/>
    <cellStyle name="Total 3 3 4 2 4 2" xfId="17370"/>
    <cellStyle name="Total 3 3 4 2 4 3" xfId="21905"/>
    <cellStyle name="Total 3 3 4 2 4 4" xfId="29546"/>
    <cellStyle name="Total 3 3 4 2 4 5" xfId="43320"/>
    <cellStyle name="Total 3 3 4 2 5" xfId="9423"/>
    <cellStyle name="Total 3 3 4 2 5 2" xfId="18125"/>
    <cellStyle name="Total 3 3 4 2 5 3" xfId="21676"/>
    <cellStyle name="Total 3 3 4 2 5 4" xfId="30301"/>
    <cellStyle name="Total 3 3 4 2 5 5" xfId="49344"/>
    <cellStyle name="Total 3 3 4 2 6" xfId="10117"/>
    <cellStyle name="Total 3 3 4 2 6 2" xfId="18819"/>
    <cellStyle name="Total 3 3 4 2 6 3" xfId="12200"/>
    <cellStyle name="Total 3 3 4 2 6 4" xfId="30995"/>
    <cellStyle name="Total 3 3 4 2 6 5" xfId="50038"/>
    <cellStyle name="Total 3 3 4 2 7" xfId="10735"/>
    <cellStyle name="Total 3 3 4 2 7 2" xfId="19437"/>
    <cellStyle name="Total 3 3 4 2 7 3" xfId="12507"/>
    <cellStyle name="Total 3 3 4 2 7 4" xfId="31613"/>
    <cellStyle name="Total 3 3 4 2 7 5" xfId="50656"/>
    <cellStyle name="Total 3 3 4 2 8" xfId="13614"/>
    <cellStyle name="Total 3 3 4 2 9" xfId="13382"/>
    <cellStyle name="Total 3 3 4 3" xfId="4780"/>
    <cellStyle name="Total 3 3 4 3 10" xfId="25659"/>
    <cellStyle name="Total 3 3 4 3 11" xfId="33598"/>
    <cellStyle name="Total 3 3 4 3 12" xfId="34534"/>
    <cellStyle name="Total 3 3 4 3 13" xfId="36645"/>
    <cellStyle name="Total 3 3 4 3 14" xfId="39172"/>
    <cellStyle name="Total 3 3 4 3 2" xfId="5480"/>
    <cellStyle name="Total 3 3 4 3 2 2" xfId="14182"/>
    <cellStyle name="Total 3 3 4 3 2 2 2" xfId="46307"/>
    <cellStyle name="Total 3 3 4 3 2 3" xfId="21541"/>
    <cellStyle name="Total 3 3 4 3 2 4" xfId="26359"/>
    <cellStyle name="Total 3 3 4 3 2 5" xfId="39872"/>
    <cellStyle name="Total 3 3 4 3 3" xfId="6871"/>
    <cellStyle name="Total 3 3 4 3 3 2" xfId="15573"/>
    <cellStyle name="Total 3 3 4 3 3 2 2" xfId="47549"/>
    <cellStyle name="Total 3 3 4 3 3 3" xfId="12281"/>
    <cellStyle name="Total 3 3 4 3 3 4" xfId="27749"/>
    <cellStyle name="Total 3 3 4 3 3 5" xfId="41262"/>
    <cellStyle name="Total 3 3 4 3 4" xfId="8536"/>
    <cellStyle name="Total 3 3 4 3 4 2" xfId="17238"/>
    <cellStyle name="Total 3 3 4 3 4 3" xfId="25436"/>
    <cellStyle name="Total 3 3 4 3 4 4" xfId="29414"/>
    <cellStyle name="Total 3 3 4 3 4 5" xfId="43188"/>
    <cellStyle name="Total 3 3 4 3 5" xfId="9291"/>
    <cellStyle name="Total 3 3 4 3 5 2" xfId="17993"/>
    <cellStyle name="Total 3 3 4 3 5 3" xfId="20486"/>
    <cellStyle name="Total 3 3 4 3 5 4" xfId="30169"/>
    <cellStyle name="Total 3 3 4 3 5 5" xfId="49212"/>
    <cellStyle name="Total 3 3 4 3 6" xfId="9985"/>
    <cellStyle name="Total 3 3 4 3 6 2" xfId="18687"/>
    <cellStyle name="Total 3 3 4 3 6 3" xfId="12839"/>
    <cellStyle name="Total 3 3 4 3 6 4" xfId="30863"/>
    <cellStyle name="Total 3 3 4 3 6 5" xfId="49906"/>
    <cellStyle name="Total 3 3 4 3 7" xfId="10603"/>
    <cellStyle name="Total 3 3 4 3 7 2" xfId="19305"/>
    <cellStyle name="Total 3 3 4 3 7 3" xfId="19982"/>
    <cellStyle name="Total 3 3 4 3 7 4" xfId="31481"/>
    <cellStyle name="Total 3 3 4 3 7 5" xfId="50524"/>
    <cellStyle name="Total 3 3 4 3 8" xfId="13482"/>
    <cellStyle name="Total 3 3 4 3 9" xfId="21356"/>
    <cellStyle name="Total 3 3 4 4" xfId="5926"/>
    <cellStyle name="Total 3 3 4 4 2" xfId="14628"/>
    <cellStyle name="Total 3 3 4 4 2 2" xfId="46720"/>
    <cellStyle name="Total 3 3 4 4 3" xfId="25029"/>
    <cellStyle name="Total 3 3 4 4 4" xfId="26805"/>
    <cellStyle name="Total 3 3 4 4 5" xfId="40318"/>
    <cellStyle name="Total 3 3 4 5" xfId="3183"/>
    <cellStyle name="Total 3 3 4 5 2" xfId="11998"/>
    <cellStyle name="Total 3 3 4 5 2 2" xfId="44722"/>
    <cellStyle name="Total 3 3 4 5 3" xfId="22356"/>
    <cellStyle name="Total 3 3 4 5 4" xfId="25489"/>
    <cellStyle name="Total 3 3 4 5 5" xfId="37481"/>
    <cellStyle name="Total 3 3 4 6" xfId="6316"/>
    <cellStyle name="Total 3 3 4 6 2" xfId="15018"/>
    <cellStyle name="Total 3 3 4 6 2 2" xfId="47073"/>
    <cellStyle name="Total 3 3 4 6 3" xfId="11684"/>
    <cellStyle name="Total 3 3 4 6 4" xfId="27195"/>
    <cellStyle name="Total 3 3 4 6 5" xfId="40708"/>
    <cellStyle name="Total 3 3 4 7" xfId="7347"/>
    <cellStyle name="Total 3 3 4 7 2" xfId="16049"/>
    <cellStyle name="Total 3 3 4 7 3" xfId="24136"/>
    <cellStyle name="Total 3 3 4 7 4" xfId="28225"/>
    <cellStyle name="Total 3 3 4 7 5" xfId="41738"/>
    <cellStyle name="Total 3 3 4 8" xfId="8168"/>
    <cellStyle name="Total 3 3 4 8 2" xfId="16870"/>
    <cellStyle name="Total 3 3 4 8 3" xfId="23935"/>
    <cellStyle name="Total 3 3 4 8 4" xfId="29046"/>
    <cellStyle name="Total 3 3 4 8 5" xfId="48686"/>
    <cellStyle name="Total 3 3 4 9" xfId="7780"/>
    <cellStyle name="Total 3 3 4 9 2" xfId="16482"/>
    <cellStyle name="Total 3 3 4 9 3" xfId="20488"/>
    <cellStyle name="Total 3 3 4 9 4" xfId="28658"/>
    <cellStyle name="Total 3 3 4 9 5" xfId="48308"/>
    <cellStyle name="Total 3 3 5" xfId="3569"/>
    <cellStyle name="Total 3 3 5 10" xfId="22097"/>
    <cellStyle name="Total 3 3 5 11" xfId="32284"/>
    <cellStyle name="Total 3 3 5 12" xfId="34187"/>
    <cellStyle name="Total 3 3 5 13" xfId="35331"/>
    <cellStyle name="Total 3 3 5 14" xfId="37867"/>
    <cellStyle name="Total 3 3 5 2" xfId="3261"/>
    <cellStyle name="Total 3 3 5 2 2" xfId="12076"/>
    <cellStyle name="Total 3 3 5 2 2 2" xfId="44792"/>
    <cellStyle name="Total 3 3 5 2 3" xfId="24016"/>
    <cellStyle name="Total 3 3 5 2 4" xfId="20713"/>
    <cellStyle name="Total 3 3 5 2 5" xfId="37559"/>
    <cellStyle name="Total 3 3 5 3" xfId="6015"/>
    <cellStyle name="Total 3 3 5 3 2" xfId="14717"/>
    <cellStyle name="Total 3 3 5 3 2 2" xfId="46800"/>
    <cellStyle name="Total 3 3 5 3 3" xfId="22919"/>
    <cellStyle name="Total 3 3 5 3 4" xfId="26894"/>
    <cellStyle name="Total 3 3 5 3 5" xfId="40407"/>
    <cellStyle name="Total 3 3 5 4" xfId="7656"/>
    <cellStyle name="Total 3 3 5 4 2" xfId="16358"/>
    <cellStyle name="Total 3 3 5 4 3" xfId="24034"/>
    <cellStyle name="Total 3 3 5 4 4" xfId="28534"/>
    <cellStyle name="Total 3 3 5 4 5" xfId="42025"/>
    <cellStyle name="Total 3 3 5 5" xfId="8454"/>
    <cellStyle name="Total 3 3 5 5 2" xfId="17156"/>
    <cellStyle name="Total 3 3 5 5 3" xfId="25288"/>
    <cellStyle name="Total 3 3 5 5 4" xfId="29332"/>
    <cellStyle name="Total 3 3 5 5 5" xfId="48912"/>
    <cellStyle name="Total 3 3 5 6" xfId="9209"/>
    <cellStyle name="Total 3 3 5 6 2" xfId="17911"/>
    <cellStyle name="Total 3 3 5 6 3" xfId="23018"/>
    <cellStyle name="Total 3 3 5 6 4" xfId="30087"/>
    <cellStyle name="Total 3 3 5 6 5" xfId="49130"/>
    <cellStyle name="Total 3 3 5 7" xfId="9905"/>
    <cellStyle name="Total 3 3 5 7 2" xfId="18607"/>
    <cellStyle name="Total 3 3 5 7 3" xfId="13038"/>
    <cellStyle name="Total 3 3 5 7 4" xfId="30783"/>
    <cellStyle name="Total 3 3 5 7 5" xfId="49826"/>
    <cellStyle name="Total 3 3 5 8" xfId="12366"/>
    <cellStyle name="Total 3 3 5 9" xfId="24798"/>
    <cellStyle name="Total 3 3 6" xfId="4754"/>
    <cellStyle name="Total 3 3 6 10" xfId="25633"/>
    <cellStyle name="Total 3 3 6 11" xfId="33572"/>
    <cellStyle name="Total 3 3 6 12" xfId="34508"/>
    <cellStyle name="Total 3 3 6 13" xfId="36619"/>
    <cellStyle name="Total 3 3 6 14" xfId="39146"/>
    <cellStyle name="Total 3 3 6 2" xfId="6136"/>
    <cellStyle name="Total 3 3 6 2 2" xfId="14838"/>
    <cellStyle name="Total 3 3 6 2 2 2" xfId="46908"/>
    <cellStyle name="Total 3 3 6 2 3" xfId="23199"/>
    <cellStyle name="Total 3 3 6 2 4" xfId="27015"/>
    <cellStyle name="Total 3 3 6 2 5" xfId="40528"/>
    <cellStyle name="Total 3 3 6 3" xfId="6845"/>
    <cellStyle name="Total 3 3 6 3 2" xfId="15547"/>
    <cellStyle name="Total 3 3 6 3 2 2" xfId="47523"/>
    <cellStyle name="Total 3 3 6 3 3" xfId="11876"/>
    <cellStyle name="Total 3 3 6 3 4" xfId="27723"/>
    <cellStyle name="Total 3 3 6 3 5" xfId="41236"/>
    <cellStyle name="Total 3 3 6 4" xfId="8510"/>
    <cellStyle name="Total 3 3 6 4 2" xfId="17212"/>
    <cellStyle name="Total 3 3 6 4 3" xfId="22700"/>
    <cellStyle name="Total 3 3 6 4 4" xfId="29388"/>
    <cellStyle name="Total 3 3 6 4 5" xfId="43162"/>
    <cellStyle name="Total 3 3 6 5" xfId="9265"/>
    <cellStyle name="Total 3 3 6 5 2" xfId="17967"/>
    <cellStyle name="Total 3 3 6 5 3" xfId="24744"/>
    <cellStyle name="Total 3 3 6 5 4" xfId="30143"/>
    <cellStyle name="Total 3 3 6 5 5" xfId="49186"/>
    <cellStyle name="Total 3 3 6 6" xfId="9959"/>
    <cellStyle name="Total 3 3 6 6 2" xfId="18661"/>
    <cellStyle name="Total 3 3 6 6 3" xfId="20441"/>
    <cellStyle name="Total 3 3 6 6 4" xfId="30837"/>
    <cellStyle name="Total 3 3 6 6 5" xfId="49880"/>
    <cellStyle name="Total 3 3 6 7" xfId="10577"/>
    <cellStyle name="Total 3 3 6 7 2" xfId="19279"/>
    <cellStyle name="Total 3 3 6 7 3" xfId="20334"/>
    <cellStyle name="Total 3 3 6 7 4" xfId="31455"/>
    <cellStyle name="Total 3 3 6 7 5" xfId="50498"/>
    <cellStyle name="Total 3 3 6 8" xfId="13456"/>
    <cellStyle name="Total 3 3 6 9" xfId="22582"/>
    <cellStyle name="Total 3 3 7" xfId="6442"/>
    <cellStyle name="Total 3 3 7 2" xfId="15144"/>
    <cellStyle name="Total 3 3 7 2 2" xfId="47188"/>
    <cellStyle name="Total 3 3 7 3" xfId="25252"/>
    <cellStyle name="Total 3 3 7 4" xfId="27321"/>
    <cellStyle name="Total 3 3 7 5" xfId="40834"/>
    <cellStyle name="Total 3 3 8" xfId="6443"/>
    <cellStyle name="Total 3 3 8 2" xfId="15145"/>
    <cellStyle name="Total 3 3 8 2 2" xfId="47189"/>
    <cellStyle name="Total 3 3 8 3" xfId="24749"/>
    <cellStyle name="Total 3 3 8 4" xfId="27322"/>
    <cellStyle name="Total 3 3 8 5" xfId="40835"/>
    <cellStyle name="Total 3 3 9" xfId="6495"/>
    <cellStyle name="Total 3 3 9 2" xfId="15197"/>
    <cellStyle name="Total 3 3 9 2 2" xfId="47232"/>
    <cellStyle name="Total 3 3 9 3" xfId="21055"/>
    <cellStyle name="Total 3 3 9 4" xfId="27374"/>
    <cellStyle name="Total 3 3 9 5" xfId="40887"/>
    <cellStyle name="Total 3 4" xfId="473"/>
    <cellStyle name="Total 3 4 10" xfId="5707"/>
    <cellStyle name="Total 3 4 10 2" xfId="14409"/>
    <cellStyle name="Total 3 4 10 3" xfId="24969"/>
    <cellStyle name="Total 3 4 10 4" xfId="26586"/>
    <cellStyle name="Total 3 4 10 5" xfId="40099"/>
    <cellStyle name="Total 3 4 11" xfId="7439"/>
    <cellStyle name="Total 3 4 11 2" xfId="16141"/>
    <cellStyle name="Total 3 4 11 3" xfId="22361"/>
    <cellStyle name="Total 3 4 11 4" xfId="28317"/>
    <cellStyle name="Total 3 4 11 5" xfId="48048"/>
    <cellStyle name="Total 3 4 12" xfId="8060"/>
    <cellStyle name="Total 3 4 12 2" xfId="16762"/>
    <cellStyle name="Total 3 4 12 3" xfId="24984"/>
    <cellStyle name="Total 3 4 12 4" xfId="28938"/>
    <cellStyle name="Total 3 4 12 5" xfId="48578"/>
    <cellStyle name="Total 3 4 13" xfId="7715"/>
    <cellStyle name="Total 3 4 13 2" xfId="16417"/>
    <cellStyle name="Total 3 4 13 3" xfId="23942"/>
    <cellStyle name="Total 3 4 13 4" xfId="28593"/>
    <cellStyle name="Total 3 4 13 5" xfId="48245"/>
    <cellStyle name="Total 3 4 14" xfId="8408"/>
    <cellStyle name="Total 3 4 14 2" xfId="17110"/>
    <cellStyle name="Total 3 4 14 3" xfId="23749"/>
    <cellStyle name="Total 3 4 14 4" xfId="29286"/>
    <cellStyle name="Total 3 4 14 5" xfId="48866"/>
    <cellStyle name="Total 3 4 15" xfId="2580"/>
    <cellStyle name="Total 3 4 16" xfId="25371"/>
    <cellStyle name="Total 3 4 17" xfId="21885"/>
    <cellStyle name="Total 3 4 18" xfId="31993"/>
    <cellStyle name="Total 3 4 19" xfId="34061"/>
    <cellStyle name="Total 3 4 2" xfId="721"/>
    <cellStyle name="Total 3 4 2 10" xfId="7618"/>
    <cellStyle name="Total 3 4 2 10 2" xfId="16320"/>
    <cellStyle name="Total 3 4 2 10 3" xfId="21553"/>
    <cellStyle name="Total 3 4 2 10 4" xfId="28496"/>
    <cellStyle name="Total 3 4 2 10 5" xfId="48220"/>
    <cellStyle name="Total 3 4 2 11" xfId="3885"/>
    <cellStyle name="Total 3 4 2 11 2" xfId="12659"/>
    <cellStyle name="Total 3 4 2 11 3" xfId="20847"/>
    <cellStyle name="Total 3 4 2 11 4" xfId="25060"/>
    <cellStyle name="Total 3 4 2 11 5" xfId="45318"/>
    <cellStyle name="Total 3 4 2 12" xfId="4266"/>
    <cellStyle name="Total 3 4 2 12 2" xfId="12998"/>
    <cellStyle name="Total 3 4 2 12 3" xfId="13257"/>
    <cellStyle name="Total 3 4 2 12 4" xfId="25502"/>
    <cellStyle name="Total 3 4 2 12 5" xfId="45699"/>
    <cellStyle name="Total 3 4 2 13" xfId="11269"/>
    <cellStyle name="Total 3 4 2 14" xfId="11664"/>
    <cellStyle name="Total 3 4 2 15" xfId="23852"/>
    <cellStyle name="Total 3 4 2 16" xfId="32068"/>
    <cellStyle name="Total 3 4 2 17" xfId="34099"/>
    <cellStyle name="Total 3 4 2 18" xfId="35115"/>
    <cellStyle name="Total 3 4 2 19" xfId="37362"/>
    <cellStyle name="Total 3 4 2 2" xfId="1490"/>
    <cellStyle name="Total 3 4 2 2 10" xfId="13187"/>
    <cellStyle name="Total 3 4 2 2 11" xfId="21488"/>
    <cellStyle name="Total 3 4 2 2 12" xfId="25526"/>
    <cellStyle name="Total 3 4 2 2 13" xfId="33283"/>
    <cellStyle name="Total 3 4 2 2 14" xfId="34401"/>
    <cellStyle name="Total 3 4 2 2 15" xfId="36330"/>
    <cellStyle name="Total 3 4 2 2 16" xfId="38857"/>
    <cellStyle name="Total 3 4 2 2 2" xfId="4850"/>
    <cellStyle name="Total 3 4 2 2 2 10" xfId="25729"/>
    <cellStyle name="Total 3 4 2 2 2 11" xfId="33668"/>
    <cellStyle name="Total 3 4 2 2 2 12" xfId="34604"/>
    <cellStyle name="Total 3 4 2 2 2 13" xfId="36715"/>
    <cellStyle name="Total 3 4 2 2 2 14" xfId="39242"/>
    <cellStyle name="Total 3 4 2 2 2 2" xfId="6151"/>
    <cellStyle name="Total 3 4 2 2 2 2 2" xfId="14853"/>
    <cellStyle name="Total 3 4 2 2 2 2 2 2" xfId="46921"/>
    <cellStyle name="Total 3 4 2 2 2 2 3" xfId="25072"/>
    <cellStyle name="Total 3 4 2 2 2 2 4" xfId="27030"/>
    <cellStyle name="Total 3 4 2 2 2 2 5" xfId="40543"/>
    <cellStyle name="Total 3 4 2 2 2 3" xfId="6941"/>
    <cellStyle name="Total 3 4 2 2 2 3 2" xfId="15643"/>
    <cellStyle name="Total 3 4 2 2 2 3 2 2" xfId="47619"/>
    <cellStyle name="Total 3 4 2 2 2 3 3" xfId="12284"/>
    <cellStyle name="Total 3 4 2 2 2 3 4" xfId="27819"/>
    <cellStyle name="Total 3 4 2 2 2 3 5" xfId="41332"/>
    <cellStyle name="Total 3 4 2 2 2 4" xfId="8606"/>
    <cellStyle name="Total 3 4 2 2 2 4 2" xfId="17308"/>
    <cellStyle name="Total 3 4 2 2 2 4 3" xfId="21925"/>
    <cellStyle name="Total 3 4 2 2 2 4 4" xfId="29484"/>
    <cellStyle name="Total 3 4 2 2 2 4 5" xfId="43258"/>
    <cellStyle name="Total 3 4 2 2 2 5" xfId="9361"/>
    <cellStyle name="Total 3 4 2 2 2 5 2" xfId="18063"/>
    <cellStyle name="Total 3 4 2 2 2 5 3" xfId="22335"/>
    <cellStyle name="Total 3 4 2 2 2 5 4" xfId="30239"/>
    <cellStyle name="Total 3 4 2 2 2 5 5" xfId="49282"/>
    <cellStyle name="Total 3 4 2 2 2 6" xfId="10055"/>
    <cellStyle name="Total 3 4 2 2 2 6 2" xfId="18757"/>
    <cellStyle name="Total 3 4 2 2 2 6 3" xfId="13303"/>
    <cellStyle name="Total 3 4 2 2 2 6 4" xfId="30933"/>
    <cellStyle name="Total 3 4 2 2 2 6 5" xfId="49976"/>
    <cellStyle name="Total 3 4 2 2 2 7" xfId="10673"/>
    <cellStyle name="Total 3 4 2 2 2 7 2" xfId="19375"/>
    <cellStyle name="Total 3 4 2 2 2 7 3" xfId="12312"/>
    <cellStyle name="Total 3 4 2 2 2 7 4" xfId="31551"/>
    <cellStyle name="Total 3 4 2 2 2 7 5" xfId="50594"/>
    <cellStyle name="Total 3 4 2 2 2 8" xfId="13552"/>
    <cellStyle name="Total 3 4 2 2 2 9" xfId="23552"/>
    <cellStyle name="Total 3 4 2 2 3" xfId="5184"/>
    <cellStyle name="Total 3 4 2 2 3 10" xfId="26063"/>
    <cellStyle name="Total 3 4 2 2 3 11" xfId="34002"/>
    <cellStyle name="Total 3 4 2 2 3 12" xfId="34938"/>
    <cellStyle name="Total 3 4 2 2 3 13" xfId="37049"/>
    <cellStyle name="Total 3 4 2 2 3 14" xfId="39576"/>
    <cellStyle name="Total 3 4 2 2 3 2" xfId="6086"/>
    <cellStyle name="Total 3 4 2 2 3 2 2" xfId="14788"/>
    <cellStyle name="Total 3 4 2 2 3 2 2 2" xfId="46862"/>
    <cellStyle name="Total 3 4 2 2 3 2 3" xfId="21025"/>
    <cellStyle name="Total 3 4 2 2 3 2 4" xfId="26965"/>
    <cellStyle name="Total 3 4 2 2 3 2 5" xfId="40478"/>
    <cellStyle name="Total 3 4 2 2 3 3" xfId="7275"/>
    <cellStyle name="Total 3 4 2 2 3 3 2" xfId="15977"/>
    <cellStyle name="Total 3 4 2 2 3 3 2 2" xfId="47953"/>
    <cellStyle name="Total 3 4 2 2 3 3 3" xfId="24923"/>
    <cellStyle name="Total 3 4 2 2 3 3 4" xfId="28153"/>
    <cellStyle name="Total 3 4 2 2 3 3 5" xfId="41666"/>
    <cellStyle name="Total 3 4 2 2 3 4" xfId="8940"/>
    <cellStyle name="Total 3 4 2 2 3 4 2" xfId="17642"/>
    <cellStyle name="Total 3 4 2 2 3 4 3" xfId="25456"/>
    <cellStyle name="Total 3 4 2 2 3 4 4" xfId="29818"/>
    <cellStyle name="Total 3 4 2 2 3 4 5" xfId="43592"/>
    <cellStyle name="Total 3 4 2 2 3 5" xfId="9695"/>
    <cellStyle name="Total 3 4 2 2 3 5 2" xfId="18397"/>
    <cellStyle name="Total 3 4 2 2 3 5 3" xfId="2368"/>
    <cellStyle name="Total 3 4 2 2 3 5 4" xfId="30573"/>
    <cellStyle name="Total 3 4 2 2 3 5 5" xfId="49616"/>
    <cellStyle name="Total 3 4 2 2 3 6" xfId="10389"/>
    <cellStyle name="Total 3 4 2 2 3 6 2" xfId="19091"/>
    <cellStyle name="Total 3 4 2 2 3 6 3" xfId="20168"/>
    <cellStyle name="Total 3 4 2 2 3 6 4" xfId="31267"/>
    <cellStyle name="Total 3 4 2 2 3 6 5" xfId="50310"/>
    <cellStyle name="Total 3 4 2 2 3 7" xfId="11007"/>
    <cellStyle name="Total 3 4 2 2 3 7 2" xfId="19709"/>
    <cellStyle name="Total 3 4 2 2 3 7 3" xfId="20113"/>
    <cellStyle name="Total 3 4 2 2 3 7 4" xfId="31885"/>
    <cellStyle name="Total 3 4 2 2 3 7 5" xfId="50928"/>
    <cellStyle name="Total 3 4 2 2 3 8" xfId="13886"/>
    <cellStyle name="Total 3 4 2 2 3 9" xfId="20178"/>
    <cellStyle name="Total 3 4 2 2 4" xfId="6266"/>
    <cellStyle name="Total 3 4 2 2 4 2" xfId="14968"/>
    <cellStyle name="Total 3 4 2 2 4 2 2" xfId="47030"/>
    <cellStyle name="Total 3 4 2 2 4 3" xfId="24295"/>
    <cellStyle name="Total 3 4 2 2 4 4" xfId="27145"/>
    <cellStyle name="Total 3 4 2 2 4 5" xfId="40658"/>
    <cellStyle name="Total 3 4 2 2 5" xfId="6672"/>
    <cellStyle name="Total 3 4 2 2 5 2" xfId="15374"/>
    <cellStyle name="Total 3 4 2 2 5 2 2" xfId="47377"/>
    <cellStyle name="Total 3 4 2 2 5 3" xfId="22450"/>
    <cellStyle name="Total 3 4 2 2 5 4" xfId="27550"/>
    <cellStyle name="Total 3 4 2 2 5 5" xfId="41063"/>
    <cellStyle name="Total 3 4 2 2 6" xfId="8308"/>
    <cellStyle name="Total 3 4 2 2 6 2" xfId="17010"/>
    <cellStyle name="Total 3 4 2 2 6 3" xfId="20919"/>
    <cellStyle name="Total 3 4 2 2 6 4" xfId="29186"/>
    <cellStyle name="Total 3 4 2 2 6 5" xfId="42873"/>
    <cellStyle name="Total 3 4 2 2 7" xfId="9083"/>
    <cellStyle name="Total 3 4 2 2 7 2" xfId="17785"/>
    <cellStyle name="Total 3 4 2 2 7 3" xfId="22483"/>
    <cellStyle name="Total 3 4 2 2 7 4" xfId="29961"/>
    <cellStyle name="Total 3 4 2 2 7 5" xfId="49004"/>
    <cellStyle name="Total 3 4 2 2 8" xfId="9811"/>
    <cellStyle name="Total 3 4 2 2 8 2" xfId="18513"/>
    <cellStyle name="Total 3 4 2 2 8 3" xfId="11907"/>
    <cellStyle name="Total 3 4 2 2 8 4" xfId="30689"/>
    <cellStyle name="Total 3 4 2 2 8 5" xfId="49732"/>
    <cellStyle name="Total 3 4 2 2 9" xfId="10470"/>
    <cellStyle name="Total 3 4 2 2 9 2" xfId="19172"/>
    <cellStyle name="Total 3 4 2 2 9 3" xfId="12635"/>
    <cellStyle name="Total 3 4 2 2 9 4" xfId="31348"/>
    <cellStyle name="Total 3 4 2 2 9 5" xfId="50391"/>
    <cellStyle name="Total 3 4 2 3" xfId="4729"/>
    <cellStyle name="Total 3 4 2 3 10" xfId="25608"/>
    <cellStyle name="Total 3 4 2 3 11" xfId="33547"/>
    <cellStyle name="Total 3 4 2 3 12" xfId="34483"/>
    <cellStyle name="Total 3 4 2 3 13" xfId="36594"/>
    <cellStyle name="Total 3 4 2 3 14" xfId="39121"/>
    <cellStyle name="Total 3 4 2 3 2" xfId="6093"/>
    <cellStyle name="Total 3 4 2 3 2 2" xfId="14795"/>
    <cellStyle name="Total 3 4 2 3 2 2 2" xfId="46869"/>
    <cellStyle name="Total 3 4 2 3 2 3" xfId="12686"/>
    <cellStyle name="Total 3 4 2 3 2 4" xfId="26972"/>
    <cellStyle name="Total 3 4 2 3 2 5" xfId="40485"/>
    <cellStyle name="Total 3 4 2 3 3" xfId="6820"/>
    <cellStyle name="Total 3 4 2 3 3 2" xfId="15522"/>
    <cellStyle name="Total 3 4 2 3 3 2 2" xfId="47498"/>
    <cellStyle name="Total 3 4 2 3 3 3" xfId="12441"/>
    <cellStyle name="Total 3 4 2 3 3 4" xfId="27698"/>
    <cellStyle name="Total 3 4 2 3 3 5" xfId="41211"/>
    <cellStyle name="Total 3 4 2 3 4" xfId="8485"/>
    <cellStyle name="Total 3 4 2 3 4 2" xfId="17187"/>
    <cellStyle name="Total 3 4 2 3 4 3" xfId="23956"/>
    <cellStyle name="Total 3 4 2 3 4 4" xfId="29363"/>
    <cellStyle name="Total 3 4 2 3 4 5" xfId="43137"/>
    <cellStyle name="Total 3 4 2 3 5" xfId="9240"/>
    <cellStyle name="Total 3 4 2 3 5 2" xfId="17942"/>
    <cellStyle name="Total 3 4 2 3 5 3" xfId="23462"/>
    <cellStyle name="Total 3 4 2 3 5 4" xfId="30118"/>
    <cellStyle name="Total 3 4 2 3 5 5" xfId="49161"/>
    <cellStyle name="Total 3 4 2 3 6" xfId="9934"/>
    <cellStyle name="Total 3 4 2 3 6 2" xfId="18636"/>
    <cellStyle name="Total 3 4 2 3 6 3" xfId="19886"/>
    <cellStyle name="Total 3 4 2 3 6 4" xfId="30812"/>
    <cellStyle name="Total 3 4 2 3 6 5" xfId="49855"/>
    <cellStyle name="Total 3 4 2 3 7" xfId="10552"/>
    <cellStyle name="Total 3 4 2 3 7 2" xfId="19254"/>
    <cellStyle name="Total 3 4 2 3 7 3" xfId="19967"/>
    <cellStyle name="Total 3 4 2 3 7 4" xfId="31430"/>
    <cellStyle name="Total 3 4 2 3 7 5" xfId="50473"/>
    <cellStyle name="Total 3 4 2 3 8" xfId="13431"/>
    <cellStyle name="Total 3 4 2 3 9" xfId="24508"/>
    <cellStyle name="Total 3 4 2 4" xfId="5135"/>
    <cellStyle name="Total 3 4 2 4 10" xfId="26014"/>
    <cellStyle name="Total 3 4 2 4 11" xfId="33953"/>
    <cellStyle name="Total 3 4 2 4 12" xfId="34889"/>
    <cellStyle name="Total 3 4 2 4 13" xfId="37000"/>
    <cellStyle name="Total 3 4 2 4 14" xfId="39527"/>
    <cellStyle name="Total 3 4 2 4 2" xfId="6018"/>
    <cellStyle name="Total 3 4 2 4 2 2" xfId="14720"/>
    <cellStyle name="Total 3 4 2 4 2 2 2" xfId="46803"/>
    <cellStyle name="Total 3 4 2 4 2 3" xfId="20985"/>
    <cellStyle name="Total 3 4 2 4 2 4" xfId="26897"/>
    <cellStyle name="Total 3 4 2 4 2 5" xfId="40410"/>
    <cellStyle name="Total 3 4 2 4 3" xfId="7226"/>
    <cellStyle name="Total 3 4 2 4 3 2" xfId="15928"/>
    <cellStyle name="Total 3 4 2 4 3 2 2" xfId="47904"/>
    <cellStyle name="Total 3 4 2 4 3 3" xfId="23371"/>
    <cellStyle name="Total 3 4 2 4 3 4" xfId="28104"/>
    <cellStyle name="Total 3 4 2 4 3 5" xfId="41617"/>
    <cellStyle name="Total 3 4 2 4 4" xfId="8891"/>
    <cellStyle name="Total 3 4 2 4 4 2" xfId="17593"/>
    <cellStyle name="Total 3 4 2 4 4 3" xfId="2124"/>
    <cellStyle name="Total 3 4 2 4 4 4" xfId="29769"/>
    <cellStyle name="Total 3 4 2 4 4 5" xfId="43543"/>
    <cellStyle name="Total 3 4 2 4 5" xfId="9646"/>
    <cellStyle name="Total 3 4 2 4 5 2" xfId="18348"/>
    <cellStyle name="Total 3 4 2 4 5 3" xfId="12684"/>
    <cellStyle name="Total 3 4 2 4 5 4" xfId="30524"/>
    <cellStyle name="Total 3 4 2 4 5 5" xfId="49567"/>
    <cellStyle name="Total 3 4 2 4 6" xfId="10340"/>
    <cellStyle name="Total 3 4 2 4 6 2" xfId="19042"/>
    <cellStyle name="Total 3 4 2 4 6 3" xfId="19901"/>
    <cellStyle name="Total 3 4 2 4 6 4" xfId="31218"/>
    <cellStyle name="Total 3 4 2 4 6 5" xfId="50261"/>
    <cellStyle name="Total 3 4 2 4 7" xfId="10958"/>
    <cellStyle name="Total 3 4 2 4 7 2" xfId="19660"/>
    <cellStyle name="Total 3 4 2 4 7 3" xfId="12894"/>
    <cellStyle name="Total 3 4 2 4 7 4" xfId="31836"/>
    <cellStyle name="Total 3 4 2 4 7 5" xfId="50879"/>
    <cellStyle name="Total 3 4 2 4 8" xfId="13837"/>
    <cellStyle name="Total 3 4 2 4 9" xfId="24535"/>
    <cellStyle name="Total 3 4 2 5" xfId="3496"/>
    <cellStyle name="Total 3 4 2 5 2" xfId="12296"/>
    <cellStyle name="Total 3 4 2 5 2 2" xfId="45021"/>
    <cellStyle name="Total 3 4 2 5 3" xfId="21694"/>
    <cellStyle name="Total 3 4 2 5 4" xfId="25059"/>
    <cellStyle name="Total 3 4 2 5 5" xfId="37794"/>
    <cellStyle name="Total 3 4 2 6" xfId="5573"/>
    <cellStyle name="Total 3 4 2 6 2" xfId="14275"/>
    <cellStyle name="Total 3 4 2 6 2 2" xfId="46398"/>
    <cellStyle name="Total 3 4 2 6 3" xfId="25118"/>
    <cellStyle name="Total 3 4 2 6 4" xfId="26452"/>
    <cellStyle name="Total 3 4 2 6 5" xfId="39965"/>
    <cellStyle name="Total 3 4 2 7" xfId="6431"/>
    <cellStyle name="Total 3 4 2 7 2" xfId="15133"/>
    <cellStyle name="Total 3 4 2 7 2 2" xfId="47178"/>
    <cellStyle name="Total 3 4 2 7 3" xfId="21466"/>
    <cellStyle name="Total 3 4 2 7 4" xfId="27310"/>
    <cellStyle name="Total 3 4 2 7 5" xfId="40823"/>
    <cellStyle name="Total 3 4 2 8" xfId="7333"/>
    <cellStyle name="Total 3 4 2 8 2" xfId="16035"/>
    <cellStyle name="Total 3 4 2 8 3" xfId="23023"/>
    <cellStyle name="Total 3 4 2 8 4" xfId="28211"/>
    <cellStyle name="Total 3 4 2 8 5" xfId="41724"/>
    <cellStyle name="Total 3 4 2 9" xfId="7496"/>
    <cellStyle name="Total 3 4 2 9 2" xfId="16198"/>
    <cellStyle name="Total 3 4 2 9 3" xfId="23832"/>
    <cellStyle name="Total 3 4 2 9 4" xfId="28374"/>
    <cellStyle name="Total 3 4 2 9 5" xfId="48105"/>
    <cellStyle name="Total 3 4 20" xfId="35040"/>
    <cellStyle name="Total 3 4 21" xfId="37151"/>
    <cellStyle name="Total 3 4 3" xfId="824"/>
    <cellStyle name="Total 3 4 3 10" xfId="8183"/>
    <cellStyle name="Total 3 4 3 10 2" xfId="16885"/>
    <cellStyle name="Total 3 4 3 10 3" xfId="22305"/>
    <cellStyle name="Total 3 4 3 10 4" xfId="29061"/>
    <cellStyle name="Total 3 4 3 10 5" xfId="48701"/>
    <cellStyle name="Total 3 4 3 11" xfId="8446"/>
    <cellStyle name="Total 3 4 3 11 2" xfId="17148"/>
    <cellStyle name="Total 3 4 3 11 3" xfId="21636"/>
    <cellStyle name="Total 3 4 3 11 4" xfId="29324"/>
    <cellStyle name="Total 3 4 3 11 5" xfId="48904"/>
    <cellStyle name="Total 3 4 3 12" xfId="11367"/>
    <cellStyle name="Total 3 4 3 13" xfId="20129"/>
    <cellStyle name="Total 3 4 3 14" xfId="21866"/>
    <cellStyle name="Total 3 4 3 15" xfId="32617"/>
    <cellStyle name="Total 3 4 3 16" xfId="34282"/>
    <cellStyle name="Total 3 4 3 17" xfId="35664"/>
    <cellStyle name="Total 3 4 3 18" xfId="38191"/>
    <cellStyle name="Total 3 4 3 2" xfId="4907"/>
    <cellStyle name="Total 3 4 3 2 10" xfId="25786"/>
    <cellStyle name="Total 3 4 3 2 11" xfId="33725"/>
    <cellStyle name="Total 3 4 3 2 12" xfId="34661"/>
    <cellStyle name="Total 3 4 3 2 13" xfId="36772"/>
    <cellStyle name="Total 3 4 3 2 14" xfId="39299"/>
    <cellStyle name="Total 3 4 3 2 2" xfId="6164"/>
    <cellStyle name="Total 3 4 3 2 2 2" xfId="14866"/>
    <cellStyle name="Total 3 4 3 2 2 2 2" xfId="46933"/>
    <cellStyle name="Total 3 4 3 2 2 3" xfId="25440"/>
    <cellStyle name="Total 3 4 3 2 2 4" xfId="27043"/>
    <cellStyle name="Total 3 4 3 2 2 5" xfId="40556"/>
    <cellStyle name="Total 3 4 3 2 3" xfId="6998"/>
    <cellStyle name="Total 3 4 3 2 3 2" xfId="15700"/>
    <cellStyle name="Total 3 4 3 2 3 2 2" xfId="47676"/>
    <cellStyle name="Total 3 4 3 2 3 3" xfId="12970"/>
    <cellStyle name="Total 3 4 3 2 3 4" xfId="27876"/>
    <cellStyle name="Total 3 4 3 2 3 5" xfId="41389"/>
    <cellStyle name="Total 3 4 3 2 4" xfId="8663"/>
    <cellStyle name="Total 3 4 3 2 4 2" xfId="17365"/>
    <cellStyle name="Total 3 4 3 2 4 3" xfId="23365"/>
    <cellStyle name="Total 3 4 3 2 4 4" xfId="29541"/>
    <cellStyle name="Total 3 4 3 2 4 5" xfId="43315"/>
    <cellStyle name="Total 3 4 3 2 5" xfId="9418"/>
    <cellStyle name="Total 3 4 3 2 5 2" xfId="18120"/>
    <cellStyle name="Total 3 4 3 2 5 3" xfId="25325"/>
    <cellStyle name="Total 3 4 3 2 5 4" xfId="30296"/>
    <cellStyle name="Total 3 4 3 2 5 5" xfId="49339"/>
    <cellStyle name="Total 3 4 3 2 6" xfId="10112"/>
    <cellStyle name="Total 3 4 3 2 6 2" xfId="18814"/>
    <cellStyle name="Total 3 4 3 2 6 3" xfId="20155"/>
    <cellStyle name="Total 3 4 3 2 6 4" xfId="30990"/>
    <cellStyle name="Total 3 4 3 2 6 5" xfId="50033"/>
    <cellStyle name="Total 3 4 3 2 7" xfId="10730"/>
    <cellStyle name="Total 3 4 3 2 7 2" xfId="19432"/>
    <cellStyle name="Total 3 4 3 2 7 3" xfId="12179"/>
    <cellStyle name="Total 3 4 3 2 7 4" xfId="31608"/>
    <cellStyle name="Total 3 4 3 2 7 5" xfId="50651"/>
    <cellStyle name="Total 3 4 3 2 8" xfId="13609"/>
    <cellStyle name="Total 3 4 3 2 9" xfId="22167"/>
    <cellStyle name="Total 3 4 3 3" xfId="5065"/>
    <cellStyle name="Total 3 4 3 3 10" xfId="25944"/>
    <cellStyle name="Total 3 4 3 3 11" xfId="33883"/>
    <cellStyle name="Total 3 4 3 3 12" xfId="34819"/>
    <cellStyle name="Total 3 4 3 3 13" xfId="36930"/>
    <cellStyle name="Total 3 4 3 3 14" xfId="39457"/>
    <cellStyle name="Total 3 4 3 3 2" xfId="5440"/>
    <cellStyle name="Total 3 4 3 3 2 2" xfId="14142"/>
    <cellStyle name="Total 3 4 3 3 2 2 2" xfId="46268"/>
    <cellStyle name="Total 3 4 3 3 2 3" xfId="23406"/>
    <cellStyle name="Total 3 4 3 3 2 4" xfId="26319"/>
    <cellStyle name="Total 3 4 3 3 2 5" xfId="39832"/>
    <cellStyle name="Total 3 4 3 3 3" xfId="7156"/>
    <cellStyle name="Total 3 4 3 3 3 2" xfId="15858"/>
    <cellStyle name="Total 3 4 3 3 3 2 2" xfId="47834"/>
    <cellStyle name="Total 3 4 3 3 3 3" xfId="21793"/>
    <cellStyle name="Total 3 4 3 3 3 4" xfId="28034"/>
    <cellStyle name="Total 3 4 3 3 3 5" xfId="41547"/>
    <cellStyle name="Total 3 4 3 3 4" xfId="8821"/>
    <cellStyle name="Total 3 4 3 3 4 2" xfId="17523"/>
    <cellStyle name="Total 3 4 3 3 4 3" xfId="25028"/>
    <cellStyle name="Total 3 4 3 3 4 4" xfId="29699"/>
    <cellStyle name="Total 3 4 3 3 4 5" xfId="43473"/>
    <cellStyle name="Total 3 4 3 3 5" xfId="9576"/>
    <cellStyle name="Total 3 4 3 3 5 2" xfId="18278"/>
    <cellStyle name="Total 3 4 3 3 5 3" xfId="13178"/>
    <cellStyle name="Total 3 4 3 3 5 4" xfId="30454"/>
    <cellStyle name="Total 3 4 3 3 5 5" xfId="49497"/>
    <cellStyle name="Total 3 4 3 3 6" xfId="10270"/>
    <cellStyle name="Total 3 4 3 3 6 2" xfId="18972"/>
    <cellStyle name="Total 3 4 3 3 6 3" xfId="12170"/>
    <cellStyle name="Total 3 4 3 3 6 4" xfId="31148"/>
    <cellStyle name="Total 3 4 3 3 6 5" xfId="50191"/>
    <cellStyle name="Total 3 4 3 3 7" xfId="10888"/>
    <cellStyle name="Total 3 4 3 3 7 2" xfId="19590"/>
    <cellStyle name="Total 3 4 3 3 7 3" xfId="13032"/>
    <cellStyle name="Total 3 4 3 3 7 4" xfId="31766"/>
    <cellStyle name="Total 3 4 3 3 7 5" xfId="50809"/>
    <cellStyle name="Total 3 4 3 3 8" xfId="13767"/>
    <cellStyle name="Total 3 4 3 3 9" xfId="22837"/>
    <cellStyle name="Total 3 4 3 4" xfId="3267"/>
    <cellStyle name="Total 3 4 3 4 2" xfId="12082"/>
    <cellStyle name="Total 3 4 3 4 2 2" xfId="44798"/>
    <cellStyle name="Total 3 4 3 4 3" xfId="12484"/>
    <cellStyle name="Total 3 4 3 4 4" xfId="1864"/>
    <cellStyle name="Total 3 4 3 4 5" xfId="37565"/>
    <cellStyle name="Total 3 4 3 5" xfId="3133"/>
    <cellStyle name="Total 3 4 3 5 2" xfId="11951"/>
    <cellStyle name="Total 3 4 3 5 2 2" xfId="44673"/>
    <cellStyle name="Total 3 4 3 5 3" xfId="11417"/>
    <cellStyle name="Total 3 4 3 5 4" xfId="12939"/>
    <cellStyle name="Total 3 4 3 5 5" xfId="37431"/>
    <cellStyle name="Total 3 4 3 6" xfId="3376"/>
    <cellStyle name="Total 3 4 3 6 2" xfId="12183"/>
    <cellStyle name="Total 3 4 3 6 2 2" xfId="44903"/>
    <cellStyle name="Total 3 4 3 6 3" xfId="25019"/>
    <cellStyle name="Total 3 4 3 6 4" xfId="22964"/>
    <cellStyle name="Total 3 4 3 6 5" xfId="37674"/>
    <cellStyle name="Total 3 4 3 7" xfId="5942"/>
    <cellStyle name="Total 3 4 3 7 2" xfId="14644"/>
    <cellStyle name="Total 3 4 3 7 3" xfId="22763"/>
    <cellStyle name="Total 3 4 3 7 4" xfId="26821"/>
    <cellStyle name="Total 3 4 3 7 5" xfId="40334"/>
    <cellStyle name="Total 3 4 3 8" xfId="7885"/>
    <cellStyle name="Total 3 4 3 8 2" xfId="16587"/>
    <cellStyle name="Total 3 4 3 8 3" xfId="25304"/>
    <cellStyle name="Total 3 4 3 8 4" xfId="28763"/>
    <cellStyle name="Total 3 4 3 8 5" xfId="48403"/>
    <cellStyle name="Total 3 4 3 9" xfId="7717"/>
    <cellStyle name="Total 3 4 3 9 2" xfId="16419"/>
    <cellStyle name="Total 3 4 3 9 3" xfId="22031"/>
    <cellStyle name="Total 3 4 3 9 4" xfId="28595"/>
    <cellStyle name="Total 3 4 3 9 5" xfId="48247"/>
    <cellStyle name="Total 3 4 4" xfId="1253"/>
    <cellStyle name="Total 3 4 4 10" xfId="8019"/>
    <cellStyle name="Total 3 4 4 10 2" xfId="16721"/>
    <cellStyle name="Total 3 4 4 10 3" xfId="23275"/>
    <cellStyle name="Total 3 4 4 10 4" xfId="28897"/>
    <cellStyle name="Total 3 4 4 10 5" xfId="48537"/>
    <cellStyle name="Total 3 4 4 11" xfId="8423"/>
    <cellStyle name="Total 3 4 4 11 2" xfId="17125"/>
    <cellStyle name="Total 3 4 4 11 3" xfId="21532"/>
    <cellStyle name="Total 3 4 4 11 4" xfId="29301"/>
    <cellStyle name="Total 3 4 4 11 5" xfId="48881"/>
    <cellStyle name="Total 3 4 4 12" xfId="1772"/>
    <cellStyle name="Total 3 4 4 13" xfId="22168"/>
    <cellStyle name="Total 3 4 4 14" xfId="20872"/>
    <cellStyle name="Total 3 4 4 15" xfId="33046"/>
    <cellStyle name="Total 3 4 4 16" xfId="34347"/>
    <cellStyle name="Total 3 4 4 17" xfId="36093"/>
    <cellStyle name="Total 3 4 4 18" xfId="38620"/>
    <cellStyle name="Total 3 4 4 2" xfId="4968"/>
    <cellStyle name="Total 3 4 4 2 10" xfId="25847"/>
    <cellStyle name="Total 3 4 4 2 11" xfId="33786"/>
    <cellStyle name="Total 3 4 4 2 12" xfId="34722"/>
    <cellStyle name="Total 3 4 4 2 13" xfId="36833"/>
    <cellStyle name="Total 3 4 4 2 14" xfId="39360"/>
    <cellStyle name="Total 3 4 4 2 2" xfId="5287"/>
    <cellStyle name="Total 3 4 4 2 2 2" xfId="13989"/>
    <cellStyle name="Total 3 4 4 2 2 2 2" xfId="46130"/>
    <cellStyle name="Total 3 4 4 2 2 3" xfId="21714"/>
    <cellStyle name="Total 3 4 4 2 2 4" xfId="26166"/>
    <cellStyle name="Total 3 4 4 2 2 5" xfId="39679"/>
    <cellStyle name="Total 3 4 4 2 3" xfId="7059"/>
    <cellStyle name="Total 3 4 4 2 3 2" xfId="15761"/>
    <cellStyle name="Total 3 4 4 2 3 2 2" xfId="47737"/>
    <cellStyle name="Total 3 4 4 2 3 3" xfId="19804"/>
    <cellStyle name="Total 3 4 4 2 3 4" xfId="27937"/>
    <cellStyle name="Total 3 4 4 2 3 5" xfId="41450"/>
    <cellStyle name="Total 3 4 4 2 4" xfId="8724"/>
    <cellStyle name="Total 3 4 4 2 4 2" xfId="17426"/>
    <cellStyle name="Total 3 4 4 2 4 3" xfId="23656"/>
    <cellStyle name="Total 3 4 4 2 4 4" xfId="29602"/>
    <cellStyle name="Total 3 4 4 2 4 5" xfId="43376"/>
    <cellStyle name="Total 3 4 4 2 5" xfId="9479"/>
    <cellStyle name="Total 3 4 4 2 5 2" xfId="18181"/>
    <cellStyle name="Total 3 4 4 2 5 3" xfId="23856"/>
    <cellStyle name="Total 3 4 4 2 5 4" xfId="30357"/>
    <cellStyle name="Total 3 4 4 2 5 5" xfId="49400"/>
    <cellStyle name="Total 3 4 4 2 6" xfId="10173"/>
    <cellStyle name="Total 3 4 4 2 6 2" xfId="18875"/>
    <cellStyle name="Total 3 4 4 2 6 3" xfId="13102"/>
    <cellStyle name="Total 3 4 4 2 6 4" xfId="31051"/>
    <cellStyle name="Total 3 4 4 2 6 5" xfId="50094"/>
    <cellStyle name="Total 3 4 4 2 7" xfId="10791"/>
    <cellStyle name="Total 3 4 4 2 7 2" xfId="19493"/>
    <cellStyle name="Total 3 4 4 2 7 3" xfId="2431"/>
    <cellStyle name="Total 3 4 4 2 7 4" xfId="31669"/>
    <cellStyle name="Total 3 4 4 2 7 5" xfId="50712"/>
    <cellStyle name="Total 3 4 4 2 8" xfId="13670"/>
    <cellStyle name="Total 3 4 4 2 9" xfId="23722"/>
    <cellStyle name="Total 3 4 4 3" xfId="5156"/>
    <cellStyle name="Total 3 4 4 3 10" xfId="26035"/>
    <cellStyle name="Total 3 4 4 3 11" xfId="33974"/>
    <cellStyle name="Total 3 4 4 3 12" xfId="34910"/>
    <cellStyle name="Total 3 4 4 3 13" xfId="37021"/>
    <cellStyle name="Total 3 4 4 3 14" xfId="39548"/>
    <cellStyle name="Total 3 4 4 3 2" xfId="5694"/>
    <cellStyle name="Total 3 4 4 3 2 2" xfId="14396"/>
    <cellStyle name="Total 3 4 4 3 2 2 2" xfId="46509"/>
    <cellStyle name="Total 3 4 4 3 2 3" xfId="24848"/>
    <cellStyle name="Total 3 4 4 3 2 4" xfId="26573"/>
    <cellStyle name="Total 3 4 4 3 2 5" xfId="40086"/>
    <cellStyle name="Total 3 4 4 3 3" xfId="7247"/>
    <cellStyle name="Total 3 4 4 3 3 2" xfId="15949"/>
    <cellStyle name="Total 3 4 4 3 3 2 2" xfId="47925"/>
    <cellStyle name="Total 3 4 4 3 3 3" xfId="25289"/>
    <cellStyle name="Total 3 4 4 3 3 4" xfId="28125"/>
    <cellStyle name="Total 3 4 4 3 3 5" xfId="41638"/>
    <cellStyle name="Total 3 4 4 3 4" xfId="8912"/>
    <cellStyle name="Total 3 4 4 3 4 2" xfId="17614"/>
    <cellStyle name="Total 3 4 4 3 4 3" xfId="24450"/>
    <cellStyle name="Total 3 4 4 3 4 4" xfId="29790"/>
    <cellStyle name="Total 3 4 4 3 4 5" xfId="43564"/>
    <cellStyle name="Total 3 4 4 3 5" xfId="9667"/>
    <cellStyle name="Total 3 4 4 3 5 2" xfId="18369"/>
    <cellStyle name="Total 3 4 4 3 5 3" xfId="19990"/>
    <cellStyle name="Total 3 4 4 3 5 4" xfId="30545"/>
    <cellStyle name="Total 3 4 4 3 5 5" xfId="49588"/>
    <cellStyle name="Total 3 4 4 3 6" xfId="10361"/>
    <cellStyle name="Total 3 4 4 3 6 2" xfId="19063"/>
    <cellStyle name="Total 3 4 4 3 6 3" xfId="13046"/>
    <cellStyle name="Total 3 4 4 3 6 4" xfId="31239"/>
    <cellStyle name="Total 3 4 4 3 6 5" xfId="50282"/>
    <cellStyle name="Total 3 4 4 3 7" xfId="10979"/>
    <cellStyle name="Total 3 4 4 3 7 2" xfId="19681"/>
    <cellStyle name="Total 3 4 4 3 7 3" xfId="20347"/>
    <cellStyle name="Total 3 4 4 3 7 4" xfId="31857"/>
    <cellStyle name="Total 3 4 4 3 7 5" xfId="50900"/>
    <cellStyle name="Total 3 4 4 3 8" xfId="13858"/>
    <cellStyle name="Total 3 4 4 3 9" xfId="20448"/>
    <cellStyle name="Total 3 4 4 4" xfId="3430"/>
    <cellStyle name="Total 3 4 4 4 2" xfId="12233"/>
    <cellStyle name="Total 3 4 4 4 2 2" xfId="44956"/>
    <cellStyle name="Total 3 4 4 4 3" xfId="23845"/>
    <cellStyle name="Total 3 4 4 4 4" xfId="23887"/>
    <cellStyle name="Total 3 4 4 4 5" xfId="37728"/>
    <cellStyle name="Total 3 4 4 5" xfId="5252"/>
    <cellStyle name="Total 3 4 4 5 2" xfId="13954"/>
    <cellStyle name="Total 3 4 4 5 2 2" xfId="46096"/>
    <cellStyle name="Total 3 4 4 5 3" xfId="20999"/>
    <cellStyle name="Total 3 4 4 5 4" xfId="26131"/>
    <cellStyle name="Total 3 4 4 5 5" xfId="39644"/>
    <cellStyle name="Total 3 4 4 6" xfId="5708"/>
    <cellStyle name="Total 3 4 4 6 2" xfId="14410"/>
    <cellStyle name="Total 3 4 4 6 2 2" xfId="46521"/>
    <cellStyle name="Total 3 4 4 6 3" xfId="24406"/>
    <cellStyle name="Total 3 4 4 6 4" xfId="26587"/>
    <cellStyle name="Total 3 4 4 6 5" xfId="40100"/>
    <cellStyle name="Total 3 4 4 7" xfId="7341"/>
    <cellStyle name="Total 3 4 4 7 2" xfId="16043"/>
    <cellStyle name="Total 3 4 4 7 3" xfId="23599"/>
    <cellStyle name="Total 3 4 4 7 4" xfId="28219"/>
    <cellStyle name="Total 3 4 4 7 5" xfId="41732"/>
    <cellStyle name="Total 3 4 4 8" xfId="8148"/>
    <cellStyle name="Total 3 4 4 8 2" xfId="16850"/>
    <cellStyle name="Total 3 4 4 8 3" xfId="21137"/>
    <cellStyle name="Total 3 4 4 8 4" xfId="29026"/>
    <cellStyle name="Total 3 4 4 8 5" xfId="48666"/>
    <cellStyle name="Total 3 4 4 9" xfId="7427"/>
    <cellStyle name="Total 3 4 4 9 2" xfId="16129"/>
    <cellStyle name="Total 3 4 4 9 3" xfId="20941"/>
    <cellStyle name="Total 3 4 4 9 4" xfId="28305"/>
    <cellStyle name="Total 3 4 4 9 5" xfId="48036"/>
    <cellStyle name="Total 3 4 5" xfId="4758"/>
    <cellStyle name="Total 3 4 5 10" xfId="25637"/>
    <cellStyle name="Total 3 4 5 11" xfId="33576"/>
    <cellStyle name="Total 3 4 5 12" xfId="34512"/>
    <cellStyle name="Total 3 4 5 13" xfId="36623"/>
    <cellStyle name="Total 3 4 5 14" xfId="39150"/>
    <cellStyle name="Total 3 4 5 2" xfId="5874"/>
    <cellStyle name="Total 3 4 5 2 2" xfId="14576"/>
    <cellStyle name="Total 3 4 5 2 2 2" xfId="46671"/>
    <cellStyle name="Total 3 4 5 2 3" xfId="25079"/>
    <cellStyle name="Total 3 4 5 2 4" xfId="26753"/>
    <cellStyle name="Total 3 4 5 2 5" xfId="40266"/>
    <cellStyle name="Total 3 4 5 3" xfId="6849"/>
    <cellStyle name="Total 3 4 5 3 2" xfId="15551"/>
    <cellStyle name="Total 3 4 5 3 2 2" xfId="47527"/>
    <cellStyle name="Total 3 4 5 3 3" xfId="13364"/>
    <cellStyle name="Total 3 4 5 3 4" xfId="27727"/>
    <cellStyle name="Total 3 4 5 3 5" xfId="41240"/>
    <cellStyle name="Total 3 4 5 4" xfId="8514"/>
    <cellStyle name="Total 3 4 5 4 2" xfId="17216"/>
    <cellStyle name="Total 3 4 5 4 3" xfId="21700"/>
    <cellStyle name="Total 3 4 5 4 4" xfId="29392"/>
    <cellStyle name="Total 3 4 5 4 5" xfId="43166"/>
    <cellStyle name="Total 3 4 5 5" xfId="9269"/>
    <cellStyle name="Total 3 4 5 5 2" xfId="17971"/>
    <cellStyle name="Total 3 4 5 5 3" xfId="4508"/>
    <cellStyle name="Total 3 4 5 5 4" xfId="30147"/>
    <cellStyle name="Total 3 4 5 5 5" xfId="49190"/>
    <cellStyle name="Total 3 4 5 6" xfId="9963"/>
    <cellStyle name="Total 3 4 5 6 2" xfId="18665"/>
    <cellStyle name="Total 3 4 5 6 3" xfId="13375"/>
    <cellStyle name="Total 3 4 5 6 4" xfId="30841"/>
    <cellStyle name="Total 3 4 5 6 5" xfId="49884"/>
    <cellStyle name="Total 3 4 5 7" xfId="10581"/>
    <cellStyle name="Total 3 4 5 7 2" xfId="19283"/>
    <cellStyle name="Total 3 4 5 7 3" xfId="11178"/>
    <cellStyle name="Total 3 4 5 7 4" xfId="31459"/>
    <cellStyle name="Total 3 4 5 7 5" xfId="50502"/>
    <cellStyle name="Total 3 4 5 8" xfId="13460"/>
    <cellStyle name="Total 3 4 5 9" xfId="1882"/>
    <cellStyle name="Total 3 4 6" xfId="5095"/>
    <cellStyle name="Total 3 4 6 10" xfId="25974"/>
    <cellStyle name="Total 3 4 6 11" xfId="33913"/>
    <cellStyle name="Total 3 4 6 12" xfId="34849"/>
    <cellStyle name="Total 3 4 6 13" xfId="36960"/>
    <cellStyle name="Total 3 4 6 14" xfId="39487"/>
    <cellStyle name="Total 3 4 6 2" xfId="5815"/>
    <cellStyle name="Total 3 4 6 2 2" xfId="14517"/>
    <cellStyle name="Total 3 4 6 2 2 2" xfId="46615"/>
    <cellStyle name="Total 3 4 6 2 3" xfId="23857"/>
    <cellStyle name="Total 3 4 6 2 4" xfId="26694"/>
    <cellStyle name="Total 3 4 6 2 5" xfId="40207"/>
    <cellStyle name="Total 3 4 6 3" xfId="7186"/>
    <cellStyle name="Total 3 4 6 3 2" xfId="15888"/>
    <cellStyle name="Total 3 4 6 3 2 2" xfId="47864"/>
    <cellStyle name="Total 3 4 6 3 3" xfId="22459"/>
    <cellStyle name="Total 3 4 6 3 4" xfId="28064"/>
    <cellStyle name="Total 3 4 6 3 5" xfId="41577"/>
    <cellStyle name="Total 3 4 6 4" xfId="8851"/>
    <cellStyle name="Total 3 4 6 4 2" xfId="17553"/>
    <cellStyle name="Total 3 4 6 4 3" xfId="1868"/>
    <cellStyle name="Total 3 4 6 4 4" xfId="29729"/>
    <cellStyle name="Total 3 4 6 4 5" xfId="43503"/>
    <cellStyle name="Total 3 4 6 5" xfId="9606"/>
    <cellStyle name="Total 3 4 6 5 2" xfId="18308"/>
    <cellStyle name="Total 3 4 6 5 3" xfId="20377"/>
    <cellStyle name="Total 3 4 6 5 4" xfId="30484"/>
    <cellStyle name="Total 3 4 6 5 5" xfId="49527"/>
    <cellStyle name="Total 3 4 6 6" xfId="10300"/>
    <cellStyle name="Total 3 4 6 6 2" xfId="19002"/>
    <cellStyle name="Total 3 4 6 6 3" xfId="20303"/>
    <cellStyle name="Total 3 4 6 6 4" xfId="31178"/>
    <cellStyle name="Total 3 4 6 6 5" xfId="50221"/>
    <cellStyle name="Total 3 4 6 7" xfId="10918"/>
    <cellStyle name="Total 3 4 6 7 2" xfId="19620"/>
    <cellStyle name="Total 3 4 6 7 3" xfId="12542"/>
    <cellStyle name="Total 3 4 6 7 4" xfId="31796"/>
    <cellStyle name="Total 3 4 6 7 5" xfId="50839"/>
    <cellStyle name="Total 3 4 6 8" xfId="13797"/>
    <cellStyle name="Total 3 4 6 9" xfId="21956"/>
    <cellStyle name="Total 3 4 7" xfId="6288"/>
    <cellStyle name="Total 3 4 7 2" xfId="14990"/>
    <cellStyle name="Total 3 4 7 2 2" xfId="47049"/>
    <cellStyle name="Total 3 4 7 3" xfId="22264"/>
    <cellStyle name="Total 3 4 7 4" xfId="27167"/>
    <cellStyle name="Total 3 4 7 5" xfId="40680"/>
    <cellStyle name="Total 3 4 8" xfId="5634"/>
    <cellStyle name="Total 3 4 8 2" xfId="14336"/>
    <cellStyle name="Total 3 4 8 2 2" xfId="46453"/>
    <cellStyle name="Total 3 4 8 3" xfId="12824"/>
    <cellStyle name="Total 3 4 8 4" xfId="26513"/>
    <cellStyle name="Total 3 4 8 5" xfId="40026"/>
    <cellStyle name="Total 3 4 9" xfId="6593"/>
    <cellStyle name="Total 3 4 9 2" xfId="15295"/>
    <cellStyle name="Total 3 4 9 2 2" xfId="47320"/>
    <cellStyle name="Total 3 4 9 3" xfId="21766"/>
    <cellStyle name="Total 3 4 9 4" xfId="27471"/>
    <cellStyle name="Total 3 4 9 5" xfId="40984"/>
    <cellStyle name="Total 3 5" xfId="659"/>
    <cellStyle name="Total 3 5 10" xfId="5415"/>
    <cellStyle name="Total 3 5 10 2" xfId="14117"/>
    <cellStyle name="Total 3 5 10 3" xfId="21531"/>
    <cellStyle name="Total 3 5 10 4" xfId="26294"/>
    <cellStyle name="Total 3 5 10 5" xfId="39807"/>
    <cellStyle name="Total 3 5 11" xfId="7577"/>
    <cellStyle name="Total 3 5 11 2" xfId="16279"/>
    <cellStyle name="Total 3 5 11 3" xfId="20739"/>
    <cellStyle name="Total 3 5 11 4" xfId="28455"/>
    <cellStyle name="Total 3 5 11 5" xfId="48186"/>
    <cellStyle name="Total 3 5 12" xfId="8443"/>
    <cellStyle name="Total 3 5 12 2" xfId="17145"/>
    <cellStyle name="Total 3 5 12 3" xfId="21223"/>
    <cellStyle name="Total 3 5 12 4" xfId="29321"/>
    <cellStyle name="Total 3 5 12 5" xfId="48901"/>
    <cellStyle name="Total 3 5 13" xfId="9200"/>
    <cellStyle name="Total 3 5 13 2" xfId="17902"/>
    <cellStyle name="Total 3 5 13 3" xfId="24581"/>
    <cellStyle name="Total 3 5 13 4" xfId="30078"/>
    <cellStyle name="Total 3 5 13 5" xfId="49121"/>
    <cellStyle name="Total 3 5 14" xfId="9901"/>
    <cellStyle name="Total 3 5 14 2" xfId="18603"/>
    <cellStyle name="Total 3 5 14 3" xfId="19988"/>
    <cellStyle name="Total 3 5 14 4" xfId="30779"/>
    <cellStyle name="Total 3 5 14 5" xfId="49822"/>
    <cellStyle name="Total 3 5 15" xfId="1805"/>
    <cellStyle name="Total 3 5 16" xfId="13057"/>
    <cellStyle name="Total 3 5 17" xfId="23705"/>
    <cellStyle name="Total 3 5 18" xfId="32171"/>
    <cellStyle name="Total 3 5 19" xfId="34147"/>
    <cellStyle name="Total 3 5 2" xfId="769"/>
    <cellStyle name="Total 3 5 2 10" xfId="8377"/>
    <cellStyle name="Total 3 5 2 10 2" xfId="17079"/>
    <cellStyle name="Total 3 5 2 10 3" xfId="11154"/>
    <cellStyle name="Total 3 5 2 10 4" xfId="29255"/>
    <cellStyle name="Total 3 5 2 10 5" xfId="48835"/>
    <cellStyle name="Total 3 5 2 11" xfId="9149"/>
    <cellStyle name="Total 3 5 2 11 2" xfId="17851"/>
    <cellStyle name="Total 3 5 2 11 3" xfId="21941"/>
    <cellStyle name="Total 3 5 2 11 4" xfId="30027"/>
    <cellStyle name="Total 3 5 2 11 5" xfId="49070"/>
    <cellStyle name="Total 3 5 2 12" xfId="9872"/>
    <cellStyle name="Total 3 5 2 12 2" xfId="18574"/>
    <cellStyle name="Total 3 5 2 12 3" xfId="19905"/>
    <cellStyle name="Total 3 5 2 12 4" xfId="30750"/>
    <cellStyle name="Total 3 5 2 12 5" xfId="49793"/>
    <cellStyle name="Total 3 5 2 13" xfId="11317"/>
    <cellStyle name="Total 3 5 2 14" xfId="11229"/>
    <cellStyle name="Total 3 5 2 15" xfId="19945"/>
    <cellStyle name="Total 3 5 2 16" xfId="32563"/>
    <cellStyle name="Total 3 5 2 17" xfId="34265"/>
    <cellStyle name="Total 3 5 2 18" xfId="35610"/>
    <cellStyle name="Total 3 5 2 19" xfId="37410"/>
    <cellStyle name="Total 3 5 2 2" xfId="1538"/>
    <cellStyle name="Total 3 5 2 2 10" xfId="13235"/>
    <cellStyle name="Total 3 5 2 2 11" xfId="21942"/>
    <cellStyle name="Total 3 5 2 2 12" xfId="25574"/>
    <cellStyle name="Total 3 5 2 2 13" xfId="33331"/>
    <cellStyle name="Total 3 5 2 2 14" xfId="34449"/>
    <cellStyle name="Total 3 5 2 2 15" xfId="36378"/>
    <cellStyle name="Total 3 5 2 2 16" xfId="38905"/>
    <cellStyle name="Total 3 5 2 2 2" xfId="4934"/>
    <cellStyle name="Total 3 5 2 2 2 10" xfId="25813"/>
    <cellStyle name="Total 3 5 2 2 2 11" xfId="33752"/>
    <cellStyle name="Total 3 5 2 2 2 12" xfId="34688"/>
    <cellStyle name="Total 3 5 2 2 2 13" xfId="36799"/>
    <cellStyle name="Total 3 5 2 2 2 14" xfId="39326"/>
    <cellStyle name="Total 3 5 2 2 2 2" xfId="5312"/>
    <cellStyle name="Total 3 5 2 2 2 2 2" xfId="14014"/>
    <cellStyle name="Total 3 5 2 2 2 2 2 2" xfId="46152"/>
    <cellStyle name="Total 3 5 2 2 2 2 3" xfId="24655"/>
    <cellStyle name="Total 3 5 2 2 2 2 4" xfId="26191"/>
    <cellStyle name="Total 3 5 2 2 2 2 5" xfId="39704"/>
    <cellStyle name="Total 3 5 2 2 2 3" xfId="7025"/>
    <cellStyle name="Total 3 5 2 2 2 3 2" xfId="15727"/>
    <cellStyle name="Total 3 5 2 2 2 3 2 2" xfId="47703"/>
    <cellStyle name="Total 3 5 2 2 2 3 3" xfId="13075"/>
    <cellStyle name="Total 3 5 2 2 2 3 4" xfId="27903"/>
    <cellStyle name="Total 3 5 2 2 2 3 5" xfId="41416"/>
    <cellStyle name="Total 3 5 2 2 2 4" xfId="8690"/>
    <cellStyle name="Total 3 5 2 2 2 4 2" xfId="17392"/>
    <cellStyle name="Total 3 5 2 2 2 4 3" xfId="21279"/>
    <cellStyle name="Total 3 5 2 2 2 4 4" xfId="29568"/>
    <cellStyle name="Total 3 5 2 2 2 4 5" xfId="43342"/>
    <cellStyle name="Total 3 5 2 2 2 5" xfId="9445"/>
    <cellStyle name="Total 3 5 2 2 2 5 2" xfId="18147"/>
    <cellStyle name="Total 3 5 2 2 2 5 3" xfId="22308"/>
    <cellStyle name="Total 3 5 2 2 2 5 4" xfId="30323"/>
    <cellStyle name="Total 3 5 2 2 2 5 5" xfId="49366"/>
    <cellStyle name="Total 3 5 2 2 2 6" xfId="10139"/>
    <cellStyle name="Total 3 5 2 2 2 6 2" xfId="18841"/>
    <cellStyle name="Total 3 5 2 2 2 6 3" xfId="12228"/>
    <cellStyle name="Total 3 5 2 2 2 6 4" xfId="31017"/>
    <cellStyle name="Total 3 5 2 2 2 6 5" xfId="50060"/>
    <cellStyle name="Total 3 5 2 2 2 7" xfId="10757"/>
    <cellStyle name="Total 3 5 2 2 2 7 2" xfId="19459"/>
    <cellStyle name="Total 3 5 2 2 2 7 3" xfId="12458"/>
    <cellStyle name="Total 3 5 2 2 2 7 4" xfId="31635"/>
    <cellStyle name="Total 3 5 2 2 2 7 5" xfId="50678"/>
    <cellStyle name="Total 3 5 2 2 2 8" xfId="13636"/>
    <cellStyle name="Total 3 5 2 2 2 9" xfId="23954"/>
    <cellStyle name="Total 3 5 2 2 3" xfId="5232"/>
    <cellStyle name="Total 3 5 2 2 3 10" xfId="26111"/>
    <cellStyle name="Total 3 5 2 2 3 11" xfId="34050"/>
    <cellStyle name="Total 3 5 2 2 3 12" xfId="34986"/>
    <cellStyle name="Total 3 5 2 2 3 13" xfId="37097"/>
    <cellStyle name="Total 3 5 2 2 3 14" xfId="39624"/>
    <cellStyle name="Total 3 5 2 2 3 2" xfId="6587"/>
    <cellStyle name="Total 3 5 2 2 3 2 2" xfId="15289"/>
    <cellStyle name="Total 3 5 2 2 3 2 2 2" xfId="47314"/>
    <cellStyle name="Total 3 5 2 2 3 2 3" xfId="24446"/>
    <cellStyle name="Total 3 5 2 2 3 2 4" xfId="27465"/>
    <cellStyle name="Total 3 5 2 2 3 2 5" xfId="40978"/>
    <cellStyle name="Total 3 5 2 2 3 3" xfId="7323"/>
    <cellStyle name="Total 3 5 2 2 3 3 2" xfId="16025"/>
    <cellStyle name="Total 3 5 2 2 3 3 2 2" xfId="48001"/>
    <cellStyle name="Total 3 5 2 2 3 3 3" xfId="24658"/>
    <cellStyle name="Total 3 5 2 2 3 3 4" xfId="28201"/>
    <cellStyle name="Total 3 5 2 2 3 3 5" xfId="41714"/>
    <cellStyle name="Total 3 5 2 2 3 4" xfId="8988"/>
    <cellStyle name="Total 3 5 2 2 3 4 2" xfId="17690"/>
    <cellStyle name="Total 3 5 2 2 3 4 3" xfId="21415"/>
    <cellStyle name="Total 3 5 2 2 3 4 4" xfId="29866"/>
    <cellStyle name="Total 3 5 2 2 3 4 5" xfId="43640"/>
    <cellStyle name="Total 3 5 2 2 3 5" xfId="9743"/>
    <cellStyle name="Total 3 5 2 2 3 5 2" xfId="18445"/>
    <cellStyle name="Total 3 5 2 2 3 5 3" xfId="12417"/>
    <cellStyle name="Total 3 5 2 2 3 5 4" xfId="30621"/>
    <cellStyle name="Total 3 5 2 2 3 5 5" xfId="49664"/>
    <cellStyle name="Total 3 5 2 2 3 6" xfId="10437"/>
    <cellStyle name="Total 3 5 2 2 3 6 2" xfId="19139"/>
    <cellStyle name="Total 3 5 2 2 3 6 3" xfId="19795"/>
    <cellStyle name="Total 3 5 2 2 3 6 4" xfId="31315"/>
    <cellStyle name="Total 3 5 2 2 3 6 5" xfId="50358"/>
    <cellStyle name="Total 3 5 2 2 3 7" xfId="11055"/>
    <cellStyle name="Total 3 5 2 2 3 7 2" xfId="19757"/>
    <cellStyle name="Total 3 5 2 2 3 7 3" xfId="12335"/>
    <cellStyle name="Total 3 5 2 2 3 7 4" xfId="31933"/>
    <cellStyle name="Total 3 5 2 2 3 7 5" xfId="50976"/>
    <cellStyle name="Total 3 5 2 2 3 8" xfId="13934"/>
    <cellStyle name="Total 3 5 2 2 3 9" xfId="21064"/>
    <cellStyle name="Total 3 5 2 2 4" xfId="5293"/>
    <cellStyle name="Total 3 5 2 2 4 2" xfId="13995"/>
    <cellStyle name="Total 3 5 2 2 4 2 2" xfId="46135"/>
    <cellStyle name="Total 3 5 2 2 4 3" xfId="22639"/>
    <cellStyle name="Total 3 5 2 2 4 4" xfId="26172"/>
    <cellStyle name="Total 3 5 2 2 4 5" xfId="39685"/>
    <cellStyle name="Total 3 5 2 2 5" xfId="6720"/>
    <cellStyle name="Total 3 5 2 2 5 2" xfId="15422"/>
    <cellStyle name="Total 3 5 2 2 5 2 2" xfId="47425"/>
    <cellStyle name="Total 3 5 2 2 5 3" xfId="11516"/>
    <cellStyle name="Total 3 5 2 2 5 4" xfId="27598"/>
    <cellStyle name="Total 3 5 2 2 5 5" xfId="41111"/>
    <cellStyle name="Total 3 5 2 2 6" xfId="8356"/>
    <cellStyle name="Total 3 5 2 2 6 2" xfId="17058"/>
    <cellStyle name="Total 3 5 2 2 6 3" xfId="25183"/>
    <cellStyle name="Total 3 5 2 2 6 4" xfId="29234"/>
    <cellStyle name="Total 3 5 2 2 6 5" xfId="42921"/>
    <cellStyle name="Total 3 5 2 2 7" xfId="9131"/>
    <cellStyle name="Total 3 5 2 2 7 2" xfId="17833"/>
    <cellStyle name="Total 3 5 2 2 7 3" xfId="25336"/>
    <cellStyle name="Total 3 5 2 2 7 4" xfId="30009"/>
    <cellStyle name="Total 3 5 2 2 7 5" xfId="49052"/>
    <cellStyle name="Total 3 5 2 2 8" xfId="9859"/>
    <cellStyle name="Total 3 5 2 2 8 2" xfId="18561"/>
    <cellStyle name="Total 3 5 2 2 8 3" xfId="20196"/>
    <cellStyle name="Total 3 5 2 2 8 4" xfId="30737"/>
    <cellStyle name="Total 3 5 2 2 8 5" xfId="49780"/>
    <cellStyle name="Total 3 5 2 2 9" xfId="10518"/>
    <cellStyle name="Total 3 5 2 2 9 2" xfId="19220"/>
    <cellStyle name="Total 3 5 2 2 9 3" xfId="11127"/>
    <cellStyle name="Total 3 5 2 2 9 4" xfId="31396"/>
    <cellStyle name="Total 3 5 2 2 9 5" xfId="50439"/>
    <cellStyle name="Total 3 5 2 3" xfId="5121"/>
    <cellStyle name="Total 3 5 2 3 10" xfId="26000"/>
    <cellStyle name="Total 3 5 2 3 11" xfId="33939"/>
    <cellStyle name="Total 3 5 2 3 12" xfId="34875"/>
    <cellStyle name="Total 3 5 2 3 13" xfId="36986"/>
    <cellStyle name="Total 3 5 2 3 14" xfId="39513"/>
    <cellStyle name="Total 3 5 2 3 2" xfId="6230"/>
    <cellStyle name="Total 3 5 2 3 2 2" xfId="14932"/>
    <cellStyle name="Total 3 5 2 3 2 2 2" xfId="46995"/>
    <cellStyle name="Total 3 5 2 3 2 3" xfId="24987"/>
    <cellStyle name="Total 3 5 2 3 2 4" xfId="27109"/>
    <cellStyle name="Total 3 5 2 3 2 5" xfId="40622"/>
    <cellStyle name="Total 3 5 2 3 3" xfId="7212"/>
    <cellStyle name="Total 3 5 2 3 3 2" xfId="15914"/>
    <cellStyle name="Total 3 5 2 3 3 2 2" xfId="47890"/>
    <cellStyle name="Total 3 5 2 3 3 3" xfId="23755"/>
    <cellStyle name="Total 3 5 2 3 3 4" xfId="28090"/>
    <cellStyle name="Total 3 5 2 3 3 5" xfId="41603"/>
    <cellStyle name="Total 3 5 2 3 4" xfId="8877"/>
    <cellStyle name="Total 3 5 2 3 4 2" xfId="17579"/>
    <cellStyle name="Total 3 5 2 3 4 3" xfId="24261"/>
    <cellStyle name="Total 3 5 2 3 4 4" xfId="29755"/>
    <cellStyle name="Total 3 5 2 3 4 5" xfId="43529"/>
    <cellStyle name="Total 3 5 2 3 5" xfId="9632"/>
    <cellStyle name="Total 3 5 2 3 5 2" xfId="18334"/>
    <cellStyle name="Total 3 5 2 3 5 3" xfId="1943"/>
    <cellStyle name="Total 3 5 2 3 5 4" xfId="30510"/>
    <cellStyle name="Total 3 5 2 3 5 5" xfId="49553"/>
    <cellStyle name="Total 3 5 2 3 6" xfId="10326"/>
    <cellStyle name="Total 3 5 2 3 6 2" xfId="19028"/>
    <cellStyle name="Total 3 5 2 3 6 3" xfId="12670"/>
    <cellStyle name="Total 3 5 2 3 6 4" xfId="31204"/>
    <cellStyle name="Total 3 5 2 3 6 5" xfId="50247"/>
    <cellStyle name="Total 3 5 2 3 7" xfId="10944"/>
    <cellStyle name="Total 3 5 2 3 7 2" xfId="19646"/>
    <cellStyle name="Total 3 5 2 3 7 3" xfId="19841"/>
    <cellStyle name="Total 3 5 2 3 7 4" xfId="31822"/>
    <cellStyle name="Total 3 5 2 3 7 5" xfId="50865"/>
    <cellStyle name="Total 3 5 2 3 8" xfId="13823"/>
    <cellStyle name="Total 3 5 2 3 9" xfId="25277"/>
    <cellStyle name="Total 3 5 2 4" xfId="4862"/>
    <cellStyle name="Total 3 5 2 4 10" xfId="25741"/>
    <cellStyle name="Total 3 5 2 4 11" xfId="33680"/>
    <cellStyle name="Total 3 5 2 4 12" xfId="34616"/>
    <cellStyle name="Total 3 5 2 4 13" xfId="36727"/>
    <cellStyle name="Total 3 5 2 4 14" xfId="39254"/>
    <cellStyle name="Total 3 5 2 4 2" xfId="5716"/>
    <cellStyle name="Total 3 5 2 4 2 2" xfId="14418"/>
    <cellStyle name="Total 3 5 2 4 2 2 2" xfId="46529"/>
    <cellStyle name="Total 3 5 2 4 2 3" xfId="23620"/>
    <cellStyle name="Total 3 5 2 4 2 4" xfId="26595"/>
    <cellStyle name="Total 3 5 2 4 2 5" xfId="40108"/>
    <cellStyle name="Total 3 5 2 4 3" xfId="6953"/>
    <cellStyle name="Total 3 5 2 4 3 2" xfId="15655"/>
    <cellStyle name="Total 3 5 2 4 3 2 2" xfId="47631"/>
    <cellStyle name="Total 3 5 2 4 3 3" xfId="12405"/>
    <cellStyle name="Total 3 5 2 4 3 4" xfId="27831"/>
    <cellStyle name="Total 3 5 2 4 3 5" xfId="41344"/>
    <cellStyle name="Total 3 5 2 4 4" xfId="8618"/>
    <cellStyle name="Total 3 5 2 4 4 2" xfId="17320"/>
    <cellStyle name="Total 3 5 2 4 4 3" xfId="23383"/>
    <cellStyle name="Total 3 5 2 4 4 4" xfId="29496"/>
    <cellStyle name="Total 3 5 2 4 4 5" xfId="43270"/>
    <cellStyle name="Total 3 5 2 4 5" xfId="9373"/>
    <cellStyle name="Total 3 5 2 4 5 2" xfId="18075"/>
    <cellStyle name="Total 3 5 2 4 5 3" xfId="23823"/>
    <cellStyle name="Total 3 5 2 4 5 4" xfId="30251"/>
    <cellStyle name="Total 3 5 2 4 5 5" xfId="49294"/>
    <cellStyle name="Total 3 5 2 4 6" xfId="10067"/>
    <cellStyle name="Total 3 5 2 4 6 2" xfId="18769"/>
    <cellStyle name="Total 3 5 2 4 6 3" xfId="12995"/>
    <cellStyle name="Total 3 5 2 4 6 4" xfId="30945"/>
    <cellStyle name="Total 3 5 2 4 6 5" xfId="49988"/>
    <cellStyle name="Total 3 5 2 4 7" xfId="10685"/>
    <cellStyle name="Total 3 5 2 4 7 2" xfId="19387"/>
    <cellStyle name="Total 3 5 2 4 7 3" xfId="12683"/>
    <cellStyle name="Total 3 5 2 4 7 4" xfId="31563"/>
    <cellStyle name="Total 3 5 2 4 7 5" xfId="50606"/>
    <cellStyle name="Total 3 5 2 4 8" xfId="13564"/>
    <cellStyle name="Total 3 5 2 4 9" xfId="13108"/>
    <cellStyle name="Total 3 5 2 5" xfId="6403"/>
    <cellStyle name="Total 3 5 2 5 2" xfId="15105"/>
    <cellStyle name="Total 3 5 2 5 2 2" xfId="47152"/>
    <cellStyle name="Total 3 5 2 5 3" xfId="20502"/>
    <cellStyle name="Total 3 5 2 5 4" xfId="27282"/>
    <cellStyle name="Total 3 5 2 5 5" xfId="40795"/>
    <cellStyle name="Total 3 5 2 6" xfId="5322"/>
    <cellStyle name="Total 3 5 2 6 2" xfId="14024"/>
    <cellStyle name="Total 3 5 2 6 2 2" xfId="46162"/>
    <cellStyle name="Total 3 5 2 6 3" xfId="11718"/>
    <cellStyle name="Total 3 5 2 6 4" xfId="26201"/>
    <cellStyle name="Total 3 5 2 6 5" xfId="39714"/>
    <cellStyle name="Total 3 5 2 7" xfId="5363"/>
    <cellStyle name="Total 3 5 2 7 2" xfId="14065"/>
    <cellStyle name="Total 3 5 2 7 2 2" xfId="46203"/>
    <cellStyle name="Total 3 5 2 7 3" xfId="11920"/>
    <cellStyle name="Total 3 5 2 7 4" xfId="26242"/>
    <cellStyle name="Total 3 5 2 7 5" xfId="39755"/>
    <cellStyle name="Total 3 5 2 8" xfId="5388"/>
    <cellStyle name="Total 3 5 2 8 2" xfId="14090"/>
    <cellStyle name="Total 3 5 2 8 3" xfId="21100"/>
    <cellStyle name="Total 3 5 2 8 4" xfId="26267"/>
    <cellStyle name="Total 3 5 2 8 5" xfId="39780"/>
    <cellStyle name="Total 3 5 2 9" xfId="7849"/>
    <cellStyle name="Total 3 5 2 9 2" xfId="16551"/>
    <cellStyle name="Total 3 5 2 9 3" xfId="23249"/>
    <cellStyle name="Total 3 5 2 9 4" xfId="28727"/>
    <cellStyle name="Total 3 5 2 9 5" xfId="48367"/>
    <cellStyle name="Total 3 5 20" xfId="35218"/>
    <cellStyle name="Total 3 5 21" xfId="37300"/>
    <cellStyle name="Total 3 5 3" xfId="927"/>
    <cellStyle name="Total 3 5 3 10" xfId="7562"/>
    <cellStyle name="Total 3 5 3 10 2" xfId="16264"/>
    <cellStyle name="Total 3 5 3 10 3" xfId="21846"/>
    <cellStyle name="Total 3 5 3 10 4" xfId="28440"/>
    <cellStyle name="Total 3 5 3 10 5" xfId="48171"/>
    <cellStyle name="Total 3 5 3 11" xfId="7729"/>
    <cellStyle name="Total 3 5 3 11 2" xfId="16431"/>
    <cellStyle name="Total 3 5 3 11 3" xfId="23456"/>
    <cellStyle name="Total 3 5 3 11 4" xfId="28607"/>
    <cellStyle name="Total 3 5 3 11 5" xfId="48259"/>
    <cellStyle name="Total 3 5 3 12" xfId="11458"/>
    <cellStyle name="Total 3 5 3 13" xfId="23914"/>
    <cellStyle name="Total 3 5 3 14" xfId="24582"/>
    <cellStyle name="Total 3 5 3 15" xfId="32720"/>
    <cellStyle name="Total 3 5 3 16" xfId="34330"/>
    <cellStyle name="Total 3 5 3 17" xfId="35767"/>
    <cellStyle name="Total 3 5 3 18" xfId="38294"/>
    <cellStyle name="Total 3 5 3 2" xfId="3627"/>
    <cellStyle name="Total 3 5 3 2 10" xfId="24022"/>
    <cellStyle name="Total 3 5 3 2 11" xfId="32342"/>
    <cellStyle name="Total 3 5 3 2 12" xfId="34227"/>
    <cellStyle name="Total 3 5 3 2 13" xfId="35389"/>
    <cellStyle name="Total 3 5 3 2 14" xfId="37925"/>
    <cellStyle name="Total 3 5 3 2 2" xfId="6515"/>
    <cellStyle name="Total 3 5 3 2 2 2" xfId="15217"/>
    <cellStyle name="Total 3 5 3 2 2 2 2" xfId="47249"/>
    <cellStyle name="Total 3 5 3 2 2 3" xfId="21334"/>
    <cellStyle name="Total 3 5 3 2 2 4" xfId="27394"/>
    <cellStyle name="Total 3 5 3 2 2 5" xfId="40907"/>
    <cellStyle name="Total 3 5 3 2 3" xfId="6465"/>
    <cellStyle name="Total 3 5 3 2 3 2" xfId="15167"/>
    <cellStyle name="Total 3 5 3 2 3 2 2" xfId="47207"/>
    <cellStyle name="Total 3 5 3 2 3 3" xfId="23561"/>
    <cellStyle name="Total 3 5 3 2 3 4" xfId="27344"/>
    <cellStyle name="Total 3 5 3 2 3 5" xfId="40857"/>
    <cellStyle name="Total 3 5 3 2 4" xfId="7705"/>
    <cellStyle name="Total 3 5 3 2 4 2" xfId="16407"/>
    <cellStyle name="Total 3 5 3 2 4 3" xfId="20494"/>
    <cellStyle name="Total 3 5 3 2 4 4" xfId="28583"/>
    <cellStyle name="Total 3 5 3 2 4 5" xfId="42083"/>
    <cellStyle name="Total 3 5 3 2 5" xfId="8442"/>
    <cellStyle name="Total 3 5 3 2 5 2" xfId="17144"/>
    <cellStyle name="Total 3 5 3 2 5 3" xfId="23030"/>
    <cellStyle name="Total 3 5 3 2 5 4" xfId="29320"/>
    <cellStyle name="Total 3 5 3 2 5 5" xfId="48900"/>
    <cellStyle name="Total 3 5 3 2 6" xfId="9199"/>
    <cellStyle name="Total 3 5 3 2 6 2" xfId="17901"/>
    <cellStyle name="Total 3 5 3 2 6 3" xfId="25086"/>
    <cellStyle name="Total 3 5 3 2 6 4" xfId="30077"/>
    <cellStyle name="Total 3 5 3 2 6 5" xfId="49120"/>
    <cellStyle name="Total 3 5 3 2 7" xfId="9900"/>
    <cellStyle name="Total 3 5 3 2 7 2" xfId="18602"/>
    <cellStyle name="Total 3 5 3 2 7 3" xfId="1826"/>
    <cellStyle name="Total 3 5 3 2 7 4" xfId="30778"/>
    <cellStyle name="Total 3 5 3 2 7 5" xfId="49821"/>
    <cellStyle name="Total 3 5 3 2 8" xfId="12422"/>
    <cellStyle name="Total 3 5 3 2 9" xfId="11242"/>
    <cellStyle name="Total 3 5 3 3" xfId="5116"/>
    <cellStyle name="Total 3 5 3 3 10" xfId="25995"/>
    <cellStyle name="Total 3 5 3 3 11" xfId="33934"/>
    <cellStyle name="Total 3 5 3 3 12" xfId="34870"/>
    <cellStyle name="Total 3 5 3 3 13" xfId="36981"/>
    <cellStyle name="Total 3 5 3 3 14" xfId="39508"/>
    <cellStyle name="Total 3 5 3 3 2" xfId="5741"/>
    <cellStyle name="Total 3 5 3 3 2 2" xfId="14443"/>
    <cellStyle name="Total 3 5 3 3 2 2 2" xfId="46550"/>
    <cellStyle name="Total 3 5 3 3 2 3" xfId="25340"/>
    <cellStyle name="Total 3 5 3 3 2 4" xfId="26620"/>
    <cellStyle name="Total 3 5 3 3 2 5" xfId="40133"/>
    <cellStyle name="Total 3 5 3 3 3" xfId="7207"/>
    <cellStyle name="Total 3 5 3 3 3 2" xfId="15909"/>
    <cellStyle name="Total 3 5 3 3 3 2 2" xfId="47885"/>
    <cellStyle name="Total 3 5 3 3 3 3" xfId="21052"/>
    <cellStyle name="Total 3 5 3 3 3 4" xfId="28085"/>
    <cellStyle name="Total 3 5 3 3 3 5" xfId="41598"/>
    <cellStyle name="Total 3 5 3 3 4" xfId="8872"/>
    <cellStyle name="Total 3 5 3 3 4 2" xfId="17574"/>
    <cellStyle name="Total 3 5 3 3 4 3" xfId="21897"/>
    <cellStyle name="Total 3 5 3 3 4 4" xfId="29750"/>
    <cellStyle name="Total 3 5 3 3 4 5" xfId="43524"/>
    <cellStyle name="Total 3 5 3 3 5" xfId="9627"/>
    <cellStyle name="Total 3 5 3 3 5 2" xfId="18329"/>
    <cellStyle name="Total 3 5 3 3 5 3" xfId="11188"/>
    <cellStyle name="Total 3 5 3 3 5 4" xfId="30505"/>
    <cellStyle name="Total 3 5 3 3 5 5" xfId="49548"/>
    <cellStyle name="Total 3 5 3 3 6" xfId="10321"/>
    <cellStyle name="Total 3 5 3 3 6 2" xfId="19023"/>
    <cellStyle name="Total 3 5 3 3 6 3" xfId="20404"/>
    <cellStyle name="Total 3 5 3 3 6 4" xfId="31199"/>
    <cellStyle name="Total 3 5 3 3 6 5" xfId="50242"/>
    <cellStyle name="Total 3 5 3 3 7" xfId="10939"/>
    <cellStyle name="Total 3 5 3 3 7 2" xfId="19641"/>
    <cellStyle name="Total 3 5 3 3 7 3" xfId="12870"/>
    <cellStyle name="Total 3 5 3 3 7 4" xfId="31817"/>
    <cellStyle name="Total 3 5 3 3 7 5" xfId="50860"/>
    <cellStyle name="Total 3 5 3 3 8" xfId="13818"/>
    <cellStyle name="Total 3 5 3 3 9" xfId="22978"/>
    <cellStyle name="Total 3 5 3 4" xfId="5485"/>
    <cellStyle name="Total 3 5 3 4 2" xfId="14187"/>
    <cellStyle name="Total 3 5 3 4 2 2" xfId="46312"/>
    <cellStyle name="Total 3 5 3 4 3" xfId="22522"/>
    <cellStyle name="Total 3 5 3 4 4" xfId="26364"/>
    <cellStyle name="Total 3 5 3 4 5" xfId="39877"/>
    <cellStyle name="Total 3 5 3 5" xfId="6237"/>
    <cellStyle name="Total 3 5 3 5 2" xfId="14939"/>
    <cellStyle name="Total 3 5 3 5 2 2" xfId="47002"/>
    <cellStyle name="Total 3 5 3 5 3" xfId="24657"/>
    <cellStyle name="Total 3 5 3 5 4" xfId="27116"/>
    <cellStyle name="Total 3 5 3 5 5" xfId="40629"/>
    <cellStyle name="Total 3 5 3 6" xfId="5782"/>
    <cellStyle name="Total 3 5 3 6 2" xfId="14484"/>
    <cellStyle name="Total 3 5 3 6 2 2" xfId="46587"/>
    <cellStyle name="Total 3 5 3 6 3" xfId="21034"/>
    <cellStyle name="Total 3 5 3 6 4" xfId="26661"/>
    <cellStyle name="Total 3 5 3 6 5" xfId="40174"/>
    <cellStyle name="Total 3 5 3 7" xfId="6025"/>
    <cellStyle name="Total 3 5 3 7 2" xfId="14727"/>
    <cellStyle name="Total 3 5 3 7 3" xfId="24011"/>
    <cellStyle name="Total 3 5 3 7 4" xfId="26904"/>
    <cellStyle name="Total 3 5 3 7 5" xfId="40417"/>
    <cellStyle name="Total 3 5 3 8" xfId="7964"/>
    <cellStyle name="Total 3 5 3 8 2" xfId="16666"/>
    <cellStyle name="Total 3 5 3 8 3" xfId="23353"/>
    <cellStyle name="Total 3 5 3 8 4" xfId="28842"/>
    <cellStyle name="Total 3 5 3 8 5" xfId="48482"/>
    <cellStyle name="Total 3 5 3 9" xfId="7538"/>
    <cellStyle name="Total 3 5 3 9 2" xfId="16240"/>
    <cellStyle name="Total 3 5 3 9 3" xfId="21453"/>
    <cellStyle name="Total 3 5 3 9 4" xfId="28416"/>
    <cellStyle name="Total 3 5 3 9 5" xfId="48147"/>
    <cellStyle name="Total 3 5 4" xfId="1428"/>
    <cellStyle name="Total 3 5 4 10" xfId="9787"/>
    <cellStyle name="Total 3 5 4 10 2" xfId="18489"/>
    <cellStyle name="Total 3 5 4 10 3" xfId="20425"/>
    <cellStyle name="Total 3 5 4 10 4" xfId="30665"/>
    <cellStyle name="Total 3 5 4 10 5" xfId="49708"/>
    <cellStyle name="Total 3 5 4 11" xfId="10462"/>
    <cellStyle name="Total 3 5 4 11 2" xfId="19164"/>
    <cellStyle name="Total 3 5 4 11 3" xfId="13245"/>
    <cellStyle name="Total 3 5 4 11 4" xfId="31340"/>
    <cellStyle name="Total 3 5 4 11 5" xfId="50383"/>
    <cellStyle name="Total 3 5 4 12" xfId="11210"/>
    <cellStyle name="Total 3 5 4 13" xfId="24978"/>
    <cellStyle name="Total 3 5 4 14" xfId="24818"/>
    <cellStyle name="Total 3 5 4 15" xfId="33221"/>
    <cellStyle name="Total 3 5 4 16" xfId="34393"/>
    <cellStyle name="Total 3 5 4 17" xfId="36268"/>
    <cellStyle name="Total 3 5 4 18" xfId="38795"/>
    <cellStyle name="Total 3 5 4 2" xfId="4935"/>
    <cellStyle name="Total 3 5 4 2 10" xfId="25814"/>
    <cellStyle name="Total 3 5 4 2 11" xfId="33753"/>
    <cellStyle name="Total 3 5 4 2 12" xfId="34689"/>
    <cellStyle name="Total 3 5 4 2 13" xfId="36800"/>
    <cellStyle name="Total 3 5 4 2 14" xfId="39327"/>
    <cellStyle name="Total 3 5 4 2 2" xfId="5442"/>
    <cellStyle name="Total 3 5 4 2 2 2" xfId="14144"/>
    <cellStyle name="Total 3 5 4 2 2 2 2" xfId="46270"/>
    <cellStyle name="Total 3 5 4 2 2 3" xfId="22896"/>
    <cellStyle name="Total 3 5 4 2 2 4" xfId="26321"/>
    <cellStyle name="Total 3 5 4 2 2 5" xfId="39834"/>
    <cellStyle name="Total 3 5 4 2 3" xfId="7026"/>
    <cellStyle name="Total 3 5 4 2 3 2" xfId="15728"/>
    <cellStyle name="Total 3 5 4 2 3 2 2" xfId="47704"/>
    <cellStyle name="Total 3 5 4 2 3 3" xfId="12481"/>
    <cellStyle name="Total 3 5 4 2 3 4" xfId="27904"/>
    <cellStyle name="Total 3 5 4 2 3 5" xfId="41417"/>
    <cellStyle name="Total 3 5 4 2 4" xfId="8691"/>
    <cellStyle name="Total 3 5 4 2 4 2" xfId="17393"/>
    <cellStyle name="Total 3 5 4 2 4 3" xfId="21569"/>
    <cellStyle name="Total 3 5 4 2 4 4" xfId="29569"/>
    <cellStyle name="Total 3 5 4 2 4 5" xfId="43343"/>
    <cellStyle name="Total 3 5 4 2 5" xfId="9446"/>
    <cellStyle name="Total 3 5 4 2 5 2" xfId="18148"/>
    <cellStyle name="Total 3 5 4 2 5 3" xfId="21393"/>
    <cellStyle name="Total 3 5 4 2 5 4" xfId="30324"/>
    <cellStyle name="Total 3 5 4 2 5 5" xfId="49367"/>
    <cellStyle name="Total 3 5 4 2 6" xfId="10140"/>
    <cellStyle name="Total 3 5 4 2 6 2" xfId="18842"/>
    <cellStyle name="Total 3 5 4 2 6 3" xfId="13386"/>
    <cellStyle name="Total 3 5 4 2 6 4" xfId="31018"/>
    <cellStyle name="Total 3 5 4 2 6 5" xfId="50061"/>
    <cellStyle name="Total 3 5 4 2 7" xfId="10758"/>
    <cellStyle name="Total 3 5 4 2 7 2" xfId="19460"/>
    <cellStyle name="Total 3 5 4 2 7 3" xfId="11601"/>
    <cellStyle name="Total 3 5 4 2 7 4" xfId="31636"/>
    <cellStyle name="Total 3 5 4 2 7 5" xfId="50679"/>
    <cellStyle name="Total 3 5 4 2 8" xfId="13637"/>
    <cellStyle name="Total 3 5 4 2 9" xfId="23323"/>
    <cellStyle name="Total 3 5 4 3" xfId="5176"/>
    <cellStyle name="Total 3 5 4 3 10" xfId="26055"/>
    <cellStyle name="Total 3 5 4 3 11" xfId="33994"/>
    <cellStyle name="Total 3 5 4 3 12" xfId="34930"/>
    <cellStyle name="Total 3 5 4 3 13" xfId="37041"/>
    <cellStyle name="Total 3 5 4 3 14" xfId="39568"/>
    <cellStyle name="Total 3 5 4 3 2" xfId="5595"/>
    <cellStyle name="Total 3 5 4 3 2 2" xfId="14297"/>
    <cellStyle name="Total 3 5 4 3 2 2 2" xfId="46416"/>
    <cellStyle name="Total 3 5 4 3 2 3" xfId="24419"/>
    <cellStyle name="Total 3 5 4 3 2 4" xfId="26474"/>
    <cellStyle name="Total 3 5 4 3 2 5" xfId="39987"/>
    <cellStyle name="Total 3 5 4 3 3" xfId="7267"/>
    <cellStyle name="Total 3 5 4 3 3 2" xfId="15969"/>
    <cellStyle name="Total 3 5 4 3 3 2 2" xfId="47945"/>
    <cellStyle name="Total 3 5 4 3 3 3" xfId="25493"/>
    <cellStyle name="Total 3 5 4 3 3 4" xfId="28145"/>
    <cellStyle name="Total 3 5 4 3 3 5" xfId="41658"/>
    <cellStyle name="Total 3 5 4 3 4" xfId="8932"/>
    <cellStyle name="Total 3 5 4 3 4 2" xfId="17634"/>
    <cellStyle name="Total 3 5 4 3 4 3" xfId="21274"/>
    <cellStyle name="Total 3 5 4 3 4 4" xfId="29810"/>
    <cellStyle name="Total 3 5 4 3 4 5" xfId="43584"/>
    <cellStyle name="Total 3 5 4 3 5" xfId="9687"/>
    <cellStyle name="Total 3 5 4 3 5 2" xfId="18389"/>
    <cellStyle name="Total 3 5 4 3 5 3" xfId="20174"/>
    <cellStyle name="Total 3 5 4 3 5 4" xfId="30565"/>
    <cellStyle name="Total 3 5 4 3 5 5" xfId="49608"/>
    <cellStyle name="Total 3 5 4 3 6" xfId="10381"/>
    <cellStyle name="Total 3 5 4 3 6 2" xfId="19083"/>
    <cellStyle name="Total 3 5 4 3 6 3" xfId="11124"/>
    <cellStyle name="Total 3 5 4 3 6 4" xfId="31259"/>
    <cellStyle name="Total 3 5 4 3 6 5" xfId="50302"/>
    <cellStyle name="Total 3 5 4 3 7" xfId="10999"/>
    <cellStyle name="Total 3 5 4 3 7 2" xfId="19701"/>
    <cellStyle name="Total 3 5 4 3 7 3" xfId="19858"/>
    <cellStyle name="Total 3 5 4 3 7 4" xfId="31877"/>
    <cellStyle name="Total 3 5 4 3 7 5" xfId="50920"/>
    <cellStyle name="Total 3 5 4 3 8" xfId="13878"/>
    <cellStyle name="Total 3 5 4 3 9" xfId="12517"/>
    <cellStyle name="Total 3 5 4 4" xfId="3283"/>
    <cellStyle name="Total 3 5 4 4 2" xfId="12098"/>
    <cellStyle name="Total 3 5 4 4 2 2" xfId="44813"/>
    <cellStyle name="Total 3 5 4 4 3" xfId="25094"/>
    <cellStyle name="Total 3 5 4 4 4" xfId="24191"/>
    <cellStyle name="Total 3 5 4 4 5" xfId="37581"/>
    <cellStyle name="Total 3 5 4 5" xfId="6646"/>
    <cellStyle name="Total 3 5 4 5 2" xfId="15348"/>
    <cellStyle name="Total 3 5 4 5 2 2" xfId="47360"/>
    <cellStyle name="Total 3 5 4 5 3" xfId="25082"/>
    <cellStyle name="Total 3 5 4 5 4" xfId="27524"/>
    <cellStyle name="Total 3 5 4 5 5" xfId="41037"/>
    <cellStyle name="Total 3 5 4 6" xfId="3190"/>
    <cellStyle name="Total 3 5 4 6 2" xfId="12005"/>
    <cellStyle name="Total 3 5 4 6 2 2" xfId="44728"/>
    <cellStyle name="Total 3 5 4 6 3" xfId="22434"/>
    <cellStyle name="Total 3 5 4 6 4" xfId="24145"/>
    <cellStyle name="Total 3 5 4 6 5" xfId="37488"/>
    <cellStyle name="Total 3 5 4 7" xfId="6482"/>
    <cellStyle name="Total 3 5 4 7 2" xfId="15184"/>
    <cellStyle name="Total 3 5 4 7 3" xfId="21517"/>
    <cellStyle name="Total 3 5 4 7 4" xfId="27361"/>
    <cellStyle name="Total 3 5 4 7 5" xfId="40874"/>
    <cellStyle name="Total 3 5 4 8" xfId="8273"/>
    <cellStyle name="Total 3 5 4 8 2" xfId="16975"/>
    <cellStyle name="Total 3 5 4 8 3" xfId="24634"/>
    <cellStyle name="Total 3 5 4 8 4" xfId="29151"/>
    <cellStyle name="Total 3 5 4 8 5" xfId="48787"/>
    <cellStyle name="Total 3 5 4 9" xfId="9054"/>
    <cellStyle name="Total 3 5 4 9 2" xfId="17756"/>
    <cellStyle name="Total 3 5 4 9 3" xfId="22703"/>
    <cellStyle name="Total 3 5 4 9 4" xfId="29932"/>
    <cellStyle name="Total 3 5 4 9 5" xfId="48975"/>
    <cellStyle name="Total 3 5 5" xfId="4784"/>
    <cellStyle name="Total 3 5 5 10" xfId="25663"/>
    <cellStyle name="Total 3 5 5 11" xfId="33602"/>
    <cellStyle name="Total 3 5 5 12" xfId="34538"/>
    <cellStyle name="Total 3 5 5 13" xfId="36649"/>
    <cellStyle name="Total 3 5 5 14" xfId="39176"/>
    <cellStyle name="Total 3 5 5 2" xfId="5777"/>
    <cellStyle name="Total 3 5 5 2 2" xfId="14479"/>
    <cellStyle name="Total 3 5 5 2 2 2" xfId="46583"/>
    <cellStyle name="Total 3 5 5 2 3" xfId="25201"/>
    <cellStyle name="Total 3 5 5 2 4" xfId="26656"/>
    <cellStyle name="Total 3 5 5 2 5" xfId="40169"/>
    <cellStyle name="Total 3 5 5 3" xfId="6875"/>
    <cellStyle name="Total 3 5 5 3 2" xfId="15577"/>
    <cellStyle name="Total 3 5 5 3 2 2" xfId="47553"/>
    <cellStyle name="Total 3 5 5 3 3" xfId="11633"/>
    <cellStyle name="Total 3 5 5 3 4" xfId="27753"/>
    <cellStyle name="Total 3 5 5 3 5" xfId="41266"/>
    <cellStyle name="Total 3 5 5 4" xfId="8540"/>
    <cellStyle name="Total 3 5 5 4 2" xfId="17242"/>
    <cellStyle name="Total 3 5 5 4 3" xfId="22475"/>
    <cellStyle name="Total 3 5 5 4 4" xfId="29418"/>
    <cellStyle name="Total 3 5 5 4 5" xfId="43192"/>
    <cellStyle name="Total 3 5 5 5" xfId="9295"/>
    <cellStyle name="Total 3 5 5 5 2" xfId="17997"/>
    <cellStyle name="Total 3 5 5 5 3" xfId="22788"/>
    <cellStyle name="Total 3 5 5 5 4" xfId="30173"/>
    <cellStyle name="Total 3 5 5 5 5" xfId="49216"/>
    <cellStyle name="Total 3 5 5 6" xfId="9989"/>
    <cellStyle name="Total 3 5 5 6 2" xfId="18691"/>
    <cellStyle name="Total 3 5 5 6 3" xfId="19904"/>
    <cellStyle name="Total 3 5 5 6 4" xfId="30867"/>
    <cellStyle name="Total 3 5 5 6 5" xfId="49910"/>
    <cellStyle name="Total 3 5 5 7" xfId="10607"/>
    <cellStyle name="Total 3 5 5 7 2" xfId="19309"/>
    <cellStyle name="Total 3 5 5 7 3" xfId="13335"/>
    <cellStyle name="Total 3 5 5 7 4" xfId="31485"/>
    <cellStyle name="Total 3 5 5 7 5" xfId="50528"/>
    <cellStyle name="Total 3 5 5 8" xfId="13486"/>
    <cellStyle name="Total 3 5 5 9" xfId="24069"/>
    <cellStyle name="Total 3 5 6" xfId="5080"/>
    <cellStyle name="Total 3 5 6 10" xfId="25959"/>
    <cellStyle name="Total 3 5 6 11" xfId="33898"/>
    <cellStyle name="Total 3 5 6 12" xfId="34834"/>
    <cellStyle name="Total 3 5 6 13" xfId="36945"/>
    <cellStyle name="Total 3 5 6 14" xfId="39472"/>
    <cellStyle name="Total 3 5 6 2" xfId="5578"/>
    <cellStyle name="Total 3 5 6 2 2" xfId="14280"/>
    <cellStyle name="Total 3 5 6 2 2 2" xfId="46402"/>
    <cellStyle name="Total 3 5 6 2 3" xfId="20949"/>
    <cellStyle name="Total 3 5 6 2 4" xfId="26457"/>
    <cellStyle name="Total 3 5 6 2 5" xfId="39970"/>
    <cellStyle name="Total 3 5 6 3" xfId="7171"/>
    <cellStyle name="Total 3 5 6 3 2" xfId="15873"/>
    <cellStyle name="Total 3 5 6 3 2 2" xfId="47849"/>
    <cellStyle name="Total 3 5 6 3 3" xfId="20664"/>
    <cellStyle name="Total 3 5 6 3 4" xfId="28049"/>
    <cellStyle name="Total 3 5 6 3 5" xfId="41562"/>
    <cellStyle name="Total 3 5 6 4" xfId="8836"/>
    <cellStyle name="Total 3 5 6 4 2" xfId="17538"/>
    <cellStyle name="Total 3 5 6 4 3" xfId="24044"/>
    <cellStyle name="Total 3 5 6 4 4" xfId="29714"/>
    <cellStyle name="Total 3 5 6 4 5" xfId="43488"/>
    <cellStyle name="Total 3 5 6 5" xfId="9591"/>
    <cellStyle name="Total 3 5 6 5 2" xfId="18293"/>
    <cellStyle name="Total 3 5 6 5 3" xfId="12231"/>
    <cellStyle name="Total 3 5 6 5 4" xfId="30469"/>
    <cellStyle name="Total 3 5 6 5 5" xfId="49512"/>
    <cellStyle name="Total 3 5 6 6" xfId="10285"/>
    <cellStyle name="Total 3 5 6 6 2" xfId="18987"/>
    <cellStyle name="Total 3 5 6 6 3" xfId="19883"/>
    <cellStyle name="Total 3 5 6 6 4" xfId="31163"/>
    <cellStyle name="Total 3 5 6 6 5" xfId="50206"/>
    <cellStyle name="Total 3 5 6 7" xfId="10903"/>
    <cellStyle name="Total 3 5 6 7 2" xfId="19605"/>
    <cellStyle name="Total 3 5 6 7 3" xfId="19964"/>
    <cellStyle name="Total 3 5 6 7 4" xfId="31781"/>
    <cellStyle name="Total 3 5 6 7 5" xfId="50824"/>
    <cellStyle name="Total 3 5 6 8" xfId="13782"/>
    <cellStyle name="Total 3 5 6 9" xfId="24239"/>
    <cellStyle name="Total 3 5 7" xfId="5574"/>
    <cellStyle name="Total 3 5 7 2" xfId="14276"/>
    <cellStyle name="Total 3 5 7 2 2" xfId="46399"/>
    <cellStyle name="Total 3 5 7 3" xfId="24616"/>
    <cellStyle name="Total 3 5 7 4" xfId="26453"/>
    <cellStyle name="Total 3 5 7 5" xfId="39966"/>
    <cellStyle name="Total 3 5 8" xfId="6545"/>
    <cellStyle name="Total 3 5 8 2" xfId="15247"/>
    <cellStyle name="Total 3 5 8 2 2" xfId="47274"/>
    <cellStyle name="Total 3 5 8 3" xfId="21743"/>
    <cellStyle name="Total 3 5 8 4" xfId="27424"/>
    <cellStyle name="Total 3 5 8 5" xfId="40937"/>
    <cellStyle name="Total 3 5 9" xfId="6424"/>
    <cellStyle name="Total 3 5 9 2" xfId="15126"/>
    <cellStyle name="Total 3 5 9 2 2" xfId="47171"/>
    <cellStyle name="Total 3 5 9 3" xfId="22254"/>
    <cellStyle name="Total 3 5 9 4" xfId="27303"/>
    <cellStyle name="Total 3 5 9 5" xfId="40816"/>
    <cellStyle name="Total 3 6" xfId="654"/>
    <cellStyle name="Total 3 6 10" xfId="5432"/>
    <cellStyle name="Total 3 6 10 2" xfId="14134"/>
    <cellStyle name="Total 3 6 10 3" xfId="20518"/>
    <cellStyle name="Total 3 6 10 4" xfId="26311"/>
    <cellStyle name="Total 3 6 10 5" xfId="39824"/>
    <cellStyle name="Total 3 6 11" xfId="7572"/>
    <cellStyle name="Total 3 6 11 2" xfId="16274"/>
    <cellStyle name="Total 3 6 11 3" xfId="24860"/>
    <cellStyle name="Total 3 6 11 4" xfId="28450"/>
    <cellStyle name="Total 3 6 11 5" xfId="48181"/>
    <cellStyle name="Total 3 6 12" xfId="8369"/>
    <cellStyle name="Total 3 6 12 2" xfId="17071"/>
    <cellStyle name="Total 3 6 12 3" xfId="20469"/>
    <cellStyle name="Total 3 6 12 4" xfId="29247"/>
    <cellStyle name="Total 3 6 12 5" xfId="48827"/>
    <cellStyle name="Total 3 6 13" xfId="9141"/>
    <cellStyle name="Total 3 6 13 2" xfId="17843"/>
    <cellStyle name="Total 3 6 13 3" xfId="23329"/>
    <cellStyle name="Total 3 6 13 4" xfId="30019"/>
    <cellStyle name="Total 3 6 13 5" xfId="49062"/>
    <cellStyle name="Total 3 6 14" xfId="9868"/>
    <cellStyle name="Total 3 6 14 2" xfId="18570"/>
    <cellStyle name="Total 3 6 14 3" xfId="11587"/>
    <cellStyle name="Total 3 6 14 4" xfId="30746"/>
    <cellStyle name="Total 3 6 14 5" xfId="49789"/>
    <cellStyle name="Total 3 6 15" xfId="1811"/>
    <cellStyle name="Total 3 6 16" xfId="20639"/>
    <cellStyle name="Total 3 6 17" xfId="24960"/>
    <cellStyle name="Total 3 6 18" xfId="32166"/>
    <cellStyle name="Total 3 6 19" xfId="34142"/>
    <cellStyle name="Total 3 6 2" xfId="764"/>
    <cellStyle name="Total 3 6 2 10" xfId="7761"/>
    <cellStyle name="Total 3 6 2 10 2" xfId="16463"/>
    <cellStyle name="Total 3 6 2 10 3" xfId="23043"/>
    <cellStyle name="Total 3 6 2 10 4" xfId="28639"/>
    <cellStyle name="Total 3 6 2 10 5" xfId="48290"/>
    <cellStyle name="Total 3 6 2 11" xfId="7880"/>
    <cellStyle name="Total 3 6 2 11 2" xfId="16582"/>
    <cellStyle name="Total 3 6 2 11 3" xfId="13045"/>
    <cellStyle name="Total 3 6 2 11 4" xfId="28758"/>
    <cellStyle name="Total 3 6 2 11 5" xfId="48398"/>
    <cellStyle name="Total 3 6 2 12" xfId="7591"/>
    <cellStyle name="Total 3 6 2 12 2" xfId="16293"/>
    <cellStyle name="Total 3 6 2 12 3" xfId="20947"/>
    <cellStyle name="Total 3 6 2 12 4" xfId="28469"/>
    <cellStyle name="Total 3 6 2 12 5" xfId="48200"/>
    <cellStyle name="Total 3 6 2 13" xfId="11312"/>
    <cellStyle name="Total 3 6 2 14" xfId="12695"/>
    <cellStyle name="Total 3 6 2 15" xfId="24606"/>
    <cellStyle name="Total 3 6 2 16" xfId="32558"/>
    <cellStyle name="Total 3 6 2 17" xfId="34260"/>
    <cellStyle name="Total 3 6 2 18" xfId="35605"/>
    <cellStyle name="Total 3 6 2 19" xfId="37405"/>
    <cellStyle name="Total 3 6 2 2" xfId="1533"/>
    <cellStyle name="Total 3 6 2 2 10" xfId="13230"/>
    <cellStyle name="Total 3 6 2 2 11" xfId="25491"/>
    <cellStyle name="Total 3 6 2 2 12" xfId="25569"/>
    <cellStyle name="Total 3 6 2 2 13" xfId="33326"/>
    <cellStyle name="Total 3 6 2 2 14" xfId="34444"/>
    <cellStyle name="Total 3 6 2 2 15" xfId="36373"/>
    <cellStyle name="Total 3 6 2 2 16" xfId="38900"/>
    <cellStyle name="Total 3 6 2 2 2" xfId="4948"/>
    <cellStyle name="Total 3 6 2 2 2 10" xfId="25827"/>
    <cellStyle name="Total 3 6 2 2 2 11" xfId="33766"/>
    <cellStyle name="Total 3 6 2 2 2 12" xfId="34702"/>
    <cellStyle name="Total 3 6 2 2 2 13" xfId="36813"/>
    <cellStyle name="Total 3 6 2 2 2 14" xfId="39340"/>
    <cellStyle name="Total 3 6 2 2 2 2" xfId="5758"/>
    <cellStyle name="Total 3 6 2 2 2 2 2" xfId="14460"/>
    <cellStyle name="Total 3 6 2 2 2 2 2 2" xfId="46567"/>
    <cellStyle name="Total 3 6 2 2 2 2 3" xfId="22424"/>
    <cellStyle name="Total 3 6 2 2 2 2 4" xfId="26637"/>
    <cellStyle name="Total 3 6 2 2 2 2 5" xfId="40150"/>
    <cellStyle name="Total 3 6 2 2 2 3" xfId="7039"/>
    <cellStyle name="Total 3 6 2 2 2 3 2" xfId="15741"/>
    <cellStyle name="Total 3 6 2 2 2 3 2 2" xfId="47717"/>
    <cellStyle name="Total 3 6 2 2 2 3 3" xfId="20311"/>
    <cellStyle name="Total 3 6 2 2 2 3 4" xfId="27917"/>
    <cellStyle name="Total 3 6 2 2 2 3 5" xfId="41430"/>
    <cellStyle name="Total 3 6 2 2 2 4" xfId="8704"/>
    <cellStyle name="Total 3 6 2 2 2 4 2" xfId="17406"/>
    <cellStyle name="Total 3 6 2 2 2 4 3" xfId="23455"/>
    <cellStyle name="Total 3 6 2 2 2 4 4" xfId="29582"/>
    <cellStyle name="Total 3 6 2 2 2 4 5" xfId="43356"/>
    <cellStyle name="Total 3 6 2 2 2 5" xfId="9459"/>
    <cellStyle name="Total 3 6 2 2 2 5 2" xfId="18161"/>
    <cellStyle name="Total 3 6 2 2 2 5 3" xfId="21412"/>
    <cellStyle name="Total 3 6 2 2 2 5 4" xfId="30337"/>
    <cellStyle name="Total 3 6 2 2 2 5 5" xfId="49380"/>
    <cellStyle name="Total 3 6 2 2 2 6" xfId="10153"/>
    <cellStyle name="Total 3 6 2 2 2 6 2" xfId="18855"/>
    <cellStyle name="Total 3 6 2 2 2 6 3" xfId="12485"/>
    <cellStyle name="Total 3 6 2 2 2 6 4" xfId="31031"/>
    <cellStyle name="Total 3 6 2 2 2 6 5" xfId="50074"/>
    <cellStyle name="Total 3 6 2 2 2 7" xfId="10771"/>
    <cellStyle name="Total 3 6 2 2 2 7 2" xfId="19473"/>
    <cellStyle name="Total 3 6 2 2 2 7 3" xfId="11103"/>
    <cellStyle name="Total 3 6 2 2 2 7 4" xfId="31649"/>
    <cellStyle name="Total 3 6 2 2 2 7 5" xfId="50692"/>
    <cellStyle name="Total 3 6 2 2 2 8" xfId="13650"/>
    <cellStyle name="Total 3 6 2 2 2 9" xfId="22773"/>
    <cellStyle name="Total 3 6 2 2 3" xfId="5227"/>
    <cellStyle name="Total 3 6 2 2 3 10" xfId="26106"/>
    <cellStyle name="Total 3 6 2 2 3 11" xfId="34045"/>
    <cellStyle name="Total 3 6 2 2 3 12" xfId="34981"/>
    <cellStyle name="Total 3 6 2 2 3 13" xfId="37092"/>
    <cellStyle name="Total 3 6 2 2 3 14" xfId="39619"/>
    <cellStyle name="Total 3 6 2 2 3 2" xfId="6582"/>
    <cellStyle name="Total 3 6 2 2 3 2 2" xfId="15284"/>
    <cellStyle name="Total 3 6 2 2 3 2 2 2" xfId="47309"/>
    <cellStyle name="Total 3 6 2 2 3 2 3" xfId="20107"/>
    <cellStyle name="Total 3 6 2 2 3 2 4" xfId="27460"/>
    <cellStyle name="Total 3 6 2 2 3 2 5" xfId="40973"/>
    <cellStyle name="Total 3 6 2 2 3 3" xfId="7318"/>
    <cellStyle name="Total 3 6 2 2 3 3 2" xfId="16020"/>
    <cellStyle name="Total 3 6 2 2 3 3 2 2" xfId="47996"/>
    <cellStyle name="Total 3 6 2 2 3 3 3" xfId="23792"/>
    <cellStyle name="Total 3 6 2 2 3 3 4" xfId="28196"/>
    <cellStyle name="Total 3 6 2 2 3 3 5" xfId="41709"/>
    <cellStyle name="Total 3 6 2 2 3 4" xfId="8983"/>
    <cellStyle name="Total 3 6 2 2 3 4 2" xfId="17685"/>
    <cellStyle name="Total 3 6 2 2 3 4 3" xfId="20554"/>
    <cellStyle name="Total 3 6 2 2 3 4 4" xfId="29861"/>
    <cellStyle name="Total 3 6 2 2 3 4 5" xfId="43635"/>
    <cellStyle name="Total 3 6 2 2 3 5" xfId="9738"/>
    <cellStyle name="Total 3 6 2 2 3 5 2" xfId="18440"/>
    <cellStyle name="Total 3 6 2 2 3 5 3" xfId="1789"/>
    <cellStyle name="Total 3 6 2 2 3 5 4" xfId="30616"/>
    <cellStyle name="Total 3 6 2 2 3 5 5" xfId="49659"/>
    <cellStyle name="Total 3 6 2 2 3 6" xfId="10432"/>
    <cellStyle name="Total 3 6 2 2 3 6 2" xfId="19134"/>
    <cellStyle name="Total 3 6 2 2 3 6 3" xfId="11877"/>
    <cellStyle name="Total 3 6 2 2 3 6 4" xfId="31310"/>
    <cellStyle name="Total 3 6 2 2 3 6 5" xfId="50353"/>
    <cellStyle name="Total 3 6 2 2 3 7" xfId="11050"/>
    <cellStyle name="Total 3 6 2 2 3 7 2" xfId="19752"/>
    <cellStyle name="Total 3 6 2 2 3 7 3" xfId="4470"/>
    <cellStyle name="Total 3 6 2 2 3 7 4" xfId="31928"/>
    <cellStyle name="Total 3 6 2 2 3 7 5" xfId="50971"/>
    <cellStyle name="Total 3 6 2 2 3 8" xfId="13929"/>
    <cellStyle name="Total 3 6 2 2 3 9" xfId="11078"/>
    <cellStyle name="Total 3 6 2 2 4" xfId="5510"/>
    <cellStyle name="Total 3 6 2 2 4 2" xfId="14212"/>
    <cellStyle name="Total 3 6 2 2 4 2 2" xfId="46337"/>
    <cellStyle name="Total 3 6 2 2 4 3" xfId="24031"/>
    <cellStyle name="Total 3 6 2 2 4 4" xfId="26389"/>
    <cellStyle name="Total 3 6 2 2 4 5" xfId="39902"/>
    <cellStyle name="Total 3 6 2 2 5" xfId="6715"/>
    <cellStyle name="Total 3 6 2 2 5 2" xfId="15417"/>
    <cellStyle name="Total 3 6 2 2 5 2 2" xfId="47420"/>
    <cellStyle name="Total 3 6 2 2 5 3" xfId="22844"/>
    <cellStyle name="Total 3 6 2 2 5 4" xfId="27593"/>
    <cellStyle name="Total 3 6 2 2 5 5" xfId="41106"/>
    <cellStyle name="Total 3 6 2 2 6" xfId="8351"/>
    <cellStyle name="Total 3 6 2 2 6 2" xfId="17053"/>
    <cellStyle name="Total 3 6 2 2 6 3" xfId="22971"/>
    <cellStyle name="Total 3 6 2 2 6 4" xfId="29229"/>
    <cellStyle name="Total 3 6 2 2 6 5" xfId="42916"/>
    <cellStyle name="Total 3 6 2 2 7" xfId="9126"/>
    <cellStyle name="Total 3 6 2 2 7 2" xfId="17828"/>
    <cellStyle name="Total 3 6 2 2 7 3" xfId="23338"/>
    <cellStyle name="Total 3 6 2 2 7 4" xfId="30004"/>
    <cellStyle name="Total 3 6 2 2 7 5" xfId="49047"/>
    <cellStyle name="Total 3 6 2 2 8" xfId="9854"/>
    <cellStyle name="Total 3 6 2 2 8 2" xfId="18556"/>
    <cellStyle name="Total 3 6 2 2 8 3" xfId="13367"/>
    <cellStyle name="Total 3 6 2 2 8 4" xfId="30732"/>
    <cellStyle name="Total 3 6 2 2 8 5" xfId="49775"/>
    <cellStyle name="Total 3 6 2 2 9" xfId="10513"/>
    <cellStyle name="Total 3 6 2 2 9 2" xfId="19215"/>
    <cellStyle name="Total 3 6 2 2 9 3" xfId="12946"/>
    <cellStyle name="Total 3 6 2 2 9 4" xfId="31391"/>
    <cellStyle name="Total 3 6 2 2 9 5" xfId="50434"/>
    <cellStyle name="Total 3 6 2 3" xfId="5133"/>
    <cellStyle name="Total 3 6 2 3 10" xfId="26012"/>
    <cellStyle name="Total 3 6 2 3 11" xfId="33951"/>
    <cellStyle name="Total 3 6 2 3 12" xfId="34887"/>
    <cellStyle name="Total 3 6 2 3 13" xfId="36998"/>
    <cellStyle name="Total 3 6 2 3 14" xfId="39525"/>
    <cellStyle name="Total 3 6 2 3 2" xfId="6176"/>
    <cellStyle name="Total 3 6 2 3 2 2" xfId="14878"/>
    <cellStyle name="Total 3 6 2 3 2 2 2" xfId="46943"/>
    <cellStyle name="Total 3 6 2 3 2 3" xfId="21200"/>
    <cellStyle name="Total 3 6 2 3 2 4" xfId="27055"/>
    <cellStyle name="Total 3 6 2 3 2 5" xfId="40568"/>
    <cellStyle name="Total 3 6 2 3 3" xfId="7224"/>
    <cellStyle name="Total 3 6 2 3 3 2" xfId="15926"/>
    <cellStyle name="Total 3 6 2 3 3 2 2" xfId="47902"/>
    <cellStyle name="Total 3 6 2 3 3 3" xfId="21284"/>
    <cellStyle name="Total 3 6 2 3 3 4" xfId="28102"/>
    <cellStyle name="Total 3 6 2 3 3 5" xfId="41615"/>
    <cellStyle name="Total 3 6 2 3 4" xfId="8889"/>
    <cellStyle name="Total 3 6 2 3 4 2" xfId="17591"/>
    <cellStyle name="Total 3 6 2 3 4 3" xfId="23276"/>
    <cellStyle name="Total 3 6 2 3 4 4" xfId="29767"/>
    <cellStyle name="Total 3 6 2 3 4 5" xfId="43541"/>
    <cellStyle name="Total 3 6 2 3 5" xfId="9644"/>
    <cellStyle name="Total 3 6 2 3 5 2" xfId="18346"/>
    <cellStyle name="Total 3 6 2 3 5 3" xfId="11411"/>
    <cellStyle name="Total 3 6 2 3 5 4" xfId="30522"/>
    <cellStyle name="Total 3 6 2 3 5 5" xfId="49565"/>
    <cellStyle name="Total 3 6 2 3 6" xfId="10338"/>
    <cellStyle name="Total 3 6 2 3 6 2" xfId="19040"/>
    <cellStyle name="Total 3 6 2 3 6 3" xfId="20082"/>
    <cellStyle name="Total 3 6 2 3 6 4" xfId="31216"/>
    <cellStyle name="Total 3 6 2 3 6 5" xfId="50259"/>
    <cellStyle name="Total 3 6 2 3 7" xfId="10956"/>
    <cellStyle name="Total 3 6 2 3 7 2" xfId="19658"/>
    <cellStyle name="Total 3 6 2 3 7 3" xfId="19806"/>
    <cellStyle name="Total 3 6 2 3 7 4" xfId="31834"/>
    <cellStyle name="Total 3 6 2 3 7 5" xfId="50877"/>
    <cellStyle name="Total 3 6 2 3 8" xfId="13835"/>
    <cellStyle name="Total 3 6 2 3 9" xfId="21677"/>
    <cellStyle name="Total 3 6 2 4" xfId="4982"/>
    <cellStyle name="Total 3 6 2 4 10" xfId="25861"/>
    <cellStyle name="Total 3 6 2 4 11" xfId="33800"/>
    <cellStyle name="Total 3 6 2 4 12" xfId="34736"/>
    <cellStyle name="Total 3 6 2 4 13" xfId="36847"/>
    <cellStyle name="Total 3 6 2 4 14" xfId="39374"/>
    <cellStyle name="Total 3 6 2 4 2" xfId="5467"/>
    <cellStyle name="Total 3 6 2 4 2 2" xfId="14169"/>
    <cellStyle name="Total 3 6 2 4 2 2 2" xfId="46294"/>
    <cellStyle name="Total 3 6 2 4 2 3" xfId="20815"/>
    <cellStyle name="Total 3 6 2 4 2 4" xfId="26346"/>
    <cellStyle name="Total 3 6 2 4 2 5" xfId="39859"/>
    <cellStyle name="Total 3 6 2 4 3" xfId="7073"/>
    <cellStyle name="Total 3 6 2 4 3 2" xfId="15775"/>
    <cellStyle name="Total 3 6 2 4 3 2 2" xfId="47751"/>
    <cellStyle name="Total 3 6 2 4 3 3" xfId="2119"/>
    <cellStyle name="Total 3 6 2 4 3 4" xfId="27951"/>
    <cellStyle name="Total 3 6 2 4 3 5" xfId="41464"/>
    <cellStyle name="Total 3 6 2 4 4" xfId="8738"/>
    <cellStyle name="Total 3 6 2 4 4 2" xfId="17440"/>
    <cellStyle name="Total 3 6 2 4 4 3" xfId="1877"/>
    <cellStyle name="Total 3 6 2 4 4 4" xfId="29616"/>
    <cellStyle name="Total 3 6 2 4 4 5" xfId="43390"/>
    <cellStyle name="Total 3 6 2 4 5" xfId="9493"/>
    <cellStyle name="Total 3 6 2 4 5 2" xfId="18195"/>
    <cellStyle name="Total 3 6 2 4 5 3" xfId="23562"/>
    <cellStyle name="Total 3 6 2 4 5 4" xfId="30371"/>
    <cellStyle name="Total 3 6 2 4 5 5" xfId="49414"/>
    <cellStyle name="Total 3 6 2 4 6" xfId="10187"/>
    <cellStyle name="Total 3 6 2 4 6 2" xfId="18889"/>
    <cellStyle name="Total 3 6 2 4 6 3" xfId="13141"/>
    <cellStyle name="Total 3 6 2 4 6 4" xfId="31065"/>
    <cellStyle name="Total 3 6 2 4 6 5" xfId="50108"/>
    <cellStyle name="Total 3 6 2 4 7" xfId="10805"/>
    <cellStyle name="Total 3 6 2 4 7 2" xfId="19507"/>
    <cellStyle name="Total 3 6 2 4 7 3" xfId="11082"/>
    <cellStyle name="Total 3 6 2 4 7 4" xfId="31683"/>
    <cellStyle name="Total 3 6 2 4 7 5" xfId="50726"/>
    <cellStyle name="Total 3 6 2 4 8" xfId="13684"/>
    <cellStyle name="Total 3 6 2 4 9" xfId="22098"/>
    <cellStyle name="Total 3 6 2 5" xfId="6441"/>
    <cellStyle name="Total 3 6 2 5 2" xfId="15143"/>
    <cellStyle name="Total 3 6 2 5 2 2" xfId="47187"/>
    <cellStyle name="Total 3 6 2 5 3" xfId="20477"/>
    <cellStyle name="Total 3 6 2 5 4" xfId="27320"/>
    <cellStyle name="Total 3 6 2 5 5" xfId="40833"/>
    <cellStyle name="Total 3 6 2 6" xfId="5321"/>
    <cellStyle name="Total 3 6 2 6 2" xfId="14023"/>
    <cellStyle name="Total 3 6 2 6 2 2" xfId="46161"/>
    <cellStyle name="Total 3 6 2 6 3" xfId="21814"/>
    <cellStyle name="Total 3 6 2 6 4" xfId="26200"/>
    <cellStyle name="Total 3 6 2 6 5" xfId="39713"/>
    <cellStyle name="Total 3 6 2 7" xfId="5663"/>
    <cellStyle name="Total 3 6 2 7 2" xfId="14365"/>
    <cellStyle name="Total 3 6 2 7 2 2" xfId="46480"/>
    <cellStyle name="Total 3 6 2 7 3" xfId="21594"/>
    <cellStyle name="Total 3 6 2 7 4" xfId="26542"/>
    <cellStyle name="Total 3 6 2 7 5" xfId="40055"/>
    <cellStyle name="Total 3 6 2 8" xfId="7332"/>
    <cellStyle name="Total 3 6 2 8 2" xfId="16034"/>
    <cellStyle name="Total 3 6 2 8 3" xfId="23283"/>
    <cellStyle name="Total 3 6 2 8 4" xfId="28210"/>
    <cellStyle name="Total 3 6 2 8 5" xfId="41723"/>
    <cellStyle name="Total 3 6 2 9" xfId="7844"/>
    <cellStyle name="Total 3 6 2 9 2" xfId="16546"/>
    <cellStyle name="Total 3 6 2 9 3" xfId="21370"/>
    <cellStyle name="Total 3 6 2 9 4" xfId="28722"/>
    <cellStyle name="Total 3 6 2 9 5" xfId="48362"/>
    <cellStyle name="Total 3 6 20" xfId="35213"/>
    <cellStyle name="Total 3 6 21" xfId="37295"/>
    <cellStyle name="Total 3 6 3" xfId="922"/>
    <cellStyle name="Total 3 6 3 10" xfId="8140"/>
    <cellStyle name="Total 3 6 3 10 2" xfId="16842"/>
    <cellStyle name="Total 3 6 3 10 3" xfId="23775"/>
    <cellStyle name="Total 3 6 3 10 4" xfId="29018"/>
    <cellStyle name="Total 3 6 3 10 5" xfId="48658"/>
    <cellStyle name="Total 3 6 3 11" xfId="7797"/>
    <cellStyle name="Total 3 6 3 11 2" xfId="16499"/>
    <cellStyle name="Total 3 6 3 11 3" xfId="25200"/>
    <cellStyle name="Total 3 6 3 11 4" xfId="28675"/>
    <cellStyle name="Total 3 6 3 11 5" xfId="48321"/>
    <cellStyle name="Total 3 6 3 12" xfId="11453"/>
    <cellStyle name="Total 3 6 3 13" xfId="24329"/>
    <cellStyle name="Total 3 6 3 14" xfId="2246"/>
    <cellStyle name="Total 3 6 3 15" xfId="32715"/>
    <cellStyle name="Total 3 6 3 16" xfId="34325"/>
    <cellStyle name="Total 3 6 3 17" xfId="35762"/>
    <cellStyle name="Total 3 6 3 18" xfId="38289"/>
    <cellStyle name="Total 3 6 3 2" xfId="3625"/>
    <cellStyle name="Total 3 6 3 2 10" xfId="22725"/>
    <cellStyle name="Total 3 6 3 2 11" xfId="32340"/>
    <cellStyle name="Total 3 6 3 2 12" xfId="34225"/>
    <cellStyle name="Total 3 6 3 2 13" xfId="35387"/>
    <cellStyle name="Total 3 6 3 2 14" xfId="37923"/>
    <cellStyle name="Total 3 6 3 2 2" xfId="5248"/>
    <cellStyle name="Total 3 6 3 2 2 2" xfId="13950"/>
    <cellStyle name="Total 3 6 3 2 2 2 2" xfId="46092"/>
    <cellStyle name="Total 3 6 3 2 2 3" xfId="23370"/>
    <cellStyle name="Total 3 6 3 2 2 4" xfId="26127"/>
    <cellStyle name="Total 3 6 3 2 2 5" xfId="39640"/>
    <cellStyle name="Total 3 6 3 2 3" xfId="3199"/>
    <cellStyle name="Total 3 6 3 2 3 2" xfId="12014"/>
    <cellStyle name="Total 3 6 3 2 3 2 2" xfId="44735"/>
    <cellStyle name="Total 3 6 3 2 3 3" xfId="20874"/>
    <cellStyle name="Total 3 6 3 2 3 4" xfId="22804"/>
    <cellStyle name="Total 3 6 3 2 3 5" xfId="37497"/>
    <cellStyle name="Total 3 6 3 2 4" xfId="7703"/>
    <cellStyle name="Total 3 6 3 2 4 2" xfId="16405"/>
    <cellStyle name="Total 3 6 3 2 4 3" xfId="22153"/>
    <cellStyle name="Total 3 6 3 2 4 4" xfId="28581"/>
    <cellStyle name="Total 3 6 3 2 4 5" xfId="42081"/>
    <cellStyle name="Total 3 6 3 2 5" xfId="8205"/>
    <cellStyle name="Total 3 6 3 2 5 2" xfId="16907"/>
    <cellStyle name="Total 3 6 3 2 5 3" xfId="13345"/>
    <cellStyle name="Total 3 6 3 2 5 4" xfId="29083"/>
    <cellStyle name="Total 3 6 3 2 5 5" xfId="48723"/>
    <cellStyle name="Total 3 6 3 2 6" xfId="8999"/>
    <cellStyle name="Total 3 6 3 2 6 2" xfId="17701"/>
    <cellStyle name="Total 3 6 3 2 6 3" xfId="24081"/>
    <cellStyle name="Total 3 6 3 2 6 4" xfId="29877"/>
    <cellStyle name="Total 3 6 3 2 6 5" xfId="48920"/>
    <cellStyle name="Total 3 6 3 2 7" xfId="9750"/>
    <cellStyle name="Total 3 6 3 2 7 2" xfId="18452"/>
    <cellStyle name="Total 3 6 3 2 7 3" xfId="11723"/>
    <cellStyle name="Total 3 6 3 2 7 4" xfId="30628"/>
    <cellStyle name="Total 3 6 3 2 7 5" xfId="49671"/>
    <cellStyle name="Total 3 6 3 2 8" xfId="12420"/>
    <cellStyle name="Total 3 6 3 2 9" xfId="24543"/>
    <cellStyle name="Total 3 6 3 3" xfId="3824"/>
    <cellStyle name="Total 3 6 3 3 10" xfId="25164"/>
    <cellStyle name="Total 3 6 3 3 11" xfId="32539"/>
    <cellStyle name="Total 3 6 3 3 12" xfId="34241"/>
    <cellStyle name="Total 3 6 3 3 13" xfId="35586"/>
    <cellStyle name="Total 3 6 3 3 14" xfId="38122"/>
    <cellStyle name="Total 3 6 3 3 2" xfId="6328"/>
    <cellStyle name="Total 3 6 3 3 2 2" xfId="15030"/>
    <cellStyle name="Total 3 6 3 3 2 2 2" xfId="47085"/>
    <cellStyle name="Total 3 6 3 3 2 3" xfId="20722"/>
    <cellStyle name="Total 3 6 3 3 2 4" xfId="27207"/>
    <cellStyle name="Total 3 6 3 3 2 5" xfId="40720"/>
    <cellStyle name="Total 3 6 3 3 3" xfId="5645"/>
    <cellStyle name="Total 3 6 3 3 3 2" xfId="14347"/>
    <cellStyle name="Total 3 6 3 3 3 2 2" xfId="46463"/>
    <cellStyle name="Total 3 6 3 3 3 3" xfId="22203"/>
    <cellStyle name="Total 3 6 3 3 3 4" xfId="26524"/>
    <cellStyle name="Total 3 6 3 3 3 5" xfId="40037"/>
    <cellStyle name="Total 3 6 3 3 4" xfId="7825"/>
    <cellStyle name="Total 3 6 3 3 4 2" xfId="16527"/>
    <cellStyle name="Total 3 6 3 3 4 3" xfId="20624"/>
    <cellStyle name="Total 3 6 3 3 4 4" xfId="28703"/>
    <cellStyle name="Total 3 6 3 3 4 5" xfId="42280"/>
    <cellStyle name="Total 3 6 3 3 5" xfId="7473"/>
    <cellStyle name="Total 3 6 3 3 5 2" xfId="16175"/>
    <cellStyle name="Total 3 6 3 3 5 3" xfId="22743"/>
    <cellStyle name="Total 3 6 3 3 5 4" xfId="28351"/>
    <cellStyle name="Total 3 6 3 3 5 5" xfId="48082"/>
    <cellStyle name="Total 3 6 3 3 6" xfId="7692"/>
    <cellStyle name="Total 3 6 3 3 6 2" xfId="16394"/>
    <cellStyle name="Total 3 6 3 3 6 3" xfId="23237"/>
    <cellStyle name="Total 3 6 3 3 6 4" xfId="28570"/>
    <cellStyle name="Total 3 6 3 3 6 5" xfId="48231"/>
    <cellStyle name="Total 3 6 3 3 7" xfId="3950"/>
    <cellStyle name="Total 3 6 3 3 7 2" xfId="12716"/>
    <cellStyle name="Total 3 6 3 3 7 3" xfId="25356"/>
    <cellStyle name="Total 3 6 3 3 7 4" xfId="1851"/>
    <cellStyle name="Total 3 6 3 3 7 5" xfId="45383"/>
    <cellStyle name="Total 3 6 3 3 8" xfId="12603"/>
    <cellStyle name="Total 3 6 3 3 9" xfId="23651"/>
    <cellStyle name="Total 3 6 3 4" xfId="5955"/>
    <cellStyle name="Total 3 6 3 4 2" xfId="14657"/>
    <cellStyle name="Total 3 6 3 4 2 2" xfId="46744"/>
    <cellStyle name="Total 3 6 3 4 3" xfId="22557"/>
    <cellStyle name="Total 3 6 3 4 4" xfId="26834"/>
    <cellStyle name="Total 3 6 3 4 5" xfId="40347"/>
    <cellStyle name="Total 3 6 3 5" xfId="5813"/>
    <cellStyle name="Total 3 6 3 5 2" xfId="14515"/>
    <cellStyle name="Total 3 6 3 5 2 2" xfId="46613"/>
    <cellStyle name="Total 3 6 3 5 3" xfId="25005"/>
    <cellStyle name="Total 3 6 3 5 4" xfId="26692"/>
    <cellStyle name="Total 3 6 3 5 5" xfId="40205"/>
    <cellStyle name="Total 3 6 3 6" xfId="6629"/>
    <cellStyle name="Total 3 6 3 6 2" xfId="15331"/>
    <cellStyle name="Total 3 6 3 6 2 2" xfId="47344"/>
    <cellStyle name="Total 3 6 3 6 3" xfId="20727"/>
    <cellStyle name="Total 3 6 3 6 4" xfId="27507"/>
    <cellStyle name="Total 3 6 3 6 5" xfId="41020"/>
    <cellStyle name="Total 3 6 3 7" xfId="6760"/>
    <cellStyle name="Total 3 6 3 7 2" xfId="15462"/>
    <cellStyle name="Total 3 6 3 7 3" xfId="12917"/>
    <cellStyle name="Total 3 6 3 7 4" xfId="27638"/>
    <cellStyle name="Total 3 6 3 7 5" xfId="41151"/>
    <cellStyle name="Total 3 6 3 8" xfId="7959"/>
    <cellStyle name="Total 3 6 3 8 2" xfId="16661"/>
    <cellStyle name="Total 3 6 3 8 3" xfId="21652"/>
    <cellStyle name="Total 3 6 3 8 4" xfId="28837"/>
    <cellStyle name="Total 3 6 3 8 5" xfId="48477"/>
    <cellStyle name="Total 3 6 3 9" xfId="8064"/>
    <cellStyle name="Total 3 6 3 9 2" xfId="16766"/>
    <cellStyle name="Total 3 6 3 9 3" xfId="21928"/>
    <cellStyle name="Total 3 6 3 9 4" xfId="28942"/>
    <cellStyle name="Total 3 6 3 9 5" xfId="48582"/>
    <cellStyle name="Total 3 6 4" xfId="1423"/>
    <cellStyle name="Total 3 6 4 10" xfId="9782"/>
    <cellStyle name="Total 3 6 4 10 2" xfId="18484"/>
    <cellStyle name="Total 3 6 4 10 3" xfId="20102"/>
    <cellStyle name="Total 3 6 4 10 4" xfId="30660"/>
    <cellStyle name="Total 3 6 4 10 5" xfId="49703"/>
    <cellStyle name="Total 3 6 4 11" xfId="10457"/>
    <cellStyle name="Total 3 6 4 11 2" xfId="19159"/>
    <cellStyle name="Total 3 6 4 11 3" xfId="19900"/>
    <cellStyle name="Total 3 6 4 11 4" xfId="31335"/>
    <cellStyle name="Total 3 6 4 11 5" xfId="50378"/>
    <cellStyle name="Total 3 6 4 12" xfId="11205"/>
    <cellStyle name="Total 3 6 4 13" xfId="23941"/>
    <cellStyle name="Total 3 6 4 14" xfId="21976"/>
    <cellStyle name="Total 3 6 4 15" xfId="33216"/>
    <cellStyle name="Total 3 6 4 16" xfId="34388"/>
    <cellStyle name="Total 3 6 4 17" xfId="36263"/>
    <cellStyle name="Total 3 6 4 18" xfId="38790"/>
    <cellStyle name="Total 3 6 4 2" xfId="4949"/>
    <cellStyle name="Total 3 6 4 2 10" xfId="25828"/>
    <cellStyle name="Total 3 6 4 2 11" xfId="33767"/>
    <cellStyle name="Total 3 6 4 2 12" xfId="34703"/>
    <cellStyle name="Total 3 6 4 2 13" xfId="36814"/>
    <cellStyle name="Total 3 6 4 2 14" xfId="39341"/>
    <cellStyle name="Total 3 6 4 2 2" xfId="6133"/>
    <cellStyle name="Total 3 6 4 2 2 2" xfId="14835"/>
    <cellStyle name="Total 3 6 4 2 2 2 2" xfId="46905"/>
    <cellStyle name="Total 3 6 4 2 2 3" xfId="22861"/>
    <cellStyle name="Total 3 6 4 2 2 4" xfId="27012"/>
    <cellStyle name="Total 3 6 4 2 2 5" xfId="40525"/>
    <cellStyle name="Total 3 6 4 2 3" xfId="7040"/>
    <cellStyle name="Total 3 6 4 2 3 2" xfId="15742"/>
    <cellStyle name="Total 3 6 4 2 3 2 2" xfId="47718"/>
    <cellStyle name="Total 3 6 4 2 3 3" xfId="11362"/>
    <cellStyle name="Total 3 6 4 2 3 4" xfId="27918"/>
    <cellStyle name="Total 3 6 4 2 3 5" xfId="41431"/>
    <cellStyle name="Total 3 6 4 2 4" xfId="8705"/>
    <cellStyle name="Total 3 6 4 2 4 2" xfId="17407"/>
    <cellStyle name="Total 3 6 4 2 4 3" xfId="22151"/>
    <cellStyle name="Total 3 6 4 2 4 4" xfId="29583"/>
    <cellStyle name="Total 3 6 4 2 4 5" xfId="43357"/>
    <cellStyle name="Total 3 6 4 2 5" xfId="9460"/>
    <cellStyle name="Total 3 6 4 2 5 2" xfId="18162"/>
    <cellStyle name="Total 3 6 4 2 5 3" xfId="12745"/>
    <cellStyle name="Total 3 6 4 2 5 4" xfId="30338"/>
    <cellStyle name="Total 3 6 4 2 5 5" xfId="49381"/>
    <cellStyle name="Total 3 6 4 2 6" xfId="10154"/>
    <cellStyle name="Total 3 6 4 2 6 2" xfId="18856"/>
    <cellStyle name="Total 3 6 4 2 6 3" xfId="13341"/>
    <cellStyle name="Total 3 6 4 2 6 4" xfId="31032"/>
    <cellStyle name="Total 3 6 4 2 6 5" xfId="50075"/>
    <cellStyle name="Total 3 6 4 2 7" xfId="10772"/>
    <cellStyle name="Total 3 6 4 2 7 2" xfId="19474"/>
    <cellStyle name="Total 3 6 4 2 7 3" xfId="11502"/>
    <cellStyle name="Total 3 6 4 2 7 4" xfId="31650"/>
    <cellStyle name="Total 3 6 4 2 7 5" xfId="50693"/>
    <cellStyle name="Total 3 6 4 2 8" xfId="13651"/>
    <cellStyle name="Total 3 6 4 2 9" xfId="21601"/>
    <cellStyle name="Total 3 6 4 3" xfId="5171"/>
    <cellStyle name="Total 3 6 4 3 10" xfId="26050"/>
    <cellStyle name="Total 3 6 4 3 11" xfId="33989"/>
    <cellStyle name="Total 3 6 4 3 12" xfId="34925"/>
    <cellStyle name="Total 3 6 4 3 13" xfId="37036"/>
    <cellStyle name="Total 3 6 4 3 14" xfId="39563"/>
    <cellStyle name="Total 3 6 4 3 2" xfId="5253"/>
    <cellStyle name="Total 3 6 4 3 2 2" xfId="13955"/>
    <cellStyle name="Total 3 6 4 3 2 2 2" xfId="46097"/>
    <cellStyle name="Total 3 6 4 3 2 3" xfId="20880"/>
    <cellStyle name="Total 3 6 4 3 2 4" xfId="26132"/>
    <cellStyle name="Total 3 6 4 3 2 5" xfId="39645"/>
    <cellStyle name="Total 3 6 4 3 3" xfId="7262"/>
    <cellStyle name="Total 3 6 4 3 3 2" xfId="15964"/>
    <cellStyle name="Total 3 6 4 3 3 2 2" xfId="47940"/>
    <cellStyle name="Total 3 6 4 3 3 3" xfId="24529"/>
    <cellStyle name="Total 3 6 4 3 3 4" xfId="28140"/>
    <cellStyle name="Total 3 6 4 3 3 5" xfId="41653"/>
    <cellStyle name="Total 3 6 4 3 4" xfId="8927"/>
    <cellStyle name="Total 3 6 4 3 4 2" xfId="17629"/>
    <cellStyle name="Total 3 6 4 3 4 3" xfId="25369"/>
    <cellStyle name="Total 3 6 4 3 4 4" xfId="29805"/>
    <cellStyle name="Total 3 6 4 3 4 5" xfId="43579"/>
    <cellStyle name="Total 3 6 4 3 5" xfId="9682"/>
    <cellStyle name="Total 3 6 4 3 5 2" xfId="18384"/>
    <cellStyle name="Total 3 6 4 3 5 3" xfId="12655"/>
    <cellStyle name="Total 3 6 4 3 5 4" xfId="30560"/>
    <cellStyle name="Total 3 6 4 3 5 5" xfId="49603"/>
    <cellStyle name="Total 3 6 4 3 6" xfId="10376"/>
    <cellStyle name="Total 3 6 4 3 6 2" xfId="19078"/>
    <cellStyle name="Total 3 6 4 3 6 3" xfId="11169"/>
    <cellStyle name="Total 3 6 4 3 6 4" xfId="31254"/>
    <cellStyle name="Total 3 6 4 3 6 5" xfId="50297"/>
    <cellStyle name="Total 3 6 4 3 7" xfId="10994"/>
    <cellStyle name="Total 3 6 4 3 7 2" xfId="19696"/>
    <cellStyle name="Total 3 6 4 3 7 3" xfId="12276"/>
    <cellStyle name="Total 3 6 4 3 7 4" xfId="31872"/>
    <cellStyle name="Total 3 6 4 3 7 5" xfId="50915"/>
    <cellStyle name="Total 3 6 4 3 8" xfId="13873"/>
    <cellStyle name="Total 3 6 4 3 9" xfId="23362"/>
    <cellStyle name="Total 3 6 4 4" xfId="5278"/>
    <cellStyle name="Total 3 6 4 4 2" xfId="13980"/>
    <cellStyle name="Total 3 6 4 4 2 2" xfId="46122"/>
    <cellStyle name="Total 3 6 4 4 3" xfId="24404"/>
    <cellStyle name="Total 3 6 4 4 4" xfId="26157"/>
    <cellStyle name="Total 3 6 4 4 5" xfId="39670"/>
    <cellStyle name="Total 3 6 4 5" xfId="6641"/>
    <cellStyle name="Total 3 6 4 5 2" xfId="15343"/>
    <cellStyle name="Total 3 6 4 5 2 2" xfId="47355"/>
    <cellStyle name="Total 3 6 4 5 3" xfId="24353"/>
    <cellStyle name="Total 3 6 4 5 4" xfId="27519"/>
    <cellStyle name="Total 3 6 4 5 5" xfId="41032"/>
    <cellStyle name="Total 3 6 4 6" xfId="5967"/>
    <cellStyle name="Total 3 6 4 6 2" xfId="14669"/>
    <cellStyle name="Total 3 6 4 6 2 2" xfId="46756"/>
    <cellStyle name="Total 3 6 4 6 3" xfId="24135"/>
    <cellStyle name="Total 3 6 4 6 4" xfId="26846"/>
    <cellStyle name="Total 3 6 4 6 5" xfId="40359"/>
    <cellStyle name="Total 3 6 4 7" xfId="7334"/>
    <cellStyle name="Total 3 6 4 7 2" xfId="16036"/>
    <cellStyle name="Total 3 6 4 7 3" xfId="22547"/>
    <cellStyle name="Total 3 6 4 7 4" xfId="28212"/>
    <cellStyle name="Total 3 6 4 7 5" xfId="41725"/>
    <cellStyle name="Total 3 6 4 8" xfId="8268"/>
    <cellStyle name="Total 3 6 4 8 2" xfId="16970"/>
    <cellStyle name="Total 3 6 4 8 3" xfId="23728"/>
    <cellStyle name="Total 3 6 4 8 4" xfId="29146"/>
    <cellStyle name="Total 3 6 4 8 5" xfId="48782"/>
    <cellStyle name="Total 3 6 4 9" xfId="9049"/>
    <cellStyle name="Total 3 6 4 9 2" xfId="17751"/>
    <cellStyle name="Total 3 6 4 9 3" xfId="23046"/>
    <cellStyle name="Total 3 6 4 9 4" xfId="29927"/>
    <cellStyle name="Total 3 6 4 9 5" xfId="48970"/>
    <cellStyle name="Total 3 6 5" xfId="4783"/>
    <cellStyle name="Total 3 6 5 10" xfId="25662"/>
    <cellStyle name="Total 3 6 5 11" xfId="33601"/>
    <cellStyle name="Total 3 6 5 12" xfId="34537"/>
    <cellStyle name="Total 3 6 5 13" xfId="36648"/>
    <cellStyle name="Total 3 6 5 14" xfId="39175"/>
    <cellStyle name="Total 3 6 5 2" xfId="5916"/>
    <cellStyle name="Total 3 6 5 2 2" xfId="14618"/>
    <cellStyle name="Total 3 6 5 2 2 2" xfId="46712"/>
    <cellStyle name="Total 3 6 5 2 3" xfId="22413"/>
    <cellStyle name="Total 3 6 5 2 4" xfId="26795"/>
    <cellStyle name="Total 3 6 5 2 5" xfId="40308"/>
    <cellStyle name="Total 3 6 5 3" xfId="6874"/>
    <cellStyle name="Total 3 6 5 3 2" xfId="15576"/>
    <cellStyle name="Total 3 6 5 3 2 2" xfId="47552"/>
    <cellStyle name="Total 3 6 5 3 3" xfId="12991"/>
    <cellStyle name="Total 3 6 5 3 4" xfId="27752"/>
    <cellStyle name="Total 3 6 5 3 5" xfId="41265"/>
    <cellStyle name="Total 3 6 5 4" xfId="8539"/>
    <cellStyle name="Total 3 6 5 4 2" xfId="17241"/>
    <cellStyle name="Total 3 6 5 4 3" xfId="23790"/>
    <cellStyle name="Total 3 6 5 4 4" xfId="29417"/>
    <cellStyle name="Total 3 6 5 4 5" xfId="43191"/>
    <cellStyle name="Total 3 6 5 5" xfId="9294"/>
    <cellStyle name="Total 3 6 5 5 2" xfId="17996"/>
    <cellStyle name="Total 3 6 5 5 3" xfId="22657"/>
    <cellStyle name="Total 3 6 5 5 4" xfId="30172"/>
    <cellStyle name="Total 3 6 5 5 5" xfId="49215"/>
    <cellStyle name="Total 3 6 5 6" xfId="9988"/>
    <cellStyle name="Total 3 6 5 6 2" xfId="18690"/>
    <cellStyle name="Total 3 6 5 6 3" xfId="12880"/>
    <cellStyle name="Total 3 6 5 6 4" xfId="30866"/>
    <cellStyle name="Total 3 6 5 6 5" xfId="49909"/>
    <cellStyle name="Total 3 6 5 7" xfId="10606"/>
    <cellStyle name="Total 3 6 5 7 2" xfId="19308"/>
    <cellStyle name="Total 3 6 5 7 3" xfId="20418"/>
    <cellStyle name="Total 3 6 5 7 4" xfId="31484"/>
    <cellStyle name="Total 3 6 5 7 5" xfId="50527"/>
    <cellStyle name="Total 3 6 5 8" xfId="13485"/>
    <cellStyle name="Total 3 6 5 9" xfId="24611"/>
    <cellStyle name="Total 3 6 6" xfId="4861"/>
    <cellStyle name="Total 3 6 6 10" xfId="25740"/>
    <cellStyle name="Total 3 6 6 11" xfId="33679"/>
    <cellStyle name="Total 3 6 6 12" xfId="34615"/>
    <cellStyle name="Total 3 6 6 13" xfId="36726"/>
    <cellStyle name="Total 3 6 6 14" xfId="39253"/>
    <cellStyle name="Total 3 6 6 2" xfId="6234"/>
    <cellStyle name="Total 3 6 6 2 2" xfId="14936"/>
    <cellStyle name="Total 3 6 6 2 2 2" xfId="46999"/>
    <cellStyle name="Total 3 6 6 2 3" xfId="21931"/>
    <cellStyle name="Total 3 6 6 2 4" xfId="27113"/>
    <cellStyle name="Total 3 6 6 2 5" xfId="40626"/>
    <cellStyle name="Total 3 6 6 3" xfId="6952"/>
    <cellStyle name="Total 3 6 6 3 2" xfId="15654"/>
    <cellStyle name="Total 3 6 6 3 2 2" xfId="47630"/>
    <cellStyle name="Total 3 6 6 3 3" xfId="12450"/>
    <cellStyle name="Total 3 6 6 3 4" xfId="27830"/>
    <cellStyle name="Total 3 6 6 3 5" xfId="41343"/>
    <cellStyle name="Total 3 6 6 4" xfId="8617"/>
    <cellStyle name="Total 3 6 6 4 2" xfId="17319"/>
    <cellStyle name="Total 3 6 6 4 3" xfId="24004"/>
    <cellStyle name="Total 3 6 6 4 4" xfId="29495"/>
    <cellStyle name="Total 3 6 6 4 5" xfId="43269"/>
    <cellStyle name="Total 3 6 6 5" xfId="9372"/>
    <cellStyle name="Total 3 6 6 5 2" xfId="18074"/>
    <cellStyle name="Total 3 6 6 5 3" xfId="24414"/>
    <cellStyle name="Total 3 6 6 5 4" xfId="30250"/>
    <cellStyle name="Total 3 6 6 5 5" xfId="49293"/>
    <cellStyle name="Total 3 6 6 6" xfId="10066"/>
    <cellStyle name="Total 3 6 6 6 2" xfId="18768"/>
    <cellStyle name="Total 3 6 6 6 3" xfId="20305"/>
    <cellStyle name="Total 3 6 6 6 4" xfId="30944"/>
    <cellStyle name="Total 3 6 6 6 5" xfId="49987"/>
    <cellStyle name="Total 3 6 6 7" xfId="10684"/>
    <cellStyle name="Total 3 6 6 7 2" xfId="19386"/>
    <cellStyle name="Total 3 6 6 7 3" xfId="11193"/>
    <cellStyle name="Total 3 6 6 7 4" xfId="31562"/>
    <cellStyle name="Total 3 6 6 7 5" xfId="50605"/>
    <cellStyle name="Total 3 6 6 8" xfId="13563"/>
    <cellStyle name="Total 3 6 6 9" xfId="20108"/>
    <cellStyle name="Total 3 6 7" xfId="5357"/>
    <cellStyle name="Total 3 6 7 2" xfId="14059"/>
    <cellStyle name="Total 3 6 7 2 2" xfId="46197"/>
    <cellStyle name="Total 3 6 7 3" xfId="23498"/>
    <cellStyle name="Total 3 6 7 4" xfId="26236"/>
    <cellStyle name="Total 3 6 7 5" xfId="39749"/>
    <cellStyle name="Total 3 6 8" xfId="6040"/>
    <cellStyle name="Total 3 6 8 2" xfId="14742"/>
    <cellStyle name="Total 3 6 8 2 2" xfId="46822"/>
    <cellStyle name="Total 3 6 8 3" xfId="24227"/>
    <cellStyle name="Total 3 6 8 4" xfId="26919"/>
    <cellStyle name="Total 3 6 8 5" xfId="40432"/>
    <cellStyle name="Total 3 6 9" xfId="5416"/>
    <cellStyle name="Total 3 6 9 2" xfId="14118"/>
    <cellStyle name="Total 3 6 9 2 2" xfId="46248"/>
    <cellStyle name="Total 3 6 9 3" xfId="21462"/>
    <cellStyle name="Total 3 6 9 4" xfId="26295"/>
    <cellStyle name="Total 3 6 9 5" xfId="39808"/>
    <cellStyle name="Total 3 7" xfId="700"/>
    <cellStyle name="Total 3 7 10" xfId="6600"/>
    <cellStyle name="Total 3 7 10 2" xfId="15302"/>
    <cellStyle name="Total 3 7 10 3" xfId="22145"/>
    <cellStyle name="Total 3 7 10 4" xfId="27478"/>
    <cellStyle name="Total 3 7 10 5" xfId="40991"/>
    <cellStyle name="Total 3 7 11" xfId="7601"/>
    <cellStyle name="Total 3 7 11 2" xfId="16303"/>
    <cellStyle name="Total 3 7 11 3" xfId="24502"/>
    <cellStyle name="Total 3 7 11 4" xfId="28479"/>
    <cellStyle name="Total 3 7 11 5" xfId="48210"/>
    <cellStyle name="Total 3 7 12" xfId="8280"/>
    <cellStyle name="Total 3 7 12 2" xfId="16982"/>
    <cellStyle name="Total 3 7 12 3" xfId="24493"/>
    <cellStyle name="Total 3 7 12 4" xfId="29158"/>
    <cellStyle name="Total 3 7 12 5" xfId="48794"/>
    <cellStyle name="Total 3 7 13" xfId="9059"/>
    <cellStyle name="Total 3 7 13 2" xfId="17761"/>
    <cellStyle name="Total 3 7 13 3" xfId="25243"/>
    <cellStyle name="Total 3 7 13 4" xfId="29937"/>
    <cellStyle name="Total 3 7 13 5" xfId="48980"/>
    <cellStyle name="Total 3 7 14" xfId="9791"/>
    <cellStyle name="Total 3 7 14 2" xfId="18493"/>
    <cellStyle name="Total 3 7 14 3" xfId="11716"/>
    <cellStyle name="Total 3 7 14 4" xfId="30669"/>
    <cellStyle name="Total 3 7 14 5" xfId="49712"/>
    <cellStyle name="Total 3 7 15" xfId="1939"/>
    <cellStyle name="Total 3 7 16" xfId="22323"/>
    <cellStyle name="Total 3 7 17" xfId="22201"/>
    <cellStyle name="Total 3 7 18" xfId="32212"/>
    <cellStyle name="Total 3 7 19" xfId="34152"/>
    <cellStyle name="Total 3 7 2" xfId="774"/>
    <cellStyle name="Total 3 7 2 10" xfId="8451"/>
    <cellStyle name="Total 3 7 2 10 2" xfId="17153"/>
    <cellStyle name="Total 3 7 2 10 3" xfId="22216"/>
    <cellStyle name="Total 3 7 2 10 4" xfId="29329"/>
    <cellStyle name="Total 3 7 2 10 5" xfId="48909"/>
    <cellStyle name="Total 3 7 2 11" xfId="9206"/>
    <cellStyle name="Total 3 7 2 11 2" xfId="17908"/>
    <cellStyle name="Total 3 7 2 11 3" xfId="23375"/>
    <cellStyle name="Total 3 7 2 11 4" xfId="30084"/>
    <cellStyle name="Total 3 7 2 11 5" xfId="49127"/>
    <cellStyle name="Total 3 7 2 12" xfId="9904"/>
    <cellStyle name="Total 3 7 2 12 2" xfId="18606"/>
    <cellStyle name="Total 3 7 2 12 3" xfId="20424"/>
    <cellStyle name="Total 3 7 2 12 4" xfId="30782"/>
    <cellStyle name="Total 3 7 2 12 5" xfId="49825"/>
    <cellStyle name="Total 3 7 2 13" xfId="11322"/>
    <cellStyle name="Total 3 7 2 14" xfId="19840"/>
    <cellStyle name="Total 3 7 2 15" xfId="20056"/>
    <cellStyle name="Total 3 7 2 16" xfId="32568"/>
    <cellStyle name="Total 3 7 2 17" xfId="34270"/>
    <cellStyle name="Total 3 7 2 18" xfId="35615"/>
    <cellStyle name="Total 3 7 2 19" xfId="37415"/>
    <cellStyle name="Total 3 7 2 2" xfId="1543"/>
    <cellStyle name="Total 3 7 2 2 10" xfId="13240"/>
    <cellStyle name="Total 3 7 2 2 11" xfId="23701"/>
    <cellStyle name="Total 3 7 2 2 12" xfId="25579"/>
    <cellStyle name="Total 3 7 2 2 13" xfId="33336"/>
    <cellStyle name="Total 3 7 2 2 14" xfId="34454"/>
    <cellStyle name="Total 3 7 2 2 15" xfId="36383"/>
    <cellStyle name="Total 3 7 2 2 16" xfId="38910"/>
    <cellStyle name="Total 3 7 2 2 2" xfId="4921"/>
    <cellStyle name="Total 3 7 2 2 2 10" xfId="25800"/>
    <cellStyle name="Total 3 7 2 2 2 11" xfId="33739"/>
    <cellStyle name="Total 3 7 2 2 2 12" xfId="34675"/>
    <cellStyle name="Total 3 7 2 2 2 13" xfId="36786"/>
    <cellStyle name="Total 3 7 2 2 2 14" xfId="39313"/>
    <cellStyle name="Total 3 7 2 2 2 2" xfId="5744"/>
    <cellStyle name="Total 3 7 2 2 2 2 2" xfId="14446"/>
    <cellStyle name="Total 3 7 2 2 2 2 2 2" xfId="46553"/>
    <cellStyle name="Total 3 7 2 2 2 2 3" xfId="23686"/>
    <cellStyle name="Total 3 7 2 2 2 2 4" xfId="26623"/>
    <cellStyle name="Total 3 7 2 2 2 2 5" xfId="40136"/>
    <cellStyle name="Total 3 7 2 2 2 3" xfId="7012"/>
    <cellStyle name="Total 3 7 2 2 2 3 2" xfId="15714"/>
    <cellStyle name="Total 3 7 2 2 2 3 2 2" xfId="47690"/>
    <cellStyle name="Total 3 7 2 2 2 3 3" xfId="2179"/>
    <cellStyle name="Total 3 7 2 2 2 3 4" xfId="27890"/>
    <cellStyle name="Total 3 7 2 2 2 3 5" xfId="41403"/>
    <cellStyle name="Total 3 7 2 2 2 4" xfId="8677"/>
    <cellStyle name="Total 3 7 2 2 2 4 2" xfId="17379"/>
    <cellStyle name="Total 3 7 2 2 2 4 3" xfId="21504"/>
    <cellStyle name="Total 3 7 2 2 2 4 4" xfId="29555"/>
    <cellStyle name="Total 3 7 2 2 2 4 5" xfId="43329"/>
    <cellStyle name="Total 3 7 2 2 2 5" xfId="9432"/>
    <cellStyle name="Total 3 7 2 2 2 5 2" xfId="18134"/>
    <cellStyle name="Total 3 7 2 2 2 5 3" xfId="22955"/>
    <cellStyle name="Total 3 7 2 2 2 5 4" xfId="30310"/>
    <cellStyle name="Total 3 7 2 2 2 5 5" xfId="49353"/>
    <cellStyle name="Total 3 7 2 2 2 6" xfId="10126"/>
    <cellStyle name="Total 3 7 2 2 2 6 2" xfId="18828"/>
    <cellStyle name="Total 3 7 2 2 2 6 3" xfId="13164"/>
    <cellStyle name="Total 3 7 2 2 2 6 4" xfId="31004"/>
    <cellStyle name="Total 3 7 2 2 2 6 5" xfId="50047"/>
    <cellStyle name="Total 3 7 2 2 2 7" xfId="10744"/>
    <cellStyle name="Total 3 7 2 2 2 7 2" xfId="19446"/>
    <cellStyle name="Total 3 7 2 2 2 7 3" xfId="11214"/>
    <cellStyle name="Total 3 7 2 2 2 7 4" xfId="31622"/>
    <cellStyle name="Total 3 7 2 2 2 7 5" xfId="50665"/>
    <cellStyle name="Total 3 7 2 2 2 8" xfId="13623"/>
    <cellStyle name="Total 3 7 2 2 2 9" xfId="23421"/>
    <cellStyle name="Total 3 7 2 2 3" xfId="5237"/>
    <cellStyle name="Total 3 7 2 2 3 10" xfId="26116"/>
    <cellStyle name="Total 3 7 2 2 3 11" xfId="34055"/>
    <cellStyle name="Total 3 7 2 2 3 12" xfId="34991"/>
    <cellStyle name="Total 3 7 2 2 3 13" xfId="37102"/>
    <cellStyle name="Total 3 7 2 2 3 14" xfId="39629"/>
    <cellStyle name="Total 3 7 2 2 3 2" xfId="6592"/>
    <cellStyle name="Total 3 7 2 2 3 2 2" xfId="15294"/>
    <cellStyle name="Total 3 7 2 2 3 2 2 2" xfId="47319"/>
    <cellStyle name="Total 3 7 2 2 3 2 3" xfId="13066"/>
    <cellStyle name="Total 3 7 2 2 3 2 4" xfId="27470"/>
    <cellStyle name="Total 3 7 2 2 3 2 5" xfId="40983"/>
    <cellStyle name="Total 3 7 2 2 3 3" xfId="7328"/>
    <cellStyle name="Total 3 7 2 2 3 3 2" xfId="16030"/>
    <cellStyle name="Total 3 7 2 2 3 3 2 2" xfId="48006"/>
    <cellStyle name="Total 3 7 2 2 3 3 3" xfId="20543"/>
    <cellStyle name="Total 3 7 2 2 3 3 4" xfId="28206"/>
    <cellStyle name="Total 3 7 2 2 3 3 5" xfId="41719"/>
    <cellStyle name="Total 3 7 2 2 3 4" xfId="8993"/>
    <cellStyle name="Total 3 7 2 2 3 4 2" xfId="17695"/>
    <cellStyle name="Total 3 7 2 2 3 4 3" xfId="22824"/>
    <cellStyle name="Total 3 7 2 2 3 4 4" xfId="29871"/>
    <cellStyle name="Total 3 7 2 2 3 4 5" xfId="43645"/>
    <cellStyle name="Total 3 7 2 2 3 5" xfId="9748"/>
    <cellStyle name="Total 3 7 2 2 3 5 2" xfId="18450"/>
    <cellStyle name="Total 3 7 2 2 3 5 3" xfId="12212"/>
    <cellStyle name="Total 3 7 2 2 3 5 4" xfId="30626"/>
    <cellStyle name="Total 3 7 2 2 3 5 5" xfId="49669"/>
    <cellStyle name="Total 3 7 2 2 3 6" xfId="10442"/>
    <cellStyle name="Total 3 7 2 2 3 6 2" xfId="19144"/>
    <cellStyle name="Total 3 7 2 2 3 6 3" xfId="12887"/>
    <cellStyle name="Total 3 7 2 2 3 6 4" xfId="31320"/>
    <cellStyle name="Total 3 7 2 2 3 6 5" xfId="50363"/>
    <cellStyle name="Total 3 7 2 2 3 7" xfId="11060"/>
    <cellStyle name="Total 3 7 2 2 3 7 2" xfId="19762"/>
    <cellStyle name="Total 3 7 2 2 3 7 3" xfId="25497"/>
    <cellStyle name="Total 3 7 2 2 3 7 4" xfId="31938"/>
    <cellStyle name="Total 3 7 2 2 3 7 5" xfId="50981"/>
    <cellStyle name="Total 3 7 2 2 3 8" xfId="13939"/>
    <cellStyle name="Total 3 7 2 2 3 9" xfId="23732"/>
    <cellStyle name="Total 3 7 2 2 4" xfId="5631"/>
    <cellStyle name="Total 3 7 2 2 4 2" xfId="14333"/>
    <cellStyle name="Total 3 7 2 2 4 2 2" xfId="46450"/>
    <cellStyle name="Total 3 7 2 2 4 3" xfId="22776"/>
    <cellStyle name="Total 3 7 2 2 4 4" xfId="26510"/>
    <cellStyle name="Total 3 7 2 2 4 5" xfId="40023"/>
    <cellStyle name="Total 3 7 2 2 5" xfId="6725"/>
    <cellStyle name="Total 3 7 2 2 5 2" xfId="15427"/>
    <cellStyle name="Total 3 7 2 2 5 2 2" xfId="47430"/>
    <cellStyle name="Total 3 7 2 2 5 3" xfId="22109"/>
    <cellStyle name="Total 3 7 2 2 5 4" xfId="27603"/>
    <cellStyle name="Total 3 7 2 2 5 5" xfId="41116"/>
    <cellStyle name="Total 3 7 2 2 6" xfId="8361"/>
    <cellStyle name="Total 3 7 2 2 6 2" xfId="17063"/>
    <cellStyle name="Total 3 7 2 2 6 3" xfId="21609"/>
    <cellStyle name="Total 3 7 2 2 6 4" xfId="29239"/>
    <cellStyle name="Total 3 7 2 2 6 5" xfId="42926"/>
    <cellStyle name="Total 3 7 2 2 7" xfId="9136"/>
    <cellStyle name="Total 3 7 2 2 7 2" xfId="17838"/>
    <cellStyle name="Total 3 7 2 2 7 3" xfId="21199"/>
    <cellStyle name="Total 3 7 2 2 7 4" xfId="30014"/>
    <cellStyle name="Total 3 7 2 2 7 5" xfId="49057"/>
    <cellStyle name="Total 3 7 2 2 8" xfId="9864"/>
    <cellStyle name="Total 3 7 2 2 8 2" xfId="18566"/>
    <cellStyle name="Total 3 7 2 2 8 3" xfId="20375"/>
    <cellStyle name="Total 3 7 2 2 8 4" xfId="30742"/>
    <cellStyle name="Total 3 7 2 2 8 5" xfId="49785"/>
    <cellStyle name="Total 3 7 2 2 9" xfId="10523"/>
    <cellStyle name="Total 3 7 2 2 9 2" xfId="19225"/>
    <cellStyle name="Total 3 7 2 2 9 3" xfId="11110"/>
    <cellStyle name="Total 3 7 2 2 9 4" xfId="31401"/>
    <cellStyle name="Total 3 7 2 2 9 5" xfId="50444"/>
    <cellStyle name="Total 3 7 2 3" xfId="5107"/>
    <cellStyle name="Total 3 7 2 3 10" xfId="25986"/>
    <cellStyle name="Total 3 7 2 3 11" xfId="33925"/>
    <cellStyle name="Total 3 7 2 3 12" xfId="34861"/>
    <cellStyle name="Total 3 7 2 3 13" xfId="36972"/>
    <cellStyle name="Total 3 7 2 3 14" xfId="39499"/>
    <cellStyle name="Total 3 7 2 3 2" xfId="5407"/>
    <cellStyle name="Total 3 7 2 3 2 2" xfId="14109"/>
    <cellStyle name="Total 3 7 2 3 2 2 2" xfId="46240"/>
    <cellStyle name="Total 3 7 2 3 2 3" xfId="12129"/>
    <cellStyle name="Total 3 7 2 3 2 4" xfId="26286"/>
    <cellStyle name="Total 3 7 2 3 2 5" xfId="39799"/>
    <cellStyle name="Total 3 7 2 3 3" xfId="7198"/>
    <cellStyle name="Total 3 7 2 3 3 2" xfId="15900"/>
    <cellStyle name="Total 3 7 2 3 3 2 2" xfId="47876"/>
    <cellStyle name="Total 3 7 2 3 3 3" xfId="21480"/>
    <cellStyle name="Total 3 7 2 3 3 4" xfId="28076"/>
    <cellStyle name="Total 3 7 2 3 3 5" xfId="41589"/>
    <cellStyle name="Total 3 7 2 3 4" xfId="8863"/>
    <cellStyle name="Total 3 7 2 3 4 2" xfId="17565"/>
    <cellStyle name="Total 3 7 2 3 4 3" xfId="24591"/>
    <cellStyle name="Total 3 7 2 3 4 4" xfId="29741"/>
    <cellStyle name="Total 3 7 2 3 4 5" xfId="43515"/>
    <cellStyle name="Total 3 7 2 3 5" xfId="9618"/>
    <cellStyle name="Total 3 7 2 3 5 2" xfId="18320"/>
    <cellStyle name="Total 3 7 2 3 5 3" xfId="4510"/>
    <cellStyle name="Total 3 7 2 3 5 4" xfId="30496"/>
    <cellStyle name="Total 3 7 2 3 5 5" xfId="49539"/>
    <cellStyle name="Total 3 7 2 3 6" xfId="10312"/>
    <cellStyle name="Total 3 7 2 3 6 2" xfId="19014"/>
    <cellStyle name="Total 3 7 2 3 6 3" xfId="13324"/>
    <cellStyle name="Total 3 7 2 3 6 4" xfId="31190"/>
    <cellStyle name="Total 3 7 2 3 6 5" xfId="50233"/>
    <cellStyle name="Total 3 7 2 3 7" xfId="10930"/>
    <cellStyle name="Total 3 7 2 3 7 2" xfId="19632"/>
    <cellStyle name="Total 3 7 2 3 7 3" xfId="2445"/>
    <cellStyle name="Total 3 7 2 3 7 4" xfId="31808"/>
    <cellStyle name="Total 3 7 2 3 7 5" xfId="50851"/>
    <cellStyle name="Total 3 7 2 3 8" xfId="13809"/>
    <cellStyle name="Total 3 7 2 3 9" xfId="24364"/>
    <cellStyle name="Total 3 7 2 4" xfId="5081"/>
    <cellStyle name="Total 3 7 2 4 10" xfId="25960"/>
    <cellStyle name="Total 3 7 2 4 11" xfId="33899"/>
    <cellStyle name="Total 3 7 2 4 12" xfId="34835"/>
    <cellStyle name="Total 3 7 2 4 13" xfId="36946"/>
    <cellStyle name="Total 3 7 2 4 14" xfId="39473"/>
    <cellStyle name="Total 3 7 2 4 2" xfId="5451"/>
    <cellStyle name="Total 3 7 2 4 2 2" xfId="14153"/>
    <cellStyle name="Total 3 7 2 4 2 2 2" xfId="46278"/>
    <cellStyle name="Total 3 7 2 4 2 3" xfId="21066"/>
    <cellStyle name="Total 3 7 2 4 2 4" xfId="26330"/>
    <cellStyle name="Total 3 7 2 4 2 5" xfId="39843"/>
    <cellStyle name="Total 3 7 2 4 3" xfId="7172"/>
    <cellStyle name="Total 3 7 2 4 3 2" xfId="15874"/>
    <cellStyle name="Total 3 7 2 4 3 2 2" xfId="47850"/>
    <cellStyle name="Total 3 7 2 4 3 3" xfId="23057"/>
    <cellStyle name="Total 3 7 2 4 3 4" xfId="28050"/>
    <cellStyle name="Total 3 7 2 4 3 5" xfId="41563"/>
    <cellStyle name="Total 3 7 2 4 4" xfId="8837"/>
    <cellStyle name="Total 3 7 2 4 4 2" xfId="17539"/>
    <cellStyle name="Total 3 7 2 4 4 3" xfId="23431"/>
    <cellStyle name="Total 3 7 2 4 4 4" xfId="29715"/>
    <cellStyle name="Total 3 7 2 4 4 5" xfId="43489"/>
    <cellStyle name="Total 3 7 2 4 5" xfId="9592"/>
    <cellStyle name="Total 3 7 2 4 5 2" xfId="18294"/>
    <cellStyle name="Total 3 7 2 4 5 3" xfId="19975"/>
    <cellStyle name="Total 3 7 2 4 5 4" xfId="30470"/>
    <cellStyle name="Total 3 7 2 4 5 5" xfId="49513"/>
    <cellStyle name="Total 3 7 2 4 6" xfId="10286"/>
    <cellStyle name="Total 3 7 2 4 6 2" xfId="18988"/>
    <cellStyle name="Total 3 7 2 4 6 3" xfId="12828"/>
    <cellStyle name="Total 3 7 2 4 6 4" xfId="31164"/>
    <cellStyle name="Total 3 7 2 4 6 5" xfId="50207"/>
    <cellStyle name="Total 3 7 2 4 7" xfId="10904"/>
    <cellStyle name="Total 3 7 2 4 7 2" xfId="19606"/>
    <cellStyle name="Total 3 7 2 4 7 3" xfId="12748"/>
    <cellStyle name="Total 3 7 2 4 7 4" xfId="31782"/>
    <cellStyle name="Total 3 7 2 4 7 5" xfId="50825"/>
    <cellStyle name="Total 3 7 2 4 8" xfId="13783"/>
    <cellStyle name="Total 3 7 2 4 9" xfId="23636"/>
    <cellStyle name="Total 3 7 2 5" xfId="6539"/>
    <cellStyle name="Total 3 7 2 5 2" xfId="15241"/>
    <cellStyle name="Total 3 7 2 5 2 2" xfId="47269"/>
    <cellStyle name="Total 3 7 2 5 3" xfId="20533"/>
    <cellStyle name="Total 3 7 2 5 4" xfId="27418"/>
    <cellStyle name="Total 3 7 2 5 5" xfId="40931"/>
    <cellStyle name="Total 3 7 2 6" xfId="6226"/>
    <cellStyle name="Total 3 7 2 6 2" xfId="14928"/>
    <cellStyle name="Total 3 7 2 6 2 2" xfId="46991"/>
    <cellStyle name="Total 3 7 2 6 3" xfId="23320"/>
    <cellStyle name="Total 3 7 2 6 4" xfId="27105"/>
    <cellStyle name="Total 3 7 2 6 5" xfId="40618"/>
    <cellStyle name="Total 3 7 2 7" xfId="5824"/>
    <cellStyle name="Total 3 7 2 7 2" xfId="14526"/>
    <cellStyle name="Total 3 7 2 7 2 2" xfId="46624"/>
    <cellStyle name="Total 3 7 2 7 3" xfId="21365"/>
    <cellStyle name="Total 3 7 2 7 4" xfId="26703"/>
    <cellStyle name="Total 3 7 2 7 5" xfId="40216"/>
    <cellStyle name="Total 3 7 2 8" xfId="6210"/>
    <cellStyle name="Total 3 7 2 8 2" xfId="14912"/>
    <cellStyle name="Total 3 7 2 8 3" xfId="24728"/>
    <cellStyle name="Total 3 7 2 8 4" xfId="27089"/>
    <cellStyle name="Total 3 7 2 8 5" xfId="40602"/>
    <cellStyle name="Total 3 7 2 9" xfId="7854"/>
    <cellStyle name="Total 3 7 2 9 2" xfId="16556"/>
    <cellStyle name="Total 3 7 2 9 3" xfId="22628"/>
    <cellStyle name="Total 3 7 2 9 4" xfId="28732"/>
    <cellStyle name="Total 3 7 2 9 5" xfId="48372"/>
    <cellStyle name="Total 3 7 20" xfId="35259"/>
    <cellStyle name="Total 3 7 21" xfId="37341"/>
    <cellStyle name="Total 3 7 3" xfId="968"/>
    <cellStyle name="Total 3 7 3 10" xfId="9009"/>
    <cellStyle name="Total 3 7 3 10 2" xfId="17711"/>
    <cellStyle name="Total 3 7 3 10 3" xfId="20898"/>
    <cellStyle name="Total 3 7 3 10 4" xfId="29887"/>
    <cellStyle name="Total 3 7 3 10 5" xfId="48930"/>
    <cellStyle name="Total 3 7 3 11" xfId="9757"/>
    <cellStyle name="Total 3 7 3 11 2" xfId="18459"/>
    <cellStyle name="Total 3 7 3 11 3" xfId="11662"/>
    <cellStyle name="Total 3 7 3 11 4" xfId="30635"/>
    <cellStyle name="Total 3 7 3 11 5" xfId="49678"/>
    <cellStyle name="Total 3 7 3 12" xfId="11496"/>
    <cellStyle name="Total 3 7 3 13" xfId="21290"/>
    <cellStyle name="Total 3 7 3 14" xfId="25232"/>
    <cellStyle name="Total 3 7 3 15" xfId="32761"/>
    <cellStyle name="Total 3 7 3 16" xfId="34335"/>
    <cellStyle name="Total 3 7 3 17" xfId="35808"/>
    <cellStyle name="Total 3 7 3 18" xfId="38335"/>
    <cellStyle name="Total 3 7 3 2" xfId="4813"/>
    <cellStyle name="Total 3 7 3 2 10" xfId="25692"/>
    <cellStyle name="Total 3 7 3 2 11" xfId="33631"/>
    <cellStyle name="Total 3 7 3 2 12" xfId="34567"/>
    <cellStyle name="Total 3 7 3 2 13" xfId="36678"/>
    <cellStyle name="Total 3 7 3 2 14" xfId="39205"/>
    <cellStyle name="Total 3 7 3 2 2" xfId="3842"/>
    <cellStyle name="Total 3 7 3 2 2 2" xfId="12621"/>
    <cellStyle name="Total 3 7 3 2 2 2 2" xfId="45275"/>
    <cellStyle name="Total 3 7 3 2 2 3" xfId="21458"/>
    <cellStyle name="Total 3 7 3 2 2 4" xfId="20897"/>
    <cellStyle name="Total 3 7 3 2 2 5" xfId="38140"/>
    <cellStyle name="Total 3 7 3 2 3" xfId="6904"/>
    <cellStyle name="Total 3 7 3 2 3 2" xfId="15606"/>
    <cellStyle name="Total 3 7 3 2 3 2 2" xfId="47582"/>
    <cellStyle name="Total 3 7 3 2 3 3" xfId="20360"/>
    <cellStyle name="Total 3 7 3 2 3 4" xfId="27782"/>
    <cellStyle name="Total 3 7 3 2 3 5" xfId="41295"/>
    <cellStyle name="Total 3 7 3 2 4" xfId="8569"/>
    <cellStyle name="Total 3 7 3 2 4 2" xfId="17271"/>
    <cellStyle name="Total 3 7 3 2 4 3" xfId="23711"/>
    <cellStyle name="Total 3 7 3 2 4 4" xfId="29447"/>
    <cellStyle name="Total 3 7 3 2 4 5" xfId="43221"/>
    <cellStyle name="Total 3 7 3 2 5" xfId="9324"/>
    <cellStyle name="Total 3 7 3 2 5 2" xfId="18026"/>
    <cellStyle name="Total 3 7 3 2 5 3" xfId="22578"/>
    <cellStyle name="Total 3 7 3 2 5 4" xfId="30202"/>
    <cellStyle name="Total 3 7 3 2 5 5" xfId="49245"/>
    <cellStyle name="Total 3 7 3 2 6" xfId="10018"/>
    <cellStyle name="Total 3 7 3 2 6 2" xfId="18720"/>
    <cellStyle name="Total 3 7 3 2 6 3" xfId="19987"/>
    <cellStyle name="Total 3 7 3 2 6 4" xfId="30896"/>
    <cellStyle name="Total 3 7 3 2 6 5" xfId="49939"/>
    <cellStyle name="Total 3 7 3 2 7" xfId="10636"/>
    <cellStyle name="Total 3 7 3 2 7 2" xfId="19338"/>
    <cellStyle name="Total 3 7 3 2 7 3" xfId="19880"/>
    <cellStyle name="Total 3 7 3 2 7 4" xfId="31514"/>
    <cellStyle name="Total 3 7 3 2 7 5" xfId="50557"/>
    <cellStyle name="Total 3 7 3 2 8" xfId="13515"/>
    <cellStyle name="Total 3 7 3 2 9" xfId="24892"/>
    <cellStyle name="Total 3 7 3 3" xfId="5154"/>
    <cellStyle name="Total 3 7 3 3 10" xfId="26033"/>
    <cellStyle name="Total 3 7 3 3 11" xfId="33972"/>
    <cellStyle name="Total 3 7 3 3 12" xfId="34908"/>
    <cellStyle name="Total 3 7 3 3 13" xfId="37019"/>
    <cellStyle name="Total 3 7 3 3 14" xfId="39546"/>
    <cellStyle name="Total 3 7 3 3 2" xfId="5843"/>
    <cellStyle name="Total 3 7 3 3 2 2" xfId="14545"/>
    <cellStyle name="Total 3 7 3 3 2 2 2" xfId="46641"/>
    <cellStyle name="Total 3 7 3 3 2 3" xfId="11803"/>
    <cellStyle name="Total 3 7 3 3 2 4" xfId="26722"/>
    <cellStyle name="Total 3 7 3 3 2 5" xfId="40235"/>
    <cellStyle name="Total 3 7 3 3 3" xfId="7245"/>
    <cellStyle name="Total 3 7 3 3 3 2" xfId="15947"/>
    <cellStyle name="Total 3 7 3 3 3 2 2" xfId="47923"/>
    <cellStyle name="Total 3 7 3 3 3 3" xfId="21614"/>
    <cellStyle name="Total 3 7 3 3 3 4" xfId="28123"/>
    <cellStyle name="Total 3 7 3 3 3 5" xfId="41636"/>
    <cellStyle name="Total 3 7 3 3 4" xfId="8910"/>
    <cellStyle name="Total 3 7 3 3 4 2" xfId="17612"/>
    <cellStyle name="Total 3 7 3 3 4 3" xfId="21638"/>
    <cellStyle name="Total 3 7 3 3 4 4" xfId="29788"/>
    <cellStyle name="Total 3 7 3 3 4 5" xfId="43562"/>
    <cellStyle name="Total 3 7 3 3 5" xfId="9665"/>
    <cellStyle name="Total 3 7 3 3 5 2" xfId="18367"/>
    <cellStyle name="Total 3 7 3 3 5 3" xfId="20103"/>
    <cellStyle name="Total 3 7 3 3 5 4" xfId="30543"/>
    <cellStyle name="Total 3 7 3 3 5 5" xfId="49586"/>
    <cellStyle name="Total 3 7 3 3 6" xfId="10359"/>
    <cellStyle name="Total 3 7 3 3 6 2" xfId="19061"/>
    <cellStyle name="Total 3 7 3 3 6 3" xfId="19846"/>
    <cellStyle name="Total 3 7 3 3 6 4" xfId="31237"/>
    <cellStyle name="Total 3 7 3 3 6 5" xfId="50280"/>
    <cellStyle name="Total 3 7 3 3 7" xfId="10977"/>
    <cellStyle name="Total 3 7 3 3 7 2" xfId="19679"/>
    <cellStyle name="Total 3 7 3 3 7 3" xfId="13149"/>
    <cellStyle name="Total 3 7 3 3 7 4" xfId="31855"/>
    <cellStyle name="Total 3 7 3 3 7 5" xfId="50898"/>
    <cellStyle name="Total 3 7 3 3 8" xfId="13856"/>
    <cellStyle name="Total 3 7 3 3 9" xfId="22106"/>
    <cellStyle name="Total 3 7 3 4" xfId="6253"/>
    <cellStyle name="Total 3 7 3 4 2" xfId="14955"/>
    <cellStyle name="Total 3 7 3 4 2 2" xfId="47017"/>
    <cellStyle name="Total 3 7 3 4 3" xfId="13354"/>
    <cellStyle name="Total 3 7 3 4 4" xfId="27132"/>
    <cellStyle name="Total 3 7 3 4 5" xfId="40645"/>
    <cellStyle name="Total 3 7 3 5" xfId="3208"/>
    <cellStyle name="Total 3 7 3 5 2" xfId="12023"/>
    <cellStyle name="Total 3 7 3 5 2 2" xfId="44742"/>
    <cellStyle name="Total 3 7 3 5 3" xfId="24477"/>
    <cellStyle name="Total 3 7 3 5 4" xfId="22231"/>
    <cellStyle name="Total 3 7 3 5 5" xfId="37506"/>
    <cellStyle name="Total 3 7 3 6" xfId="3173"/>
    <cellStyle name="Total 3 7 3 6 2" xfId="11988"/>
    <cellStyle name="Total 3 7 3 6 2 2" xfId="44713"/>
    <cellStyle name="Total 3 7 3 6 3" xfId="23193"/>
    <cellStyle name="Total 3 7 3 6 4" xfId="23909"/>
    <cellStyle name="Total 3 7 3 6 5" xfId="37471"/>
    <cellStyle name="Total 3 7 3 7" xfId="6743"/>
    <cellStyle name="Total 3 7 3 7 2" xfId="15445"/>
    <cellStyle name="Total 3 7 3 7 3" xfId="12236"/>
    <cellStyle name="Total 3 7 3 7 4" xfId="27621"/>
    <cellStyle name="Total 3 7 3 7 5" xfId="41134"/>
    <cellStyle name="Total 3 7 3 8" xfId="7990"/>
    <cellStyle name="Total 3 7 3 8 2" xfId="16692"/>
    <cellStyle name="Total 3 7 3 8 3" xfId="21575"/>
    <cellStyle name="Total 3 7 3 8 4" xfId="28868"/>
    <cellStyle name="Total 3 7 3 8 5" xfId="48508"/>
    <cellStyle name="Total 3 7 3 9" xfId="8217"/>
    <cellStyle name="Total 3 7 3 9 2" xfId="16919"/>
    <cellStyle name="Total 3 7 3 9 3" xfId="21148"/>
    <cellStyle name="Total 3 7 3 9 4" xfId="29095"/>
    <cellStyle name="Total 3 7 3 9 5" xfId="48731"/>
    <cellStyle name="Total 3 7 4" xfId="1469"/>
    <cellStyle name="Total 3 7 4 10" xfId="9803"/>
    <cellStyle name="Total 3 7 4 10 2" xfId="18505"/>
    <cellStyle name="Total 3 7 4 10 3" xfId="11856"/>
    <cellStyle name="Total 3 7 4 10 4" xfId="30681"/>
    <cellStyle name="Total 3 7 4 10 5" xfId="49724"/>
    <cellStyle name="Total 3 7 4 11" xfId="10467"/>
    <cellStyle name="Total 3 7 4 11 2" xfId="19169"/>
    <cellStyle name="Total 3 7 4 11 3" xfId="12674"/>
    <cellStyle name="Total 3 7 4 11 4" xfId="31345"/>
    <cellStyle name="Total 3 7 4 11 5" xfId="50388"/>
    <cellStyle name="Total 3 7 4 12" xfId="11249"/>
    <cellStyle name="Total 3 7 4 13" xfId="22688"/>
    <cellStyle name="Total 3 7 4 14" xfId="21746"/>
    <cellStyle name="Total 3 7 4 15" xfId="33262"/>
    <cellStyle name="Total 3 7 4 16" xfId="34398"/>
    <cellStyle name="Total 3 7 4 17" xfId="36309"/>
    <cellStyle name="Total 3 7 4 18" xfId="38836"/>
    <cellStyle name="Total 3 7 4 2" xfId="4817"/>
    <cellStyle name="Total 3 7 4 2 10" xfId="25696"/>
    <cellStyle name="Total 3 7 4 2 11" xfId="33635"/>
    <cellStyle name="Total 3 7 4 2 12" xfId="34571"/>
    <cellStyle name="Total 3 7 4 2 13" xfId="36682"/>
    <cellStyle name="Total 3 7 4 2 14" xfId="39209"/>
    <cellStyle name="Total 3 7 4 2 2" xfId="5902"/>
    <cellStyle name="Total 3 7 4 2 2 2" xfId="14604"/>
    <cellStyle name="Total 3 7 4 2 2 2 2" xfId="46699"/>
    <cellStyle name="Total 3 7 4 2 2 3" xfId="21198"/>
    <cellStyle name="Total 3 7 4 2 2 4" xfId="26781"/>
    <cellStyle name="Total 3 7 4 2 2 5" xfId="40294"/>
    <cellStyle name="Total 3 7 4 2 3" xfId="6908"/>
    <cellStyle name="Total 3 7 4 2 3 2" xfId="15610"/>
    <cellStyle name="Total 3 7 4 2 3 2 2" xfId="47586"/>
    <cellStyle name="Total 3 7 4 2 3 3" xfId="12537"/>
    <cellStyle name="Total 3 7 4 2 3 4" xfId="27786"/>
    <cellStyle name="Total 3 7 4 2 3 5" xfId="41299"/>
    <cellStyle name="Total 3 7 4 2 4" xfId="8573"/>
    <cellStyle name="Total 3 7 4 2 4 2" xfId="17275"/>
    <cellStyle name="Total 3 7 4 2 4 3" xfId="23238"/>
    <cellStyle name="Total 3 7 4 2 4 4" xfId="29451"/>
    <cellStyle name="Total 3 7 4 2 4 5" xfId="43225"/>
    <cellStyle name="Total 3 7 4 2 5" xfId="9328"/>
    <cellStyle name="Total 3 7 4 2 5 2" xfId="18030"/>
    <cellStyle name="Total 3 7 4 2 5 3" xfId="23282"/>
    <cellStyle name="Total 3 7 4 2 5 4" xfId="30206"/>
    <cellStyle name="Total 3 7 4 2 5 5" xfId="49249"/>
    <cellStyle name="Total 3 7 4 2 6" xfId="10022"/>
    <cellStyle name="Total 3 7 4 2 6 2" xfId="18724"/>
    <cellStyle name="Total 3 7 4 2 6 3" xfId="12457"/>
    <cellStyle name="Total 3 7 4 2 6 4" xfId="30900"/>
    <cellStyle name="Total 3 7 4 2 6 5" xfId="49943"/>
    <cellStyle name="Total 3 7 4 2 7" xfId="10640"/>
    <cellStyle name="Total 3 7 4 2 7 2" xfId="19342"/>
    <cellStyle name="Total 3 7 4 2 7 3" xfId="13039"/>
    <cellStyle name="Total 3 7 4 2 7 4" xfId="31518"/>
    <cellStyle name="Total 3 7 4 2 7 5" xfId="50561"/>
    <cellStyle name="Total 3 7 4 2 8" xfId="13519"/>
    <cellStyle name="Total 3 7 4 2 9" xfId="21627"/>
    <cellStyle name="Total 3 7 4 3" xfId="5181"/>
    <cellStyle name="Total 3 7 4 3 10" xfId="26060"/>
    <cellStyle name="Total 3 7 4 3 11" xfId="33999"/>
    <cellStyle name="Total 3 7 4 3 12" xfId="34935"/>
    <cellStyle name="Total 3 7 4 3 13" xfId="37046"/>
    <cellStyle name="Total 3 7 4 3 14" xfId="39573"/>
    <cellStyle name="Total 3 7 4 3 2" xfId="5740"/>
    <cellStyle name="Total 3 7 4 3 2 2" xfId="14442"/>
    <cellStyle name="Total 3 7 4 3 2 2 2" xfId="46549"/>
    <cellStyle name="Total 3 7 4 3 2 3" xfId="20553"/>
    <cellStyle name="Total 3 7 4 3 2 4" xfId="26619"/>
    <cellStyle name="Total 3 7 4 3 2 5" xfId="40132"/>
    <cellStyle name="Total 3 7 4 3 3" xfId="7272"/>
    <cellStyle name="Total 3 7 4 3 3 2" xfId="15974"/>
    <cellStyle name="Total 3 7 4 3 3 2 2" xfId="47950"/>
    <cellStyle name="Total 3 7 4 3 3 3" xfId="21944"/>
    <cellStyle name="Total 3 7 4 3 3 4" xfId="28150"/>
    <cellStyle name="Total 3 7 4 3 3 5" xfId="41663"/>
    <cellStyle name="Total 3 7 4 3 4" xfId="8937"/>
    <cellStyle name="Total 3 7 4 3 4 2" xfId="17639"/>
    <cellStyle name="Total 3 7 4 3 4 3" xfId="23293"/>
    <cellStyle name="Total 3 7 4 3 4 4" xfId="29815"/>
    <cellStyle name="Total 3 7 4 3 4 5" xfId="43589"/>
    <cellStyle name="Total 3 7 4 3 5" xfId="9692"/>
    <cellStyle name="Total 3 7 4 3 5 2" xfId="18394"/>
    <cellStyle name="Total 3 7 4 3 5 3" xfId="20358"/>
    <cellStyle name="Total 3 7 4 3 5 4" xfId="30570"/>
    <cellStyle name="Total 3 7 4 3 5 5" xfId="49613"/>
    <cellStyle name="Total 3 7 4 3 6" xfId="10386"/>
    <cellStyle name="Total 3 7 4 3 6 2" xfId="19088"/>
    <cellStyle name="Total 3 7 4 3 6 3" xfId="11790"/>
    <cellStyle name="Total 3 7 4 3 6 4" xfId="31264"/>
    <cellStyle name="Total 3 7 4 3 6 5" xfId="50307"/>
    <cellStyle name="Total 3 7 4 3 7" xfId="11004"/>
    <cellStyle name="Total 3 7 4 3 7 2" xfId="19706"/>
    <cellStyle name="Total 3 7 4 3 7 3" xfId="12487"/>
    <cellStyle name="Total 3 7 4 3 7 4" xfId="31882"/>
    <cellStyle name="Total 3 7 4 3 7 5" xfId="50925"/>
    <cellStyle name="Total 3 7 4 3 8" xfId="13883"/>
    <cellStyle name="Total 3 7 4 3 9" xfId="11742"/>
    <cellStyle name="Total 3 7 4 4" xfId="6042"/>
    <cellStyle name="Total 3 7 4 4 2" xfId="14744"/>
    <cellStyle name="Total 3 7 4 4 2 2" xfId="46824"/>
    <cellStyle name="Total 3 7 4 4 3" xfId="22318"/>
    <cellStyle name="Total 3 7 4 4 4" xfId="26921"/>
    <cellStyle name="Total 3 7 4 4 5" xfId="40434"/>
    <cellStyle name="Total 3 7 4 5" xfId="6664"/>
    <cellStyle name="Total 3 7 4 5 2" xfId="15366"/>
    <cellStyle name="Total 3 7 4 5 2 2" xfId="47373"/>
    <cellStyle name="Total 3 7 4 5 3" xfId="23430"/>
    <cellStyle name="Total 3 7 4 5 4" xfId="27542"/>
    <cellStyle name="Total 3 7 4 5 5" xfId="41055"/>
    <cellStyle name="Total 3 7 4 6" xfId="6752"/>
    <cellStyle name="Total 3 7 4 6 2" xfId="15454"/>
    <cellStyle name="Total 3 7 4 6 2 2" xfId="47445"/>
    <cellStyle name="Total 3 7 4 6 3" xfId="13371"/>
    <cellStyle name="Total 3 7 4 6 4" xfId="27630"/>
    <cellStyle name="Total 3 7 4 6 5" xfId="41143"/>
    <cellStyle name="Total 3 7 4 7" xfId="7378"/>
    <cellStyle name="Total 3 7 4 7 2" xfId="16080"/>
    <cellStyle name="Total 3 7 4 7 3" xfId="22037"/>
    <cellStyle name="Total 3 7 4 7 4" xfId="28256"/>
    <cellStyle name="Total 3 7 4 7 5" xfId="41769"/>
    <cellStyle name="Total 3 7 4 8" xfId="8296"/>
    <cellStyle name="Total 3 7 4 8 2" xfId="16998"/>
    <cellStyle name="Total 3 7 4 8 3" xfId="22365"/>
    <cellStyle name="Total 3 7 4 8 4" xfId="29174"/>
    <cellStyle name="Total 3 7 4 8 5" xfId="48810"/>
    <cellStyle name="Total 3 7 4 9" xfId="9073"/>
    <cellStyle name="Total 3 7 4 9 2" xfId="17775"/>
    <cellStyle name="Total 3 7 4 9 3" xfId="23898"/>
    <cellStyle name="Total 3 7 4 9 4" xfId="29951"/>
    <cellStyle name="Total 3 7 4 9 5" xfId="48994"/>
    <cellStyle name="Total 3 7 5" xfId="4800"/>
    <cellStyle name="Total 3 7 5 10" xfId="25679"/>
    <cellStyle name="Total 3 7 5 11" xfId="33618"/>
    <cellStyle name="Total 3 7 5 12" xfId="34554"/>
    <cellStyle name="Total 3 7 5 13" xfId="36665"/>
    <cellStyle name="Total 3 7 5 14" xfId="39192"/>
    <cellStyle name="Total 3 7 5 2" xfId="6060"/>
    <cellStyle name="Total 3 7 5 2 2" xfId="14762"/>
    <cellStyle name="Total 3 7 5 2 2 2" xfId="46840"/>
    <cellStyle name="Total 3 7 5 2 3" xfId="24245"/>
    <cellStyle name="Total 3 7 5 2 4" xfId="26939"/>
    <cellStyle name="Total 3 7 5 2 5" xfId="40452"/>
    <cellStyle name="Total 3 7 5 3" xfId="6891"/>
    <cellStyle name="Total 3 7 5 3 2" xfId="15593"/>
    <cellStyle name="Total 3 7 5 3 2 2" xfId="47569"/>
    <cellStyle name="Total 3 7 5 3 3" xfId="12290"/>
    <cellStyle name="Total 3 7 5 3 4" xfId="27769"/>
    <cellStyle name="Total 3 7 5 3 5" xfId="41282"/>
    <cellStyle name="Total 3 7 5 4" xfId="8556"/>
    <cellStyle name="Total 3 7 5 4 2" xfId="17258"/>
    <cellStyle name="Total 3 7 5 4 3" xfId="21282"/>
    <cellStyle name="Total 3 7 5 4 4" xfId="29434"/>
    <cellStyle name="Total 3 7 5 4 5" xfId="43208"/>
    <cellStyle name="Total 3 7 5 5" xfId="9311"/>
    <cellStyle name="Total 3 7 5 5 2" xfId="18013"/>
    <cellStyle name="Total 3 7 5 5 3" xfId="20779"/>
    <cellStyle name="Total 3 7 5 5 4" xfId="30189"/>
    <cellStyle name="Total 3 7 5 5 5" xfId="49232"/>
    <cellStyle name="Total 3 7 5 6" xfId="10005"/>
    <cellStyle name="Total 3 7 5 6 2" xfId="18707"/>
    <cellStyle name="Total 3 7 5 6 3" xfId="11213"/>
    <cellStyle name="Total 3 7 5 6 4" xfId="30883"/>
    <cellStyle name="Total 3 7 5 6 5" xfId="49926"/>
    <cellStyle name="Total 3 7 5 7" xfId="10623"/>
    <cellStyle name="Total 3 7 5 7 2" xfId="19325"/>
    <cellStyle name="Total 3 7 5 7 3" xfId="20166"/>
    <cellStyle name="Total 3 7 5 7 4" xfId="31501"/>
    <cellStyle name="Total 3 7 5 7 5" xfId="50544"/>
    <cellStyle name="Total 3 7 5 8" xfId="13502"/>
    <cellStyle name="Total 3 7 5 9" xfId="22946"/>
    <cellStyle name="Total 3 7 6" xfId="4702"/>
    <cellStyle name="Total 3 7 6 10" xfId="25581"/>
    <cellStyle name="Total 3 7 6 11" xfId="33520"/>
    <cellStyle name="Total 3 7 6 12" xfId="34456"/>
    <cellStyle name="Total 3 7 6 13" xfId="36567"/>
    <cellStyle name="Total 3 7 6 14" xfId="39094"/>
    <cellStyle name="Total 3 7 6 2" xfId="5330"/>
    <cellStyle name="Total 3 7 6 2 2" xfId="14032"/>
    <cellStyle name="Total 3 7 6 2 2 2" xfId="46170"/>
    <cellStyle name="Total 3 7 6 2 3" xfId="20531"/>
    <cellStyle name="Total 3 7 6 2 4" xfId="26209"/>
    <cellStyle name="Total 3 7 6 2 5" xfId="39722"/>
    <cellStyle name="Total 3 7 6 3" xfId="6793"/>
    <cellStyle name="Total 3 7 6 3 2" xfId="15495"/>
    <cellStyle name="Total 3 7 6 3 2 2" xfId="47471"/>
    <cellStyle name="Total 3 7 6 3 3" xfId="11825"/>
    <cellStyle name="Total 3 7 6 3 4" xfId="27671"/>
    <cellStyle name="Total 3 7 6 3 5" xfId="41184"/>
    <cellStyle name="Total 3 7 6 4" xfId="8458"/>
    <cellStyle name="Total 3 7 6 4 2" xfId="17160"/>
    <cellStyle name="Total 3 7 6 4 3" xfId="22328"/>
    <cellStyle name="Total 3 7 6 4 4" xfId="29336"/>
    <cellStyle name="Total 3 7 6 4 5" xfId="43110"/>
    <cellStyle name="Total 3 7 6 5" xfId="9213"/>
    <cellStyle name="Total 3 7 6 5 2" xfId="17915"/>
    <cellStyle name="Total 3 7 6 5 3" xfId="21056"/>
    <cellStyle name="Total 3 7 6 5 4" xfId="30091"/>
    <cellStyle name="Total 3 7 6 5 5" xfId="49134"/>
    <cellStyle name="Total 3 7 6 6" xfId="9907"/>
    <cellStyle name="Total 3 7 6 6 2" xfId="18609"/>
    <cellStyle name="Total 3 7 6 6 3" xfId="11155"/>
    <cellStyle name="Total 3 7 6 6 4" xfId="30785"/>
    <cellStyle name="Total 3 7 6 6 5" xfId="49828"/>
    <cellStyle name="Total 3 7 6 7" xfId="10525"/>
    <cellStyle name="Total 3 7 6 7 2" xfId="19227"/>
    <cellStyle name="Total 3 7 6 7 3" xfId="20134"/>
    <cellStyle name="Total 3 7 6 7 4" xfId="31403"/>
    <cellStyle name="Total 3 7 6 7 5" xfId="50446"/>
    <cellStyle name="Total 3 7 6 8" xfId="13404"/>
    <cellStyle name="Total 3 7 6 9" xfId="23535"/>
    <cellStyle name="Total 3 7 7" xfId="3245"/>
    <cellStyle name="Total 3 7 7 2" xfId="12060"/>
    <cellStyle name="Total 3 7 7 2 2" xfId="44776"/>
    <cellStyle name="Total 3 7 7 3" xfId="13080"/>
    <cellStyle name="Total 3 7 7 4" xfId="25428"/>
    <cellStyle name="Total 3 7 7 5" xfId="37543"/>
    <cellStyle name="Total 3 7 8" xfId="5770"/>
    <cellStyle name="Total 3 7 8 2" xfId="14472"/>
    <cellStyle name="Total 3 7 8 2 2" xfId="46576"/>
    <cellStyle name="Total 3 7 8 3" xfId="12512"/>
    <cellStyle name="Total 3 7 8 4" xfId="26649"/>
    <cellStyle name="Total 3 7 8 5" xfId="40162"/>
    <cellStyle name="Total 3 7 9" xfId="5484"/>
    <cellStyle name="Total 3 7 9 2" xfId="14186"/>
    <cellStyle name="Total 3 7 9 2 2" xfId="46311"/>
    <cellStyle name="Total 3 7 9 3" xfId="23837"/>
    <cellStyle name="Total 3 7 9 4" xfId="26363"/>
    <cellStyle name="Total 3 7 9 5" xfId="39876"/>
    <cellStyle name="Total 3 8" xfId="553"/>
    <cellStyle name="Total 3 8 10" xfId="7815"/>
    <cellStyle name="Total 3 8 10 2" xfId="16517"/>
    <cellStyle name="Total 3 8 10 3" xfId="23478"/>
    <cellStyle name="Total 3 8 10 4" xfId="28693"/>
    <cellStyle name="Total 3 8 10 5" xfId="48337"/>
    <cellStyle name="Total 3 8 11" xfId="8395"/>
    <cellStyle name="Total 3 8 11 2" xfId="17097"/>
    <cellStyle name="Total 3 8 11 3" xfId="23292"/>
    <cellStyle name="Total 3 8 11 4" xfId="29273"/>
    <cellStyle name="Total 3 8 11 5" xfId="48853"/>
    <cellStyle name="Total 3 8 12" xfId="9164"/>
    <cellStyle name="Total 3 8 12 2" xfId="17866"/>
    <cellStyle name="Total 3 8 12 3" xfId="23853"/>
    <cellStyle name="Total 3 8 12 4" xfId="30042"/>
    <cellStyle name="Total 3 8 12 5" xfId="49085"/>
    <cellStyle name="Total 3 8 13" xfId="1984"/>
    <cellStyle name="Total 3 8 14" xfId="24920"/>
    <cellStyle name="Total 3 8 15" xfId="24043"/>
    <cellStyle name="Total 3 8 16" xfId="32047"/>
    <cellStyle name="Total 3 8 17" xfId="34096"/>
    <cellStyle name="Total 3 8 18" xfId="35094"/>
    <cellStyle name="Total 3 8 19" xfId="37194"/>
    <cellStyle name="Total 3 8 2" xfId="1003"/>
    <cellStyle name="Total 3 8 2 10" xfId="8189"/>
    <cellStyle name="Total 3 8 2 10 2" xfId="16891"/>
    <cellStyle name="Total 3 8 2 10 3" xfId="22885"/>
    <cellStyle name="Total 3 8 2 10 4" xfId="29067"/>
    <cellStyle name="Total 3 8 2 10 5" xfId="48707"/>
    <cellStyle name="Total 3 8 2 11" xfId="7796"/>
    <cellStyle name="Total 3 8 2 11 2" xfId="16498"/>
    <cellStyle name="Total 3 8 2 11 3" xfId="20784"/>
    <cellStyle name="Total 3 8 2 11 4" xfId="28674"/>
    <cellStyle name="Total 3 8 2 11 5" xfId="48320"/>
    <cellStyle name="Total 3 8 2 12" xfId="11527"/>
    <cellStyle name="Total 3 8 2 13" xfId="21946"/>
    <cellStyle name="Total 3 8 2 14" xfId="1743"/>
    <cellStyle name="Total 3 8 2 15" xfId="32796"/>
    <cellStyle name="Total 3 8 2 16" xfId="34336"/>
    <cellStyle name="Total 3 8 2 17" xfId="35843"/>
    <cellStyle name="Total 3 8 2 18" xfId="38370"/>
    <cellStyle name="Total 3 8 2 2" xfId="4905"/>
    <cellStyle name="Total 3 8 2 2 10" xfId="25784"/>
    <cellStyle name="Total 3 8 2 2 11" xfId="33723"/>
    <cellStyle name="Total 3 8 2 2 12" xfId="34659"/>
    <cellStyle name="Total 3 8 2 2 13" xfId="36770"/>
    <cellStyle name="Total 3 8 2 2 14" xfId="39297"/>
    <cellStyle name="Total 3 8 2 2 2" xfId="5948"/>
    <cellStyle name="Total 3 8 2 2 2 2" xfId="14650"/>
    <cellStyle name="Total 3 8 2 2 2 2 2" xfId="46737"/>
    <cellStyle name="Total 3 8 2 2 2 3" xfId="24008"/>
    <cellStyle name="Total 3 8 2 2 2 4" xfId="26827"/>
    <cellStyle name="Total 3 8 2 2 2 5" xfId="40340"/>
    <cellStyle name="Total 3 8 2 2 3" xfId="6996"/>
    <cellStyle name="Total 3 8 2 2 3 2" xfId="15698"/>
    <cellStyle name="Total 3 8 2 2 3 2 2" xfId="47674"/>
    <cellStyle name="Total 3 8 2 2 3 3" xfId="12756"/>
    <cellStyle name="Total 3 8 2 2 3 4" xfId="27874"/>
    <cellStyle name="Total 3 8 2 2 3 5" xfId="41387"/>
    <cellStyle name="Total 3 8 2 2 4" xfId="8661"/>
    <cellStyle name="Total 3 8 2 2 4 2" xfId="17363"/>
    <cellStyle name="Total 3 8 2 2 4 3" xfId="21521"/>
    <cellStyle name="Total 3 8 2 2 4 4" xfId="29539"/>
    <cellStyle name="Total 3 8 2 2 4 5" xfId="43313"/>
    <cellStyle name="Total 3 8 2 2 5" xfId="9416"/>
    <cellStyle name="Total 3 8 2 2 5 2" xfId="18118"/>
    <cellStyle name="Total 3 8 2 2 5 3" xfId="20893"/>
    <cellStyle name="Total 3 8 2 2 5 4" xfId="30294"/>
    <cellStyle name="Total 3 8 2 2 5 5" xfId="49337"/>
    <cellStyle name="Total 3 8 2 2 6" xfId="10110"/>
    <cellStyle name="Total 3 8 2 2 6 2" xfId="18812"/>
    <cellStyle name="Total 3 8 2 2 6 3" xfId="2587"/>
    <cellStyle name="Total 3 8 2 2 6 4" xfId="30988"/>
    <cellStyle name="Total 3 8 2 2 6 5" xfId="50031"/>
    <cellStyle name="Total 3 8 2 2 7" xfId="10728"/>
    <cellStyle name="Total 3 8 2 2 7 2" xfId="19430"/>
    <cellStyle name="Total 3 8 2 2 7 3" xfId="11352"/>
    <cellStyle name="Total 3 8 2 2 7 4" xfId="31606"/>
    <cellStyle name="Total 3 8 2 2 7 5" xfId="50649"/>
    <cellStyle name="Total 3 8 2 2 8" xfId="13607"/>
    <cellStyle name="Total 3 8 2 2 9" xfId="24082"/>
    <cellStyle name="Total 3 8 2 3" xfId="4772"/>
    <cellStyle name="Total 3 8 2 3 10" xfId="25651"/>
    <cellStyle name="Total 3 8 2 3 11" xfId="33590"/>
    <cellStyle name="Total 3 8 2 3 12" xfId="34526"/>
    <cellStyle name="Total 3 8 2 3 13" xfId="36637"/>
    <cellStyle name="Total 3 8 2 3 14" xfId="39164"/>
    <cellStyle name="Total 3 8 2 3 2" xfId="5660"/>
    <cellStyle name="Total 3 8 2 3 2 2" xfId="14362"/>
    <cellStyle name="Total 3 8 2 3 2 2 2" xfId="46477"/>
    <cellStyle name="Total 3 8 2 3 2 3" xfId="21998"/>
    <cellStyle name="Total 3 8 2 3 2 4" xfId="26539"/>
    <cellStyle name="Total 3 8 2 3 2 5" xfId="40052"/>
    <cellStyle name="Total 3 8 2 3 3" xfId="6863"/>
    <cellStyle name="Total 3 8 2 3 3 2" xfId="15565"/>
    <cellStyle name="Total 3 8 2 3 3 2 2" xfId="47541"/>
    <cellStyle name="Total 3 8 2 3 3 3" xfId="11669"/>
    <cellStyle name="Total 3 8 2 3 3 4" xfId="27741"/>
    <cellStyle name="Total 3 8 2 3 3 5" xfId="41254"/>
    <cellStyle name="Total 3 8 2 3 4" xfId="8528"/>
    <cellStyle name="Total 3 8 2 3 4 2" xfId="17230"/>
    <cellStyle name="Total 3 8 2 3 4 3" xfId="21535"/>
    <cellStyle name="Total 3 8 2 3 4 4" xfId="29406"/>
    <cellStyle name="Total 3 8 2 3 4 5" xfId="43180"/>
    <cellStyle name="Total 3 8 2 3 5" xfId="9283"/>
    <cellStyle name="Total 3 8 2 3 5 2" xfId="17985"/>
    <cellStyle name="Total 3 8 2 3 5 3" xfId="21894"/>
    <cellStyle name="Total 3 8 2 3 5 4" xfId="30161"/>
    <cellStyle name="Total 3 8 2 3 5 5" xfId="49204"/>
    <cellStyle name="Total 3 8 2 3 6" xfId="9977"/>
    <cellStyle name="Total 3 8 2 3 6 2" xfId="18679"/>
    <cellStyle name="Total 3 8 2 3 6 3" xfId="11162"/>
    <cellStyle name="Total 3 8 2 3 6 4" xfId="30855"/>
    <cellStyle name="Total 3 8 2 3 6 5" xfId="49898"/>
    <cellStyle name="Total 3 8 2 3 7" xfId="10595"/>
    <cellStyle name="Total 3 8 2 3 7 2" xfId="19297"/>
    <cellStyle name="Total 3 8 2 3 7 3" xfId="12148"/>
    <cellStyle name="Total 3 8 2 3 7 4" xfId="31473"/>
    <cellStyle name="Total 3 8 2 3 7 5" xfId="50516"/>
    <cellStyle name="Total 3 8 2 3 8" xfId="13474"/>
    <cellStyle name="Total 3 8 2 3 9" xfId="23719"/>
    <cellStyle name="Total 3 8 2 4" xfId="6097"/>
    <cellStyle name="Total 3 8 2 4 2" xfId="14799"/>
    <cellStyle name="Total 3 8 2 4 2 2" xfId="46873"/>
    <cellStyle name="Total 3 8 2 4 3" xfId="24622"/>
    <cellStyle name="Total 3 8 2 4 4" xfId="26976"/>
    <cellStyle name="Total 3 8 2 4 5" xfId="40489"/>
    <cellStyle name="Total 3 8 2 5" xfId="6399"/>
    <cellStyle name="Total 3 8 2 5 2" xfId="15101"/>
    <cellStyle name="Total 3 8 2 5 2 2" xfId="47150"/>
    <cellStyle name="Total 3 8 2 5 3" xfId="24074"/>
    <cellStyle name="Total 3 8 2 5 4" xfId="27278"/>
    <cellStyle name="Total 3 8 2 5 5" xfId="40791"/>
    <cellStyle name="Total 3 8 2 6" xfId="6737"/>
    <cellStyle name="Total 3 8 2 6 2" xfId="15439"/>
    <cellStyle name="Total 3 8 2 6 2 2" xfId="47436"/>
    <cellStyle name="Total 3 8 2 6 3" xfId="12698"/>
    <cellStyle name="Total 3 8 2 6 4" xfId="27615"/>
    <cellStyle name="Total 3 8 2 6 5" xfId="41128"/>
    <cellStyle name="Total 3 8 2 7" xfId="3121"/>
    <cellStyle name="Total 3 8 2 7 2" xfId="11940"/>
    <cellStyle name="Total 3 8 2 7 3" xfId="20715"/>
    <cellStyle name="Total 3 8 2 7 4" xfId="23159"/>
    <cellStyle name="Total 3 8 2 7 5" xfId="37419"/>
    <cellStyle name="Total 3 8 2 8" xfId="8014"/>
    <cellStyle name="Total 3 8 2 8 2" xfId="16716"/>
    <cellStyle name="Total 3 8 2 8 3" xfId="21859"/>
    <cellStyle name="Total 3 8 2 8 4" xfId="28892"/>
    <cellStyle name="Total 3 8 2 8 5" xfId="48532"/>
    <cellStyle name="Total 3 8 2 9" xfId="8109"/>
    <cellStyle name="Total 3 8 2 9 2" xfId="16811"/>
    <cellStyle name="Total 3 8 2 9 3" xfId="24108"/>
    <cellStyle name="Total 3 8 2 9 4" xfId="28987"/>
    <cellStyle name="Total 3 8 2 9 5" xfId="48627"/>
    <cellStyle name="Total 3 8 3" xfId="3544"/>
    <cellStyle name="Total 3 8 3 10" xfId="1853"/>
    <cellStyle name="Total 3 8 3 11" xfId="32259"/>
    <cellStyle name="Total 3 8 3 12" xfId="34165"/>
    <cellStyle name="Total 3 8 3 13" xfId="35306"/>
    <cellStyle name="Total 3 8 3 14" xfId="37842"/>
    <cellStyle name="Total 3 8 3 2" xfId="5827"/>
    <cellStyle name="Total 3 8 3 2 2" xfId="14529"/>
    <cellStyle name="Total 3 8 3 2 2 2" xfId="46627"/>
    <cellStyle name="Total 3 8 3 2 3" xfId="24880"/>
    <cellStyle name="Total 3 8 3 2 4" xfId="26706"/>
    <cellStyle name="Total 3 8 3 2 5" xfId="40219"/>
    <cellStyle name="Total 3 8 3 3" xfId="6532"/>
    <cellStyle name="Total 3 8 3 3 2" xfId="15234"/>
    <cellStyle name="Total 3 8 3 3 2 2" xfId="47263"/>
    <cellStyle name="Total 3 8 3 3 3" xfId="20601"/>
    <cellStyle name="Total 3 8 3 3 4" xfId="27411"/>
    <cellStyle name="Total 3 8 3 3 5" xfId="40924"/>
    <cellStyle name="Total 3 8 3 4" xfId="7632"/>
    <cellStyle name="Total 3 8 3 4 2" xfId="16334"/>
    <cellStyle name="Total 3 8 3 4 3" xfId="21822"/>
    <cellStyle name="Total 3 8 3 4 4" xfId="28510"/>
    <cellStyle name="Total 3 8 3 4 5" xfId="42000"/>
    <cellStyle name="Total 3 8 3 5" xfId="8427"/>
    <cellStyle name="Total 3 8 3 5 2" xfId="17129"/>
    <cellStyle name="Total 3 8 3 5 3" xfId="25139"/>
    <cellStyle name="Total 3 8 3 5 4" xfId="29305"/>
    <cellStyle name="Total 3 8 3 5 5" xfId="48885"/>
    <cellStyle name="Total 3 8 3 6" xfId="9188"/>
    <cellStyle name="Total 3 8 3 6 2" xfId="17890"/>
    <cellStyle name="Total 3 8 3 6 3" xfId="21402"/>
    <cellStyle name="Total 3 8 3 6 4" xfId="30066"/>
    <cellStyle name="Total 3 8 3 6 5" xfId="49109"/>
    <cellStyle name="Total 3 8 3 7" xfId="9894"/>
    <cellStyle name="Total 3 8 3 7 2" xfId="18596"/>
    <cellStyle name="Total 3 8 3 7 3" xfId="20289"/>
    <cellStyle name="Total 3 8 3 7 4" xfId="30772"/>
    <cellStyle name="Total 3 8 3 7 5" xfId="49815"/>
    <cellStyle name="Total 3 8 3 8" xfId="12341"/>
    <cellStyle name="Total 3 8 3 9" xfId="22525"/>
    <cellStyle name="Total 3 8 4" xfId="4938"/>
    <cellStyle name="Total 3 8 4 10" xfId="25817"/>
    <cellStyle name="Total 3 8 4 11" xfId="33756"/>
    <cellStyle name="Total 3 8 4 12" xfId="34692"/>
    <cellStyle name="Total 3 8 4 13" xfId="36803"/>
    <cellStyle name="Total 3 8 4 14" xfId="39330"/>
    <cellStyle name="Total 3 8 4 2" xfId="6179"/>
    <cellStyle name="Total 3 8 4 2 2" xfId="14881"/>
    <cellStyle name="Total 3 8 4 2 2 2" xfId="46946"/>
    <cellStyle name="Total 3 8 4 2 3" xfId="24464"/>
    <cellStyle name="Total 3 8 4 2 4" xfId="27058"/>
    <cellStyle name="Total 3 8 4 2 5" xfId="40571"/>
    <cellStyle name="Total 3 8 4 3" xfId="7029"/>
    <cellStyle name="Total 3 8 4 3 2" xfId="15731"/>
    <cellStyle name="Total 3 8 4 3 2 2" xfId="47707"/>
    <cellStyle name="Total 3 8 4 3 3" xfId="11959"/>
    <cellStyle name="Total 3 8 4 3 4" xfId="27907"/>
    <cellStyle name="Total 3 8 4 3 5" xfId="41420"/>
    <cellStyle name="Total 3 8 4 4" xfId="8694"/>
    <cellStyle name="Total 3 8 4 4 2" xfId="17396"/>
    <cellStyle name="Total 3 8 4 4 3" xfId="25355"/>
    <cellStyle name="Total 3 8 4 4 4" xfId="29572"/>
    <cellStyle name="Total 3 8 4 4 5" xfId="43346"/>
    <cellStyle name="Total 3 8 4 5" xfId="9449"/>
    <cellStyle name="Total 3 8 4 5 2" xfId="18151"/>
    <cellStyle name="Total 3 8 4 5 3" xfId="24723"/>
    <cellStyle name="Total 3 8 4 5 4" xfId="30327"/>
    <cellStyle name="Total 3 8 4 5 5" xfId="49370"/>
    <cellStyle name="Total 3 8 4 6" xfId="10143"/>
    <cellStyle name="Total 3 8 4 6 2" xfId="18845"/>
    <cellStyle name="Total 3 8 4 6 3" xfId="11136"/>
    <cellStyle name="Total 3 8 4 6 4" xfId="31021"/>
    <cellStyle name="Total 3 8 4 6 5" xfId="50064"/>
    <cellStyle name="Total 3 8 4 7" xfId="10761"/>
    <cellStyle name="Total 3 8 4 7 2" xfId="19463"/>
    <cellStyle name="Total 3 8 4 7 3" xfId="12427"/>
    <cellStyle name="Total 3 8 4 7 4" xfId="31639"/>
    <cellStyle name="Total 3 8 4 7 5" xfId="50682"/>
    <cellStyle name="Total 3 8 4 8" xfId="13640"/>
    <cellStyle name="Total 3 8 4 9" xfId="25484"/>
    <cellStyle name="Total 3 8 5" xfId="6530"/>
    <cellStyle name="Total 3 8 5 2" xfId="15232"/>
    <cellStyle name="Total 3 8 5 2 2" xfId="47261"/>
    <cellStyle name="Total 3 8 5 3" xfId="22259"/>
    <cellStyle name="Total 3 8 5 4" xfId="27409"/>
    <cellStyle name="Total 3 8 5 5" xfId="40922"/>
    <cellStyle name="Total 3 8 6" xfId="3276"/>
    <cellStyle name="Total 3 8 6 2" xfId="12091"/>
    <cellStyle name="Total 3 8 6 2 2" xfId="44806"/>
    <cellStyle name="Total 3 8 6 3" xfId="25195"/>
    <cellStyle name="Total 3 8 6 4" xfId="21327"/>
    <cellStyle name="Total 3 8 6 5" xfId="37574"/>
    <cellStyle name="Total 3 8 7" xfId="6786"/>
    <cellStyle name="Total 3 8 7 2" xfId="15488"/>
    <cellStyle name="Total 3 8 7 2 2" xfId="47466"/>
    <cellStyle name="Total 3 8 7 3" xfId="13302"/>
    <cellStyle name="Total 3 8 7 4" xfId="27664"/>
    <cellStyle name="Total 3 8 7 5" xfId="41177"/>
    <cellStyle name="Total 3 8 8" xfId="5369"/>
    <cellStyle name="Total 3 8 8 2" xfId="14071"/>
    <cellStyle name="Total 3 8 8 3" xfId="25109"/>
    <cellStyle name="Total 3 8 8 4" xfId="26248"/>
    <cellStyle name="Total 3 8 8 5" xfId="39761"/>
    <cellStyle name="Total 3 8 9" xfId="7482"/>
    <cellStyle name="Total 3 8 9 2" xfId="16184"/>
    <cellStyle name="Total 3 8 9 3" xfId="24171"/>
    <cellStyle name="Total 3 8 9 4" xfId="28360"/>
    <cellStyle name="Total 3 8 9 5" xfId="48091"/>
    <cellStyle name="Total 3 9" xfId="803"/>
    <cellStyle name="Total 3 9 10" xfId="8300"/>
    <cellStyle name="Total 3 9 10 2" xfId="17002"/>
    <cellStyle name="Total 3 9 10 3" xfId="11123"/>
    <cellStyle name="Total 3 9 10 4" xfId="29178"/>
    <cellStyle name="Total 3 9 10 5" xfId="48814"/>
    <cellStyle name="Total 3 9 11" xfId="9075"/>
    <cellStyle name="Total 3 9 11 2" xfId="17777"/>
    <cellStyle name="Total 3 9 11 3" xfId="22565"/>
    <cellStyle name="Total 3 9 11 4" xfId="29953"/>
    <cellStyle name="Total 3 9 11 5" xfId="48996"/>
    <cellStyle name="Total 3 9 12" xfId="11347"/>
    <cellStyle name="Total 3 9 13" xfId="1785"/>
    <cellStyle name="Total 3 9 14" xfId="22049"/>
    <cellStyle name="Total 3 9 15" xfId="32596"/>
    <cellStyle name="Total 3 9 16" xfId="34279"/>
    <cellStyle name="Total 3 9 17" xfId="35643"/>
    <cellStyle name="Total 3 9 18" xfId="38170"/>
    <cellStyle name="Total 3 9 2" xfId="3626"/>
    <cellStyle name="Total 3 9 2 10" xfId="12864"/>
    <cellStyle name="Total 3 9 2 11" xfId="32341"/>
    <cellStyle name="Total 3 9 2 12" xfId="34226"/>
    <cellStyle name="Total 3 9 2 13" xfId="35388"/>
    <cellStyle name="Total 3 9 2 14" xfId="37924"/>
    <cellStyle name="Total 3 9 2 2" xfId="3182"/>
    <cellStyle name="Total 3 9 2 2 2" xfId="11997"/>
    <cellStyle name="Total 3 9 2 2 2 2" xfId="44721"/>
    <cellStyle name="Total 3 9 2 2 3" xfId="23664"/>
    <cellStyle name="Total 3 9 2 2 4" xfId="1841"/>
    <cellStyle name="Total 3 9 2 2 5" xfId="37480"/>
    <cellStyle name="Total 3 9 2 3" xfId="5619"/>
    <cellStyle name="Total 3 9 2 3 2" xfId="14321"/>
    <cellStyle name="Total 3 9 2 3 2 2" xfId="46439"/>
    <cellStyle name="Total 3 9 2 3 3" xfId="21089"/>
    <cellStyle name="Total 3 9 2 3 4" xfId="26498"/>
    <cellStyle name="Total 3 9 2 3 5" xfId="40011"/>
    <cellStyle name="Total 3 9 2 4" xfId="7704"/>
    <cellStyle name="Total 3 9 2 4 2" xfId="16406"/>
    <cellStyle name="Total 3 9 2 4 3" xfId="12539"/>
    <cellStyle name="Total 3 9 2 4 4" xfId="28582"/>
    <cellStyle name="Total 3 9 2 4 5" xfId="42082"/>
    <cellStyle name="Total 3 9 2 5" xfId="8113"/>
    <cellStyle name="Total 3 9 2 5 2" xfId="16815"/>
    <cellStyle name="Total 3 9 2 5 3" xfId="20536"/>
    <cellStyle name="Total 3 9 2 5 4" xfId="28991"/>
    <cellStyle name="Total 3 9 2 5 5" xfId="48631"/>
    <cellStyle name="Total 3 9 2 6" xfId="7428"/>
    <cellStyle name="Total 3 9 2 6 2" xfId="16130"/>
    <cellStyle name="Total 3 9 2 6 3" xfId="25439"/>
    <cellStyle name="Total 3 9 2 6 4" xfId="28306"/>
    <cellStyle name="Total 3 9 2 6 5" xfId="48037"/>
    <cellStyle name="Total 3 9 2 7" xfId="7483"/>
    <cellStyle name="Total 3 9 2 7 2" xfId="16185"/>
    <cellStyle name="Total 3 9 2 7 3" xfId="23564"/>
    <cellStyle name="Total 3 9 2 7 4" xfId="28361"/>
    <cellStyle name="Total 3 9 2 7 5" xfId="48092"/>
    <cellStyle name="Total 3 9 2 8" xfId="12421"/>
    <cellStyle name="Total 3 9 2 9" xfId="23985"/>
    <cellStyle name="Total 3 9 3" xfId="5055"/>
    <cellStyle name="Total 3 9 3 10" xfId="25934"/>
    <cellStyle name="Total 3 9 3 11" xfId="33873"/>
    <cellStyle name="Total 3 9 3 12" xfId="34809"/>
    <cellStyle name="Total 3 9 3 13" xfId="36920"/>
    <cellStyle name="Total 3 9 3 14" xfId="39447"/>
    <cellStyle name="Total 3 9 3 2" xfId="5859"/>
    <cellStyle name="Total 3 9 3 2 2" xfId="14561"/>
    <cellStyle name="Total 3 9 3 2 2 2" xfId="46656"/>
    <cellStyle name="Total 3 9 3 2 3" xfId="21020"/>
    <cellStyle name="Total 3 9 3 2 4" xfId="26738"/>
    <cellStyle name="Total 3 9 3 2 5" xfId="40251"/>
    <cellStyle name="Total 3 9 3 3" xfId="7146"/>
    <cellStyle name="Total 3 9 3 3 2" xfId="15848"/>
    <cellStyle name="Total 3 9 3 3 2 2" xfId="47824"/>
    <cellStyle name="Total 3 9 3 3 3" xfId="23067"/>
    <cellStyle name="Total 3 9 3 3 4" xfId="28024"/>
    <cellStyle name="Total 3 9 3 3 5" xfId="41537"/>
    <cellStyle name="Total 3 9 3 4" xfId="8811"/>
    <cellStyle name="Total 3 9 3 4 2" xfId="17513"/>
    <cellStyle name="Total 3 9 3 4 3" xfId="21780"/>
    <cellStyle name="Total 3 9 3 4 4" xfId="29689"/>
    <cellStyle name="Total 3 9 3 4 5" xfId="43463"/>
    <cellStyle name="Total 3 9 3 5" xfId="9566"/>
    <cellStyle name="Total 3 9 3 5 2" xfId="18268"/>
    <cellStyle name="Total 3 9 3 5 3" xfId="12459"/>
    <cellStyle name="Total 3 9 3 5 4" xfId="30444"/>
    <cellStyle name="Total 3 9 3 5 5" xfId="49487"/>
    <cellStyle name="Total 3 9 3 6" xfId="10260"/>
    <cellStyle name="Total 3 9 3 6 2" xfId="18962"/>
    <cellStyle name="Total 3 9 3 6 3" xfId="13067"/>
    <cellStyle name="Total 3 9 3 6 4" xfId="31138"/>
    <cellStyle name="Total 3 9 3 6 5" xfId="50181"/>
    <cellStyle name="Total 3 9 3 7" xfId="10878"/>
    <cellStyle name="Total 3 9 3 7 2" xfId="19580"/>
    <cellStyle name="Total 3 9 3 7 3" xfId="12199"/>
    <cellStyle name="Total 3 9 3 7 4" xfId="31756"/>
    <cellStyle name="Total 3 9 3 7 5" xfId="50799"/>
    <cellStyle name="Total 3 9 3 8" xfId="13757"/>
    <cellStyle name="Total 3 9 3 9" xfId="21933"/>
    <cellStyle name="Total 3 9 4" xfId="6279"/>
    <cellStyle name="Total 3 9 4 2" xfId="14981"/>
    <cellStyle name="Total 3 9 4 2 2" xfId="47040"/>
    <cellStyle name="Total 3 9 4 3" xfId="24387"/>
    <cellStyle name="Total 3 9 4 4" xfId="27158"/>
    <cellStyle name="Total 3 9 4 5" xfId="40671"/>
    <cellStyle name="Total 3 9 5" xfId="5540"/>
    <cellStyle name="Total 3 9 5 2" xfId="14242"/>
    <cellStyle name="Total 3 9 5 2 2" xfId="46365"/>
    <cellStyle name="Total 3 9 5 3" xfId="21668"/>
    <cellStyle name="Total 3 9 5 4" xfId="26419"/>
    <cellStyle name="Total 3 9 5 5" xfId="39932"/>
    <cellStyle name="Total 3 9 6" xfId="6012"/>
    <cellStyle name="Total 3 9 6 2" xfId="14714"/>
    <cellStyle name="Total 3 9 6 2 2" xfId="46798"/>
    <cellStyle name="Total 3 9 6 3" xfId="21363"/>
    <cellStyle name="Total 3 9 6 4" xfId="26891"/>
    <cellStyle name="Total 3 9 6 5" xfId="40404"/>
    <cellStyle name="Total 3 9 7" xfId="7394"/>
    <cellStyle name="Total 3 9 7 2" xfId="16096"/>
    <cellStyle name="Total 3 9 7 3" xfId="20263"/>
    <cellStyle name="Total 3 9 7 4" xfId="28272"/>
    <cellStyle name="Total 3 9 7 5" xfId="41785"/>
    <cellStyle name="Total 3 9 8" xfId="7872"/>
    <cellStyle name="Total 3 9 8 2" xfId="16574"/>
    <cellStyle name="Total 3 9 8 3" xfId="25068"/>
    <cellStyle name="Total 3 9 8 4" xfId="28750"/>
    <cellStyle name="Total 3 9 8 5" xfId="48390"/>
    <cellStyle name="Total 3 9 9" xfId="8034"/>
    <cellStyle name="Total 3 9 9 2" xfId="16736"/>
    <cellStyle name="Total 3 9 9 3" xfId="22926"/>
    <cellStyle name="Total 3 9 9 4" xfId="28912"/>
    <cellStyle name="Total 3 9 9 5" xfId="48552"/>
    <cellStyle name="Warning Text 2" xfId="451"/>
    <cellStyle name="Warning Text 3" xfId="452"/>
  </cellStyles>
  <dxfs count="0"/>
  <tableStyles count="0" defaultTableStyle="TableStyleMedium9" defaultPivotStyle="PivotStyleMedium4"/>
  <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emf"/><Relationship Id="rId8" Type="http://schemas.openxmlformats.org/officeDocument/2006/relationships/image" Target="../media/image8.png"/><Relationship Id="rId5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editAs="oneCell">
    <xdr:from>
      <xdr:col>3</xdr:col>
      <xdr:colOff>145677</xdr:colOff>
      <xdr:row>39</xdr:row>
      <xdr:rowOff>24407</xdr:rowOff>
    </xdr:from>
    <xdr:to>
      <xdr:col>3</xdr:col>
      <xdr:colOff>5614147</xdr:colOff>
      <xdr:row>55</xdr:row>
      <xdr:rowOff>60512</xdr:rowOff>
    </xdr:to>
    <xdr:pic>
      <xdr:nvPicPr>
        <xdr:cNvPr id="6" name="Picture 11"/>
        <xdr:cNvPicPr>
          <a:picLocks noChangeAspect="1" noChangeArrowheads="1"/>
        </xdr:cNvPicPr>
      </xdr:nvPicPr>
      <xdr:blipFill>
        <a:blip xmlns:r="http://schemas.openxmlformats.org/officeDocument/2006/relationships" r:embed="rId1"/>
        <a:srcRect/>
        <a:stretch>
          <a:fillRect/>
        </a:stretch>
      </xdr:blipFill>
      <xdr:spPr bwMode="auto">
        <a:xfrm>
          <a:off x="5221942" y="1279466"/>
          <a:ext cx="5468470" cy="2546222"/>
        </a:xfrm>
        <a:prstGeom prst="rect">
          <a:avLst/>
        </a:prstGeom>
        <a:noFill/>
      </xdr:spPr>
    </xdr:pic>
    <xdr:clientData/>
  </xdr:twoCellAnchor>
  <xdr:twoCellAnchor editAs="oneCell">
    <xdr:from>
      <xdr:col>3</xdr:col>
      <xdr:colOff>0</xdr:colOff>
      <xdr:row>142</xdr:row>
      <xdr:rowOff>0</xdr:rowOff>
    </xdr:from>
    <xdr:to>
      <xdr:col>3</xdr:col>
      <xdr:colOff>7115175</xdr:colOff>
      <xdr:row>162</xdr:row>
      <xdr:rowOff>19050</xdr:rowOff>
    </xdr:to>
    <xdr:pic>
      <xdr:nvPicPr>
        <xdr:cNvPr id="8" name="Picture 14"/>
        <xdr:cNvPicPr>
          <a:picLocks noChangeAspect="1" noChangeArrowheads="1"/>
        </xdr:cNvPicPr>
      </xdr:nvPicPr>
      <xdr:blipFill>
        <a:blip xmlns:r="http://schemas.openxmlformats.org/officeDocument/2006/relationships" r:embed="rId2"/>
        <a:srcRect/>
        <a:stretch>
          <a:fillRect/>
        </a:stretch>
      </xdr:blipFill>
      <xdr:spPr bwMode="auto">
        <a:xfrm>
          <a:off x="5076825" y="15382875"/>
          <a:ext cx="7115175" cy="3257550"/>
        </a:xfrm>
        <a:prstGeom prst="rect">
          <a:avLst/>
        </a:prstGeom>
        <a:noFill/>
      </xdr:spPr>
    </xdr:pic>
    <xdr:clientData/>
  </xdr:twoCellAnchor>
  <xdr:twoCellAnchor editAs="oneCell">
    <xdr:from>
      <xdr:col>3</xdr:col>
      <xdr:colOff>145676</xdr:colOff>
      <xdr:row>86</xdr:row>
      <xdr:rowOff>0</xdr:rowOff>
    </xdr:from>
    <xdr:to>
      <xdr:col>3</xdr:col>
      <xdr:colOff>6740297</xdr:colOff>
      <xdr:row>127</xdr:row>
      <xdr:rowOff>56028</xdr:rowOff>
    </xdr:to>
    <xdr:pic>
      <xdr:nvPicPr>
        <xdr:cNvPr id="2064" name="Picture 16"/>
        <xdr:cNvPicPr>
          <a:picLocks noChangeAspect="1" noChangeArrowheads="1"/>
        </xdr:cNvPicPr>
      </xdr:nvPicPr>
      <xdr:blipFill>
        <a:blip xmlns:r="http://schemas.openxmlformats.org/officeDocument/2006/relationships" r:embed="rId3"/>
        <a:srcRect/>
        <a:stretch>
          <a:fillRect/>
        </a:stretch>
      </xdr:blipFill>
      <xdr:spPr bwMode="auto">
        <a:xfrm>
          <a:off x="5221941" y="7687235"/>
          <a:ext cx="6594621" cy="6488205"/>
        </a:xfrm>
        <a:prstGeom prst="rect">
          <a:avLst/>
        </a:prstGeom>
        <a:noFill/>
      </xdr:spPr>
    </xdr:pic>
    <xdr:clientData/>
  </xdr:twoCellAnchor>
  <xdr:twoCellAnchor editAs="oneCell">
    <xdr:from>
      <xdr:col>3</xdr:col>
      <xdr:colOff>33131</xdr:colOff>
      <xdr:row>173</xdr:row>
      <xdr:rowOff>159466</xdr:rowOff>
    </xdr:from>
    <xdr:to>
      <xdr:col>3</xdr:col>
      <xdr:colOff>7156173</xdr:colOff>
      <xdr:row>193</xdr:row>
      <xdr:rowOff>42655</xdr:rowOff>
    </xdr:to>
    <xdr:pic>
      <xdr:nvPicPr>
        <xdr:cNvPr id="2066" name="Picture 18"/>
        <xdr:cNvPicPr>
          <a:picLocks noChangeAspect="1" noChangeArrowheads="1"/>
        </xdr:cNvPicPr>
      </xdr:nvPicPr>
      <xdr:blipFill>
        <a:blip xmlns:r="http://schemas.openxmlformats.org/officeDocument/2006/relationships" r:embed="rId4"/>
        <a:srcRect/>
        <a:stretch>
          <a:fillRect/>
        </a:stretch>
      </xdr:blipFill>
      <xdr:spPr bwMode="auto">
        <a:xfrm>
          <a:off x="3959088" y="22207770"/>
          <a:ext cx="7123042" cy="3196234"/>
        </a:xfrm>
        <a:prstGeom prst="rect">
          <a:avLst/>
        </a:prstGeom>
        <a:noFill/>
      </xdr:spPr>
    </xdr:pic>
    <xdr:clientData/>
  </xdr:twoCellAnchor>
  <xdr:twoCellAnchor editAs="oneCell">
    <xdr:from>
      <xdr:col>3</xdr:col>
      <xdr:colOff>168088</xdr:colOff>
      <xdr:row>206</xdr:row>
      <xdr:rowOff>89647</xdr:rowOff>
    </xdr:from>
    <xdr:to>
      <xdr:col>3</xdr:col>
      <xdr:colOff>3843617</xdr:colOff>
      <xdr:row>227</xdr:row>
      <xdr:rowOff>78065</xdr:rowOff>
    </xdr:to>
    <xdr:pic>
      <xdr:nvPicPr>
        <xdr:cNvPr id="2068" name="Picture 20"/>
        <xdr:cNvPicPr>
          <a:picLocks noChangeAspect="1" noChangeArrowheads="1"/>
        </xdr:cNvPicPr>
      </xdr:nvPicPr>
      <xdr:blipFill>
        <a:blip xmlns:r="http://schemas.openxmlformats.org/officeDocument/2006/relationships" r:embed="rId5"/>
        <a:srcRect/>
        <a:stretch>
          <a:fillRect/>
        </a:stretch>
      </xdr:blipFill>
      <xdr:spPr bwMode="auto">
        <a:xfrm>
          <a:off x="4090147" y="26154529"/>
          <a:ext cx="3675529" cy="3282949"/>
        </a:xfrm>
        <a:prstGeom prst="rect">
          <a:avLst/>
        </a:prstGeom>
        <a:noFill/>
      </xdr:spPr>
    </xdr:pic>
    <xdr:clientData/>
  </xdr:twoCellAnchor>
  <xdr:twoCellAnchor editAs="oneCell">
    <xdr:from>
      <xdr:col>3</xdr:col>
      <xdr:colOff>212912</xdr:colOff>
      <xdr:row>228</xdr:row>
      <xdr:rowOff>123265</xdr:rowOff>
    </xdr:from>
    <xdr:to>
      <xdr:col>3</xdr:col>
      <xdr:colOff>5891942</xdr:colOff>
      <xdr:row>250</xdr:row>
      <xdr:rowOff>48746</xdr:rowOff>
    </xdr:to>
    <xdr:pic>
      <xdr:nvPicPr>
        <xdr:cNvPr id="2071" name="Picture 23"/>
        <xdr:cNvPicPr>
          <a:picLocks noChangeAspect="1" noChangeArrowheads="1"/>
        </xdr:cNvPicPr>
      </xdr:nvPicPr>
      <xdr:blipFill>
        <a:blip xmlns:r="http://schemas.openxmlformats.org/officeDocument/2006/relationships" r:embed="rId6"/>
        <a:srcRect/>
        <a:stretch>
          <a:fillRect/>
        </a:stretch>
      </xdr:blipFill>
      <xdr:spPr bwMode="auto">
        <a:xfrm>
          <a:off x="4134971" y="29639559"/>
          <a:ext cx="5679030" cy="3376893"/>
        </a:xfrm>
        <a:prstGeom prst="rect">
          <a:avLst/>
        </a:prstGeom>
        <a:noFill/>
      </xdr:spPr>
    </xdr:pic>
    <xdr:clientData/>
  </xdr:twoCellAnchor>
  <xdr:twoCellAnchor editAs="oneCell">
    <xdr:from>
      <xdr:col>2</xdr:col>
      <xdr:colOff>347382</xdr:colOff>
      <xdr:row>271</xdr:row>
      <xdr:rowOff>56029</xdr:rowOff>
    </xdr:from>
    <xdr:to>
      <xdr:col>3</xdr:col>
      <xdr:colOff>3366807</xdr:colOff>
      <xdr:row>299</xdr:row>
      <xdr:rowOff>81335</xdr:rowOff>
    </xdr:to>
    <xdr:pic>
      <xdr:nvPicPr>
        <xdr:cNvPr id="31" name="Picture 30"/>
        <xdr:cNvPicPr>
          <a:picLocks noChangeAspect="1" noChangeArrowheads="1"/>
        </xdr:cNvPicPr>
      </xdr:nvPicPr>
      <xdr:blipFill>
        <a:blip xmlns:r="http://schemas.openxmlformats.org/officeDocument/2006/relationships" r:embed="rId7"/>
        <a:srcRect/>
        <a:stretch>
          <a:fillRect/>
        </a:stretch>
      </xdr:blipFill>
      <xdr:spPr bwMode="auto">
        <a:xfrm>
          <a:off x="3888441" y="36318264"/>
          <a:ext cx="3400425" cy="4418012"/>
        </a:xfrm>
        <a:prstGeom prst="rect">
          <a:avLst/>
        </a:prstGeom>
        <a:noFill/>
        <a:ln w="12700">
          <a:noFill/>
          <a:miter lim="800000"/>
          <a:headEnd/>
          <a:tailEnd/>
        </a:ln>
        <a:effectLst/>
      </xdr:spPr>
    </xdr:pic>
    <xdr:clientData/>
  </xdr:twoCellAnchor>
  <xdr:twoCellAnchor editAs="oneCell">
    <xdr:from>
      <xdr:col>3</xdr:col>
      <xdr:colOff>0</xdr:colOff>
      <xdr:row>472</xdr:row>
      <xdr:rowOff>100853</xdr:rowOff>
    </xdr:from>
    <xdr:to>
      <xdr:col>4</xdr:col>
      <xdr:colOff>45969</xdr:colOff>
      <xdr:row>504</xdr:row>
      <xdr:rowOff>39219</xdr:rowOff>
    </xdr:to>
    <xdr:pic>
      <xdr:nvPicPr>
        <xdr:cNvPr id="2049" name="Picture 1" descr="Bestand:Geothermie gebruik.png"/>
        <xdr:cNvPicPr>
          <a:picLocks noChangeAspect="1" noChangeArrowheads="1"/>
        </xdr:cNvPicPr>
      </xdr:nvPicPr>
      <xdr:blipFill>
        <a:blip xmlns:r="http://schemas.openxmlformats.org/officeDocument/2006/relationships" r:embed="rId8"/>
        <a:srcRect/>
        <a:stretch>
          <a:fillRect/>
        </a:stretch>
      </xdr:blipFill>
      <xdr:spPr bwMode="auto">
        <a:xfrm>
          <a:off x="3922059" y="67739559"/>
          <a:ext cx="7210425" cy="4992220"/>
        </a:xfrm>
        <a:prstGeom prst="rect">
          <a:avLst/>
        </a:prstGeom>
        <a:noFill/>
      </xdr:spPr>
    </xdr:pic>
    <xdr:clientData/>
  </xdr:twoCellAnchor>
  <xdr:twoCellAnchor editAs="oneCell">
    <xdr:from>
      <xdr:col>3</xdr:col>
      <xdr:colOff>134471</xdr:colOff>
      <xdr:row>589</xdr:row>
      <xdr:rowOff>112058</xdr:rowOff>
    </xdr:from>
    <xdr:to>
      <xdr:col>4</xdr:col>
      <xdr:colOff>330599</xdr:colOff>
      <xdr:row>604</xdr:row>
      <xdr:rowOff>12325</xdr:rowOff>
    </xdr:to>
    <xdr:pic>
      <xdr:nvPicPr>
        <xdr:cNvPr id="2051" name="Picture 3"/>
        <xdr:cNvPicPr>
          <a:picLocks noChangeAspect="1" noChangeArrowheads="1"/>
        </xdr:cNvPicPr>
      </xdr:nvPicPr>
      <xdr:blipFill>
        <a:blip xmlns:r="http://schemas.openxmlformats.org/officeDocument/2006/relationships" r:embed="rId9"/>
        <a:srcRect/>
        <a:stretch>
          <a:fillRect/>
        </a:stretch>
      </xdr:blipFill>
      <xdr:spPr bwMode="auto">
        <a:xfrm>
          <a:off x="4056530" y="80491852"/>
          <a:ext cx="7360584" cy="2253503"/>
        </a:xfrm>
        <a:prstGeom prst="rect">
          <a:avLst/>
        </a:prstGeom>
        <a:noFill/>
      </xdr:spPr>
    </xdr:pic>
    <xdr:clientData/>
  </xdr:twoCellAnchor>
  <xdr:twoCellAnchor editAs="oneCell">
    <xdr:from>
      <xdr:col>3</xdr:col>
      <xdr:colOff>100853</xdr:colOff>
      <xdr:row>605</xdr:row>
      <xdr:rowOff>78441</xdr:rowOff>
    </xdr:from>
    <xdr:to>
      <xdr:col>4</xdr:col>
      <xdr:colOff>325556</xdr:colOff>
      <xdr:row>637</xdr:row>
      <xdr:rowOff>16807</xdr:rowOff>
    </xdr:to>
    <xdr:pic>
      <xdr:nvPicPr>
        <xdr:cNvPr id="2053" name="Picture 5"/>
        <xdr:cNvPicPr>
          <a:picLocks noChangeAspect="1" noChangeArrowheads="1"/>
        </xdr:cNvPicPr>
      </xdr:nvPicPr>
      <xdr:blipFill>
        <a:blip xmlns:r="http://schemas.openxmlformats.org/officeDocument/2006/relationships" r:embed="rId10"/>
        <a:srcRect/>
        <a:stretch>
          <a:fillRect/>
        </a:stretch>
      </xdr:blipFill>
      <xdr:spPr bwMode="auto">
        <a:xfrm>
          <a:off x="4022912" y="82968353"/>
          <a:ext cx="7389159" cy="4958603"/>
        </a:xfrm>
        <a:prstGeom prst="rect">
          <a:avLst/>
        </a:prstGeom>
        <a:noFill/>
      </xdr:spPr>
    </xdr:pic>
    <xdr:clientData/>
  </xdr:twoCellAnchor>
  <xdr:twoCellAnchor editAs="oneCell">
    <xdr:from>
      <xdr:col>3</xdr:col>
      <xdr:colOff>291352</xdr:colOff>
      <xdr:row>638</xdr:row>
      <xdr:rowOff>134471</xdr:rowOff>
    </xdr:from>
    <xdr:to>
      <xdr:col>3</xdr:col>
      <xdr:colOff>6651811</xdr:colOff>
      <xdr:row>652</xdr:row>
      <xdr:rowOff>101415</xdr:rowOff>
    </xdr:to>
    <xdr:pic>
      <xdr:nvPicPr>
        <xdr:cNvPr id="2055" name="Picture 7"/>
        <xdr:cNvPicPr>
          <a:picLocks noChangeAspect="1" noChangeArrowheads="1"/>
        </xdr:cNvPicPr>
      </xdr:nvPicPr>
      <xdr:blipFill>
        <a:blip xmlns:r="http://schemas.openxmlformats.org/officeDocument/2006/relationships" r:embed="rId11"/>
        <a:srcRect/>
        <a:stretch>
          <a:fillRect/>
        </a:stretch>
      </xdr:blipFill>
      <xdr:spPr bwMode="auto">
        <a:xfrm>
          <a:off x="4213411" y="88201500"/>
          <a:ext cx="6360459" cy="2163296"/>
        </a:xfrm>
        <a:prstGeom prst="rect">
          <a:avLst/>
        </a:prstGeom>
        <a:noFill/>
      </xdr:spPr>
    </xdr:pic>
    <xdr:clientData/>
  </xdr:twoCellAnchor>
  <xdr:twoCellAnchor editAs="oneCell">
    <xdr:from>
      <xdr:col>3</xdr:col>
      <xdr:colOff>380999</xdr:colOff>
      <xdr:row>653</xdr:row>
      <xdr:rowOff>100853</xdr:rowOff>
    </xdr:from>
    <xdr:to>
      <xdr:col>3</xdr:col>
      <xdr:colOff>7112933</xdr:colOff>
      <xdr:row>672</xdr:row>
      <xdr:rowOff>77320</xdr:rowOff>
    </xdr:to>
    <xdr:pic>
      <xdr:nvPicPr>
        <xdr:cNvPr id="2057" name="Picture 9"/>
        <xdr:cNvPicPr>
          <a:picLocks noChangeAspect="1" noChangeArrowheads="1"/>
        </xdr:cNvPicPr>
      </xdr:nvPicPr>
      <xdr:blipFill>
        <a:blip xmlns:r="http://schemas.openxmlformats.org/officeDocument/2006/relationships" r:embed="rId12"/>
        <a:srcRect/>
        <a:stretch>
          <a:fillRect/>
        </a:stretch>
      </xdr:blipFill>
      <xdr:spPr bwMode="auto">
        <a:xfrm>
          <a:off x="4303058" y="90521118"/>
          <a:ext cx="6731934" cy="2957232"/>
        </a:xfrm>
        <a:prstGeom prst="rect">
          <a:avLst/>
        </a:prstGeom>
        <a:noFill/>
      </xdr:spPr>
    </xdr:pic>
    <xdr:clientData/>
  </xdr:twoCellAnchor>
  <xdr:twoCellAnchor editAs="oneCell">
    <xdr:from>
      <xdr:col>3</xdr:col>
      <xdr:colOff>257736</xdr:colOff>
      <xdr:row>692</xdr:row>
      <xdr:rowOff>112059</xdr:rowOff>
    </xdr:from>
    <xdr:to>
      <xdr:col>4</xdr:col>
      <xdr:colOff>441634</xdr:colOff>
      <xdr:row>713</xdr:row>
      <xdr:rowOff>40900</xdr:rowOff>
    </xdr:to>
    <xdr:pic>
      <xdr:nvPicPr>
        <xdr:cNvPr id="2059" name="Picture 11"/>
        <xdr:cNvPicPr>
          <a:picLocks noChangeAspect="1" noChangeArrowheads="1"/>
        </xdr:cNvPicPr>
      </xdr:nvPicPr>
      <xdr:blipFill>
        <a:blip xmlns:r="http://schemas.openxmlformats.org/officeDocument/2006/relationships" r:embed="rId13"/>
        <a:srcRect/>
        <a:stretch>
          <a:fillRect/>
        </a:stretch>
      </xdr:blipFill>
      <xdr:spPr bwMode="auto">
        <a:xfrm>
          <a:off x="4179795" y="96650735"/>
          <a:ext cx="7341534" cy="3223372"/>
        </a:xfrm>
        <a:prstGeom prst="rect">
          <a:avLst/>
        </a:prstGeom>
        <a:noFill/>
      </xdr:spPr>
    </xdr:pic>
    <xdr:clientData/>
  </xdr:twoCellAnchor>
  <xdr:twoCellAnchor editAs="oneCell">
    <xdr:from>
      <xdr:col>3</xdr:col>
      <xdr:colOff>257735</xdr:colOff>
      <xdr:row>673</xdr:row>
      <xdr:rowOff>112059</xdr:rowOff>
    </xdr:from>
    <xdr:to>
      <xdr:col>4</xdr:col>
      <xdr:colOff>6188</xdr:colOff>
      <xdr:row>691</xdr:row>
      <xdr:rowOff>98052</xdr:rowOff>
    </xdr:to>
    <xdr:pic>
      <xdr:nvPicPr>
        <xdr:cNvPr id="2061" name="Picture 13"/>
        <xdr:cNvPicPr>
          <a:picLocks noChangeAspect="1" noChangeArrowheads="1"/>
        </xdr:cNvPicPr>
      </xdr:nvPicPr>
      <xdr:blipFill>
        <a:blip xmlns:r="http://schemas.openxmlformats.org/officeDocument/2006/relationships" r:embed="rId14"/>
        <a:srcRect/>
        <a:stretch>
          <a:fillRect/>
        </a:stretch>
      </xdr:blipFill>
      <xdr:spPr bwMode="auto">
        <a:xfrm>
          <a:off x="4179794" y="93669971"/>
          <a:ext cx="6912909" cy="2809875"/>
        </a:xfrm>
        <a:prstGeom prst="rect">
          <a:avLst/>
        </a:prstGeom>
        <a:noFill/>
      </xdr:spPr>
    </xdr:pic>
    <xdr:clientData/>
  </xdr:twoCellAnchor>
  <xdr:twoCellAnchor editAs="oneCell">
    <xdr:from>
      <xdr:col>3</xdr:col>
      <xdr:colOff>324970</xdr:colOff>
      <xdr:row>716</xdr:row>
      <xdr:rowOff>123265</xdr:rowOff>
    </xdr:from>
    <xdr:to>
      <xdr:col>3</xdr:col>
      <xdr:colOff>6736421</xdr:colOff>
      <xdr:row>740</xdr:row>
      <xdr:rowOff>136713</xdr:rowOff>
    </xdr:to>
    <xdr:pic>
      <xdr:nvPicPr>
        <xdr:cNvPr id="3074" name="Picture 2"/>
        <xdr:cNvPicPr>
          <a:picLocks noChangeAspect="1" noChangeArrowheads="1"/>
        </xdr:cNvPicPr>
      </xdr:nvPicPr>
      <xdr:blipFill>
        <a:blip xmlns:r="http://schemas.openxmlformats.org/officeDocument/2006/relationships" r:embed="rId15"/>
        <a:srcRect/>
        <a:stretch>
          <a:fillRect/>
        </a:stretch>
      </xdr:blipFill>
      <xdr:spPr bwMode="auto">
        <a:xfrm>
          <a:off x="4247029" y="100427118"/>
          <a:ext cx="6411451" cy="3778624"/>
        </a:xfrm>
        <a:prstGeom prst="rect">
          <a:avLst/>
        </a:prstGeom>
        <a:noFill/>
      </xdr:spPr>
    </xdr:pic>
    <xdr:clientData/>
  </xdr:twoCellAnchor>
  <xdr:twoCellAnchor editAs="oneCell">
    <xdr:from>
      <xdr:col>3</xdr:col>
      <xdr:colOff>336071</xdr:colOff>
      <xdr:row>742</xdr:row>
      <xdr:rowOff>0</xdr:rowOff>
    </xdr:from>
    <xdr:to>
      <xdr:col>3</xdr:col>
      <xdr:colOff>6712324</xdr:colOff>
      <xdr:row>760</xdr:row>
      <xdr:rowOff>69478</xdr:rowOff>
    </xdr:to>
    <xdr:pic>
      <xdr:nvPicPr>
        <xdr:cNvPr id="3076" name="Picture 4"/>
        <xdr:cNvPicPr>
          <a:picLocks noChangeAspect="1" noChangeArrowheads="1"/>
        </xdr:cNvPicPr>
      </xdr:nvPicPr>
      <xdr:blipFill>
        <a:blip xmlns:r="http://schemas.openxmlformats.org/officeDocument/2006/relationships" r:embed="rId16"/>
        <a:srcRect/>
        <a:stretch>
          <a:fillRect/>
        </a:stretch>
      </xdr:blipFill>
      <xdr:spPr bwMode="auto">
        <a:xfrm>
          <a:off x="4258130" y="104382794"/>
          <a:ext cx="6376253" cy="2893359"/>
        </a:xfrm>
        <a:prstGeom prst="rect">
          <a:avLst/>
        </a:prstGeom>
        <a:noFill/>
      </xdr:spPr>
    </xdr:pic>
    <xdr:clientData/>
  </xdr:twoCellAnchor>
  <xdr:twoCellAnchor editAs="oneCell">
    <xdr:from>
      <xdr:col>3</xdr:col>
      <xdr:colOff>291353</xdr:colOff>
      <xdr:row>761</xdr:row>
      <xdr:rowOff>19263</xdr:rowOff>
    </xdr:from>
    <xdr:to>
      <xdr:col>3</xdr:col>
      <xdr:colOff>6745941</xdr:colOff>
      <xdr:row>783</xdr:row>
      <xdr:rowOff>111500</xdr:rowOff>
    </xdr:to>
    <xdr:pic>
      <xdr:nvPicPr>
        <xdr:cNvPr id="3078" name="Picture 6"/>
        <xdr:cNvPicPr>
          <a:picLocks noChangeAspect="1" noChangeArrowheads="1"/>
        </xdr:cNvPicPr>
      </xdr:nvPicPr>
      <xdr:blipFill>
        <a:blip xmlns:r="http://schemas.openxmlformats.org/officeDocument/2006/relationships" r:embed="rId17"/>
        <a:srcRect/>
        <a:stretch>
          <a:fillRect/>
        </a:stretch>
      </xdr:blipFill>
      <xdr:spPr bwMode="auto">
        <a:xfrm>
          <a:off x="4213412" y="107382822"/>
          <a:ext cx="6454588" cy="3543648"/>
        </a:xfrm>
        <a:prstGeom prst="rect">
          <a:avLst/>
        </a:prstGeom>
        <a:noFill/>
      </xdr:spPr>
    </xdr:pic>
    <xdr:clientData/>
  </xdr:twoCellAnchor>
  <xdr:twoCellAnchor editAs="oneCell">
    <xdr:from>
      <xdr:col>3</xdr:col>
      <xdr:colOff>440392</xdr:colOff>
      <xdr:row>783</xdr:row>
      <xdr:rowOff>121153</xdr:rowOff>
    </xdr:from>
    <xdr:to>
      <xdr:col>3</xdr:col>
      <xdr:colOff>6633882</xdr:colOff>
      <xdr:row>805</xdr:row>
      <xdr:rowOff>57020</xdr:rowOff>
    </xdr:to>
    <xdr:pic>
      <xdr:nvPicPr>
        <xdr:cNvPr id="3080" name="Picture 8"/>
        <xdr:cNvPicPr>
          <a:picLocks noChangeAspect="1" noChangeArrowheads="1"/>
        </xdr:cNvPicPr>
      </xdr:nvPicPr>
      <xdr:blipFill>
        <a:blip xmlns:r="http://schemas.openxmlformats.org/officeDocument/2006/relationships" r:embed="rId18"/>
        <a:srcRect/>
        <a:stretch>
          <a:fillRect/>
        </a:stretch>
      </xdr:blipFill>
      <xdr:spPr bwMode="auto">
        <a:xfrm>
          <a:off x="4362451" y="110936124"/>
          <a:ext cx="6193490" cy="3387280"/>
        </a:xfrm>
        <a:prstGeom prst="rect">
          <a:avLst/>
        </a:prstGeom>
        <a:noFill/>
      </xdr:spPr>
    </xdr:pic>
    <xdr:clientData/>
  </xdr:twoCellAnchor>
  <xdr:twoCellAnchor editAs="oneCell">
    <xdr:from>
      <xdr:col>3</xdr:col>
      <xdr:colOff>420222</xdr:colOff>
      <xdr:row>805</xdr:row>
      <xdr:rowOff>140351</xdr:rowOff>
    </xdr:from>
    <xdr:to>
      <xdr:col>3</xdr:col>
      <xdr:colOff>6678706</xdr:colOff>
      <xdr:row>820</xdr:row>
      <xdr:rowOff>48308</xdr:rowOff>
    </xdr:to>
    <xdr:pic>
      <xdr:nvPicPr>
        <xdr:cNvPr id="3082" name="Picture 10"/>
        <xdr:cNvPicPr>
          <a:picLocks noChangeAspect="1" noChangeArrowheads="1"/>
        </xdr:cNvPicPr>
      </xdr:nvPicPr>
      <xdr:blipFill>
        <a:blip xmlns:r="http://schemas.openxmlformats.org/officeDocument/2006/relationships" r:embed="rId19"/>
        <a:srcRect/>
        <a:stretch>
          <a:fillRect/>
        </a:stretch>
      </xdr:blipFill>
      <xdr:spPr bwMode="auto">
        <a:xfrm>
          <a:off x="4342281" y="114406733"/>
          <a:ext cx="6258484" cy="2261192"/>
        </a:xfrm>
        <a:prstGeom prst="rect">
          <a:avLst/>
        </a:prstGeom>
        <a:noFill/>
      </xdr:spPr>
    </xdr:pic>
    <xdr:clientData/>
  </xdr:twoCellAnchor>
  <xdr:twoCellAnchor editAs="oneCell">
    <xdr:from>
      <xdr:col>3</xdr:col>
      <xdr:colOff>88525</xdr:colOff>
      <xdr:row>553</xdr:row>
      <xdr:rowOff>35885</xdr:rowOff>
    </xdr:from>
    <xdr:to>
      <xdr:col>3</xdr:col>
      <xdr:colOff>6981264</xdr:colOff>
      <xdr:row>584</xdr:row>
      <xdr:rowOff>144110</xdr:rowOff>
    </xdr:to>
    <xdr:pic>
      <xdr:nvPicPr>
        <xdr:cNvPr id="3086" name="Picture 14"/>
        <xdr:cNvPicPr>
          <a:picLocks noChangeAspect="1" noChangeArrowheads="1"/>
        </xdr:cNvPicPr>
      </xdr:nvPicPr>
      <xdr:blipFill>
        <a:blip xmlns:r="http://schemas.openxmlformats.org/officeDocument/2006/relationships" r:embed="rId20"/>
        <a:srcRect/>
        <a:stretch>
          <a:fillRect/>
        </a:stretch>
      </xdr:blipFill>
      <xdr:spPr bwMode="auto">
        <a:xfrm>
          <a:off x="4010584" y="80415679"/>
          <a:ext cx="6892739" cy="4971579"/>
        </a:xfrm>
        <a:prstGeom prst="rect">
          <a:avLst/>
        </a:prstGeom>
        <a:noFill/>
      </xdr:spPr>
    </xdr:pic>
    <xdr:clientData/>
  </xdr:twoCellAnchor>
  <xdr:twoCellAnchor editAs="oneCell">
    <xdr:from>
      <xdr:col>3</xdr:col>
      <xdr:colOff>1</xdr:colOff>
      <xdr:row>937</xdr:row>
      <xdr:rowOff>145676</xdr:rowOff>
    </xdr:from>
    <xdr:to>
      <xdr:col>3</xdr:col>
      <xdr:colOff>6289563</xdr:colOff>
      <xdr:row>957</xdr:row>
      <xdr:rowOff>141194</xdr:rowOff>
    </xdr:to>
    <xdr:pic>
      <xdr:nvPicPr>
        <xdr:cNvPr id="3088" name="Picture 16"/>
        <xdr:cNvPicPr>
          <a:picLocks noChangeAspect="1" noChangeArrowheads="1"/>
        </xdr:cNvPicPr>
      </xdr:nvPicPr>
      <xdr:blipFill>
        <a:blip xmlns:r="http://schemas.openxmlformats.org/officeDocument/2006/relationships" r:embed="rId21"/>
        <a:srcRect/>
        <a:stretch>
          <a:fillRect/>
        </a:stretch>
      </xdr:blipFill>
      <xdr:spPr bwMode="auto">
        <a:xfrm>
          <a:off x="3922060" y="140768294"/>
          <a:ext cx="6289562" cy="3133164"/>
        </a:xfrm>
        <a:prstGeom prst="rect">
          <a:avLst/>
        </a:prstGeom>
        <a:noFill/>
      </xdr:spPr>
    </xdr:pic>
    <xdr:clientData/>
  </xdr:twoCellAnchor>
  <xdr:twoCellAnchor editAs="oneCell">
    <xdr:from>
      <xdr:col>3</xdr:col>
      <xdr:colOff>123265</xdr:colOff>
      <xdr:row>959</xdr:row>
      <xdr:rowOff>33618</xdr:rowOff>
    </xdr:from>
    <xdr:to>
      <xdr:col>3</xdr:col>
      <xdr:colOff>6431305</xdr:colOff>
      <xdr:row>970</xdr:row>
      <xdr:rowOff>56030</xdr:rowOff>
    </xdr:to>
    <xdr:pic>
      <xdr:nvPicPr>
        <xdr:cNvPr id="3090" name="Picture 18"/>
        <xdr:cNvPicPr>
          <a:picLocks noChangeAspect="1" noChangeArrowheads="1"/>
        </xdr:cNvPicPr>
      </xdr:nvPicPr>
      <xdr:blipFill>
        <a:blip xmlns:r="http://schemas.openxmlformats.org/officeDocument/2006/relationships" r:embed="rId22"/>
        <a:srcRect/>
        <a:stretch>
          <a:fillRect/>
        </a:stretch>
      </xdr:blipFill>
      <xdr:spPr bwMode="auto">
        <a:xfrm>
          <a:off x="4045324" y="144107647"/>
          <a:ext cx="6308040" cy="1748118"/>
        </a:xfrm>
        <a:prstGeom prst="rect">
          <a:avLst/>
        </a:prstGeom>
        <a:noFill/>
      </xdr:spPr>
    </xdr:pic>
    <xdr:clientData/>
  </xdr:twoCellAnchor>
  <xdr:twoCellAnchor editAs="oneCell">
    <xdr:from>
      <xdr:col>3</xdr:col>
      <xdr:colOff>156701</xdr:colOff>
      <xdr:row>970</xdr:row>
      <xdr:rowOff>145118</xdr:rowOff>
    </xdr:from>
    <xdr:to>
      <xdr:col>3</xdr:col>
      <xdr:colOff>5268627</xdr:colOff>
      <xdr:row>993</xdr:row>
      <xdr:rowOff>105894</xdr:rowOff>
    </xdr:to>
    <xdr:pic>
      <xdr:nvPicPr>
        <xdr:cNvPr id="3092" name="Picture 20"/>
        <xdr:cNvPicPr>
          <a:picLocks noChangeAspect="1" noChangeArrowheads="1"/>
        </xdr:cNvPicPr>
      </xdr:nvPicPr>
      <xdr:blipFill>
        <a:blip xmlns:r="http://schemas.openxmlformats.org/officeDocument/2006/relationships" r:embed="rId23"/>
        <a:srcRect/>
        <a:stretch>
          <a:fillRect/>
        </a:stretch>
      </xdr:blipFill>
      <xdr:spPr bwMode="auto">
        <a:xfrm>
          <a:off x="4081001" y="150621068"/>
          <a:ext cx="5111926" cy="3685051"/>
        </a:xfrm>
        <a:prstGeom prst="rect">
          <a:avLst/>
        </a:prstGeom>
        <a:noFill/>
      </xdr:spPr>
    </xdr:pic>
    <xdr:clientData/>
  </xdr:twoCellAnchor>
  <xdr:twoCellAnchor editAs="oneCell">
    <xdr:from>
      <xdr:col>3</xdr:col>
      <xdr:colOff>85725</xdr:colOff>
      <xdr:row>4</xdr:row>
      <xdr:rowOff>161095</xdr:rowOff>
    </xdr:from>
    <xdr:to>
      <xdr:col>3</xdr:col>
      <xdr:colOff>7067550</xdr:colOff>
      <xdr:row>35</xdr:row>
      <xdr:rowOff>52593</xdr:rowOff>
    </xdr:to>
    <xdr:pic>
      <xdr:nvPicPr>
        <xdr:cNvPr id="3096" name="Picture 24"/>
        <xdr:cNvPicPr>
          <a:picLocks noChangeAspect="1" noChangeArrowheads="1"/>
        </xdr:cNvPicPr>
      </xdr:nvPicPr>
      <xdr:blipFill>
        <a:blip xmlns:r="http://schemas.openxmlformats.org/officeDocument/2006/relationships" r:embed="rId24"/>
        <a:srcRect/>
        <a:stretch>
          <a:fillRect/>
        </a:stretch>
      </xdr:blipFill>
      <xdr:spPr bwMode="auto">
        <a:xfrm>
          <a:off x="4011682" y="823704"/>
          <a:ext cx="6981825" cy="5026715"/>
        </a:xfrm>
        <a:prstGeom prst="rect">
          <a:avLst/>
        </a:prstGeom>
        <a:noFill/>
      </xdr:spPr>
    </xdr:pic>
    <xdr:clientData/>
  </xdr:twoCellAnchor>
  <xdr:twoCellAnchor editAs="oneCell">
    <xdr:from>
      <xdr:col>3</xdr:col>
      <xdr:colOff>104776</xdr:colOff>
      <xdr:row>1027</xdr:row>
      <xdr:rowOff>0</xdr:rowOff>
    </xdr:from>
    <xdr:to>
      <xdr:col>3</xdr:col>
      <xdr:colOff>6504092</xdr:colOff>
      <xdr:row>1045</xdr:row>
      <xdr:rowOff>123825</xdr:rowOff>
    </xdr:to>
    <xdr:pic>
      <xdr:nvPicPr>
        <xdr:cNvPr id="3098" name="Picture 26"/>
        <xdr:cNvPicPr>
          <a:picLocks noChangeAspect="1" noChangeArrowheads="1"/>
        </xdr:cNvPicPr>
      </xdr:nvPicPr>
      <xdr:blipFill>
        <a:blip xmlns:r="http://schemas.openxmlformats.org/officeDocument/2006/relationships" r:embed="rId25"/>
        <a:srcRect/>
        <a:stretch>
          <a:fillRect/>
        </a:stretch>
      </xdr:blipFill>
      <xdr:spPr bwMode="auto">
        <a:xfrm>
          <a:off x="4029076" y="165696900"/>
          <a:ext cx="6399316" cy="3038475"/>
        </a:xfrm>
        <a:prstGeom prst="rect">
          <a:avLst/>
        </a:prstGeom>
        <a:noFill/>
      </xdr:spPr>
    </xdr:pic>
    <xdr:clientData/>
  </xdr:twoCellAnchor>
  <xdr:twoCellAnchor editAs="oneCell">
    <xdr:from>
      <xdr:col>3</xdr:col>
      <xdr:colOff>209550</xdr:colOff>
      <xdr:row>1056</xdr:row>
      <xdr:rowOff>133350</xdr:rowOff>
    </xdr:from>
    <xdr:to>
      <xdr:col>3</xdr:col>
      <xdr:colOff>6905625</xdr:colOff>
      <xdr:row>1086</xdr:row>
      <xdr:rowOff>85725</xdr:rowOff>
    </xdr:to>
    <xdr:pic>
      <xdr:nvPicPr>
        <xdr:cNvPr id="3100" name="Picture 28"/>
        <xdr:cNvPicPr>
          <a:picLocks noChangeAspect="1" noChangeArrowheads="1"/>
        </xdr:cNvPicPr>
      </xdr:nvPicPr>
      <xdr:blipFill>
        <a:blip xmlns:r="http://schemas.openxmlformats.org/officeDocument/2006/relationships" r:embed="rId26"/>
        <a:srcRect/>
        <a:stretch>
          <a:fillRect/>
        </a:stretch>
      </xdr:blipFill>
      <xdr:spPr bwMode="auto">
        <a:xfrm>
          <a:off x="4133850" y="170526075"/>
          <a:ext cx="6696075" cy="4810125"/>
        </a:xfrm>
        <a:prstGeom prst="rect">
          <a:avLst/>
        </a:prstGeom>
        <a:noFill/>
      </xdr:spPr>
    </xdr:pic>
    <xdr:clientData/>
  </xdr:twoCellAnchor>
  <xdr:twoCellAnchor editAs="oneCell">
    <xdr:from>
      <xdr:col>3</xdr:col>
      <xdr:colOff>104775</xdr:colOff>
      <xdr:row>1126</xdr:row>
      <xdr:rowOff>9525</xdr:rowOff>
    </xdr:from>
    <xdr:to>
      <xdr:col>3</xdr:col>
      <xdr:colOff>5611713</xdr:colOff>
      <xdr:row>1140</xdr:row>
      <xdr:rowOff>142874</xdr:rowOff>
    </xdr:to>
    <xdr:pic>
      <xdr:nvPicPr>
        <xdr:cNvPr id="3102" name="Picture 30"/>
        <xdr:cNvPicPr>
          <a:picLocks noChangeAspect="1" noChangeArrowheads="1"/>
        </xdr:cNvPicPr>
      </xdr:nvPicPr>
      <xdr:blipFill>
        <a:blip xmlns:r="http://schemas.openxmlformats.org/officeDocument/2006/relationships" r:embed="rId27"/>
        <a:srcRect/>
        <a:stretch>
          <a:fillRect/>
        </a:stretch>
      </xdr:blipFill>
      <xdr:spPr bwMode="auto">
        <a:xfrm>
          <a:off x="4029075" y="181746525"/>
          <a:ext cx="5506938" cy="2400300"/>
        </a:xfrm>
        <a:prstGeom prst="rect">
          <a:avLst/>
        </a:prstGeom>
        <a:noFill/>
      </xdr:spPr>
    </xdr:pic>
    <xdr:clientData/>
  </xdr:twoCellAnchor>
  <xdr:twoCellAnchor editAs="oneCell">
    <xdr:from>
      <xdr:col>3</xdr:col>
      <xdr:colOff>142875</xdr:colOff>
      <xdr:row>1176</xdr:row>
      <xdr:rowOff>19050</xdr:rowOff>
    </xdr:from>
    <xdr:to>
      <xdr:col>3</xdr:col>
      <xdr:colOff>6724650</xdr:colOff>
      <xdr:row>1203</xdr:row>
      <xdr:rowOff>69639</xdr:rowOff>
    </xdr:to>
    <xdr:pic>
      <xdr:nvPicPr>
        <xdr:cNvPr id="3104" name="Picture 32"/>
        <xdr:cNvPicPr>
          <a:picLocks noChangeAspect="1" noChangeArrowheads="1"/>
        </xdr:cNvPicPr>
      </xdr:nvPicPr>
      <xdr:blipFill>
        <a:blip xmlns:r="http://schemas.openxmlformats.org/officeDocument/2006/relationships" r:embed="rId28"/>
        <a:srcRect/>
        <a:stretch>
          <a:fillRect/>
        </a:stretch>
      </xdr:blipFill>
      <xdr:spPr bwMode="auto">
        <a:xfrm>
          <a:off x="4067175" y="189842775"/>
          <a:ext cx="6581775" cy="4422564"/>
        </a:xfrm>
        <a:prstGeom prst="rect">
          <a:avLst/>
        </a:prstGeom>
        <a:noFill/>
      </xdr:spPr>
    </xdr:pic>
    <xdr:clientData/>
  </xdr:twoCellAnchor>
  <xdr:twoCellAnchor editAs="oneCell">
    <xdr:from>
      <xdr:col>3</xdr:col>
      <xdr:colOff>114300</xdr:colOff>
      <xdr:row>1204</xdr:row>
      <xdr:rowOff>0</xdr:rowOff>
    </xdr:from>
    <xdr:to>
      <xdr:col>3</xdr:col>
      <xdr:colOff>6800850</xdr:colOff>
      <xdr:row>1210</xdr:row>
      <xdr:rowOff>112375</xdr:rowOff>
    </xdr:to>
    <xdr:pic>
      <xdr:nvPicPr>
        <xdr:cNvPr id="3106" name="Picture 34"/>
        <xdr:cNvPicPr>
          <a:picLocks noChangeAspect="1" noChangeArrowheads="1"/>
        </xdr:cNvPicPr>
      </xdr:nvPicPr>
      <xdr:blipFill>
        <a:blip xmlns:r="http://schemas.openxmlformats.org/officeDocument/2006/relationships" r:embed="rId29"/>
        <a:srcRect/>
        <a:stretch>
          <a:fillRect/>
        </a:stretch>
      </xdr:blipFill>
      <xdr:spPr bwMode="auto">
        <a:xfrm>
          <a:off x="4038600" y="194357625"/>
          <a:ext cx="6686550" cy="1083925"/>
        </a:xfrm>
        <a:prstGeom prst="rect">
          <a:avLst/>
        </a:prstGeom>
        <a:noFill/>
      </xdr:spPr>
    </xdr:pic>
    <xdr:clientData/>
  </xdr:twoCellAnchor>
  <xdr:twoCellAnchor editAs="oneCell">
    <xdr:from>
      <xdr:col>3</xdr:col>
      <xdr:colOff>95250</xdr:colOff>
      <xdr:row>1257</xdr:row>
      <xdr:rowOff>76200</xdr:rowOff>
    </xdr:from>
    <xdr:to>
      <xdr:col>3</xdr:col>
      <xdr:colOff>6813065</xdr:colOff>
      <xdr:row>1273</xdr:row>
      <xdr:rowOff>47625</xdr:rowOff>
    </xdr:to>
    <xdr:pic>
      <xdr:nvPicPr>
        <xdr:cNvPr id="3108" name="Picture 36"/>
        <xdr:cNvPicPr>
          <a:picLocks noChangeAspect="1" noChangeArrowheads="1"/>
        </xdr:cNvPicPr>
      </xdr:nvPicPr>
      <xdr:blipFill>
        <a:blip xmlns:r="http://schemas.openxmlformats.org/officeDocument/2006/relationships" r:embed="rId30"/>
        <a:srcRect/>
        <a:stretch>
          <a:fillRect/>
        </a:stretch>
      </xdr:blipFill>
      <xdr:spPr bwMode="auto">
        <a:xfrm>
          <a:off x="4019550" y="203015850"/>
          <a:ext cx="6717815" cy="2562225"/>
        </a:xfrm>
        <a:prstGeom prst="rect">
          <a:avLst/>
        </a:prstGeom>
        <a:noFill/>
      </xdr:spPr>
    </xdr:pic>
    <xdr:clientData/>
  </xdr:twoCellAnchor>
  <xdr:twoCellAnchor editAs="oneCell">
    <xdr:from>
      <xdr:col>3</xdr:col>
      <xdr:colOff>276225</xdr:colOff>
      <xdr:row>1275</xdr:row>
      <xdr:rowOff>57150</xdr:rowOff>
    </xdr:from>
    <xdr:to>
      <xdr:col>3</xdr:col>
      <xdr:colOff>7055354</xdr:colOff>
      <xdr:row>1302</xdr:row>
      <xdr:rowOff>123825</xdr:rowOff>
    </xdr:to>
    <xdr:pic>
      <xdr:nvPicPr>
        <xdr:cNvPr id="3110" name="Picture 38"/>
        <xdr:cNvPicPr>
          <a:picLocks noChangeAspect="1" noChangeArrowheads="1"/>
        </xdr:cNvPicPr>
      </xdr:nvPicPr>
      <xdr:blipFill>
        <a:blip xmlns:r="http://schemas.openxmlformats.org/officeDocument/2006/relationships" r:embed="rId31"/>
        <a:srcRect/>
        <a:stretch>
          <a:fillRect/>
        </a:stretch>
      </xdr:blipFill>
      <xdr:spPr bwMode="auto">
        <a:xfrm>
          <a:off x="4200525" y="205911450"/>
          <a:ext cx="6779129" cy="4438650"/>
        </a:xfrm>
        <a:prstGeom prst="rect">
          <a:avLst/>
        </a:prstGeom>
        <a:noFill/>
      </xdr:spPr>
    </xdr:pic>
    <xdr:clientData/>
  </xdr:twoCellAnchor>
  <xdr:twoCellAnchor editAs="oneCell">
    <xdr:from>
      <xdr:col>3</xdr:col>
      <xdr:colOff>323850</xdr:colOff>
      <xdr:row>1303</xdr:row>
      <xdr:rowOff>51151</xdr:rowOff>
    </xdr:from>
    <xdr:to>
      <xdr:col>3</xdr:col>
      <xdr:colOff>6181725</xdr:colOff>
      <xdr:row>1320</xdr:row>
      <xdr:rowOff>142875</xdr:rowOff>
    </xdr:to>
    <xdr:pic>
      <xdr:nvPicPr>
        <xdr:cNvPr id="3112" name="Picture 40"/>
        <xdr:cNvPicPr>
          <a:picLocks noChangeAspect="1" noChangeArrowheads="1"/>
        </xdr:cNvPicPr>
      </xdr:nvPicPr>
      <xdr:blipFill>
        <a:blip xmlns:r="http://schemas.openxmlformats.org/officeDocument/2006/relationships" r:embed="rId32"/>
        <a:srcRect/>
        <a:stretch>
          <a:fillRect/>
        </a:stretch>
      </xdr:blipFill>
      <xdr:spPr bwMode="auto">
        <a:xfrm>
          <a:off x="4248150" y="210439351"/>
          <a:ext cx="5857875" cy="2844449"/>
        </a:xfrm>
        <a:prstGeom prst="rect">
          <a:avLst/>
        </a:prstGeom>
        <a:noFill/>
      </xdr:spPr>
    </xdr:pic>
    <xdr:clientData/>
  </xdr:twoCellAnchor>
  <xdr:twoCellAnchor editAs="oneCell">
    <xdr:from>
      <xdr:col>3</xdr:col>
      <xdr:colOff>285750</xdr:colOff>
      <xdr:row>1329</xdr:row>
      <xdr:rowOff>76200</xdr:rowOff>
    </xdr:from>
    <xdr:to>
      <xdr:col>3</xdr:col>
      <xdr:colOff>5562600</xdr:colOff>
      <xdr:row>1337</xdr:row>
      <xdr:rowOff>76200</xdr:rowOff>
    </xdr:to>
    <xdr:pic>
      <xdr:nvPicPr>
        <xdr:cNvPr id="3114" name="Picture 42"/>
        <xdr:cNvPicPr>
          <a:picLocks noChangeAspect="1" noChangeArrowheads="1"/>
        </xdr:cNvPicPr>
      </xdr:nvPicPr>
      <xdr:blipFill>
        <a:blip xmlns:r="http://schemas.openxmlformats.org/officeDocument/2006/relationships" r:embed="rId33"/>
        <a:srcRect/>
        <a:stretch>
          <a:fillRect/>
        </a:stretch>
      </xdr:blipFill>
      <xdr:spPr bwMode="auto">
        <a:xfrm>
          <a:off x="4210050" y="214674450"/>
          <a:ext cx="5276850" cy="1295400"/>
        </a:xfrm>
        <a:prstGeom prst="rect">
          <a:avLst/>
        </a:prstGeom>
        <a:noFill/>
      </xdr:spPr>
    </xdr:pic>
    <xdr:clientData/>
  </xdr:twoCellAnchor>
  <xdr:twoCellAnchor editAs="oneCell">
    <xdr:from>
      <xdr:col>3</xdr:col>
      <xdr:colOff>1</xdr:colOff>
      <xdr:row>1341</xdr:row>
      <xdr:rowOff>45031</xdr:rowOff>
    </xdr:from>
    <xdr:to>
      <xdr:col>4</xdr:col>
      <xdr:colOff>360295</xdr:colOff>
      <xdr:row>1364</xdr:row>
      <xdr:rowOff>85726</xdr:rowOff>
    </xdr:to>
    <xdr:pic>
      <xdr:nvPicPr>
        <xdr:cNvPr id="3117" name="Picture 45"/>
        <xdr:cNvPicPr>
          <a:picLocks noChangeAspect="1" noChangeArrowheads="1"/>
        </xdr:cNvPicPr>
      </xdr:nvPicPr>
      <xdr:blipFill>
        <a:blip xmlns:r="http://schemas.openxmlformats.org/officeDocument/2006/relationships" r:embed="rId34"/>
        <a:srcRect/>
        <a:stretch>
          <a:fillRect/>
        </a:stretch>
      </xdr:blipFill>
      <xdr:spPr bwMode="auto">
        <a:xfrm>
          <a:off x="3924301" y="216586381"/>
          <a:ext cx="7524750" cy="3926894"/>
        </a:xfrm>
        <a:prstGeom prst="rect">
          <a:avLst/>
        </a:prstGeom>
        <a:noFill/>
      </xdr:spPr>
    </xdr:pic>
    <xdr:clientData/>
  </xdr:twoCellAnchor>
  <xdr:twoCellAnchor editAs="oneCell">
    <xdr:from>
      <xdr:col>3</xdr:col>
      <xdr:colOff>455543</xdr:colOff>
      <xdr:row>1382</xdr:row>
      <xdr:rowOff>115956</xdr:rowOff>
    </xdr:from>
    <xdr:to>
      <xdr:col>3</xdr:col>
      <xdr:colOff>5772150</xdr:colOff>
      <xdr:row>1395</xdr:row>
      <xdr:rowOff>83653</xdr:rowOff>
    </xdr:to>
    <xdr:pic>
      <xdr:nvPicPr>
        <xdr:cNvPr id="2" name="Picture 45"/>
        <xdr:cNvPicPr>
          <a:picLocks noChangeAspect="1" noChangeArrowheads="1"/>
        </xdr:cNvPicPr>
      </xdr:nvPicPr>
      <xdr:blipFill>
        <a:blip xmlns:r="http://schemas.openxmlformats.org/officeDocument/2006/relationships" r:embed="rId35"/>
        <a:srcRect/>
        <a:stretch>
          <a:fillRect/>
        </a:stretch>
      </xdr:blipFill>
      <xdr:spPr bwMode="auto">
        <a:xfrm>
          <a:off x="4381500" y="228575152"/>
          <a:ext cx="5316607" cy="2121176"/>
        </a:xfrm>
        <a:prstGeom prst="rect">
          <a:avLst/>
        </a:prstGeom>
        <a:noFill/>
      </xdr:spPr>
    </xdr:pic>
    <xdr:clientData/>
  </xdr:twoCellAnchor>
  <xdr:twoCellAnchor editAs="oneCell">
    <xdr:from>
      <xdr:col>3</xdr:col>
      <xdr:colOff>107673</xdr:colOff>
      <xdr:row>1406</xdr:row>
      <xdr:rowOff>66260</xdr:rowOff>
    </xdr:from>
    <xdr:to>
      <xdr:col>3</xdr:col>
      <xdr:colOff>6672168</xdr:colOff>
      <xdr:row>1435</xdr:row>
      <xdr:rowOff>43896</xdr:rowOff>
    </xdr:to>
    <xdr:pic>
      <xdr:nvPicPr>
        <xdr:cNvPr id="3120" name="Picture 48"/>
        <xdr:cNvPicPr>
          <a:picLocks noChangeAspect="1" noChangeArrowheads="1"/>
        </xdr:cNvPicPr>
      </xdr:nvPicPr>
      <xdr:blipFill>
        <a:blip xmlns:r="http://schemas.openxmlformats.org/officeDocument/2006/relationships" r:embed="rId36"/>
        <a:srcRect/>
        <a:stretch>
          <a:fillRect/>
        </a:stretch>
      </xdr:blipFill>
      <xdr:spPr bwMode="auto">
        <a:xfrm>
          <a:off x="4033630" y="232501108"/>
          <a:ext cx="6564495" cy="4781549"/>
        </a:xfrm>
        <a:prstGeom prst="rect">
          <a:avLst/>
        </a:prstGeom>
        <a:noFill/>
      </xdr:spPr>
    </xdr:pic>
    <xdr:clientData/>
  </xdr:twoCellAnchor>
  <xdr:twoCellAnchor editAs="oneCell">
    <xdr:from>
      <xdr:col>3</xdr:col>
      <xdr:colOff>190500</xdr:colOff>
      <xdr:row>1440</xdr:row>
      <xdr:rowOff>16566</xdr:rowOff>
    </xdr:from>
    <xdr:to>
      <xdr:col>3</xdr:col>
      <xdr:colOff>2708413</xdr:colOff>
      <xdr:row>1457</xdr:row>
      <xdr:rowOff>71664</xdr:rowOff>
    </xdr:to>
    <xdr:pic>
      <xdr:nvPicPr>
        <xdr:cNvPr id="3122" name="Picture 50"/>
        <xdr:cNvPicPr>
          <a:picLocks noChangeAspect="1" noChangeArrowheads="1"/>
        </xdr:cNvPicPr>
      </xdr:nvPicPr>
      <xdr:blipFill>
        <a:blip xmlns:r="http://schemas.openxmlformats.org/officeDocument/2006/relationships" r:embed="rId37"/>
        <a:srcRect/>
        <a:stretch>
          <a:fillRect/>
        </a:stretch>
      </xdr:blipFill>
      <xdr:spPr bwMode="auto">
        <a:xfrm>
          <a:off x="4116457" y="238083588"/>
          <a:ext cx="2517913" cy="2871185"/>
        </a:xfrm>
        <a:prstGeom prst="rect">
          <a:avLst/>
        </a:prstGeom>
        <a:noFill/>
      </xdr:spPr>
    </xdr:pic>
    <xdr:clientData/>
  </xdr:twoCellAnchor>
  <xdr:twoCellAnchor editAs="oneCell">
    <xdr:from>
      <xdr:col>3</xdr:col>
      <xdr:colOff>2758108</xdr:colOff>
      <xdr:row>1439</xdr:row>
      <xdr:rowOff>149086</xdr:rowOff>
    </xdr:from>
    <xdr:to>
      <xdr:col>3</xdr:col>
      <xdr:colOff>5052391</xdr:colOff>
      <xdr:row>1457</xdr:row>
      <xdr:rowOff>78375</xdr:rowOff>
    </xdr:to>
    <xdr:pic>
      <xdr:nvPicPr>
        <xdr:cNvPr id="3124" name="Picture 52"/>
        <xdr:cNvPicPr>
          <a:picLocks noChangeAspect="1" noChangeArrowheads="1"/>
        </xdr:cNvPicPr>
      </xdr:nvPicPr>
      <xdr:blipFill>
        <a:blip xmlns:r="http://schemas.openxmlformats.org/officeDocument/2006/relationships" r:embed="rId38"/>
        <a:srcRect/>
        <a:stretch>
          <a:fillRect/>
        </a:stretch>
      </xdr:blipFill>
      <xdr:spPr bwMode="auto">
        <a:xfrm>
          <a:off x="6684065" y="238050456"/>
          <a:ext cx="2294283" cy="2911028"/>
        </a:xfrm>
        <a:prstGeom prst="rect">
          <a:avLst/>
        </a:prstGeom>
        <a:noFill/>
      </xdr:spPr>
    </xdr:pic>
    <xdr:clientData/>
  </xdr:twoCellAnchor>
  <xdr:twoCellAnchor editAs="oneCell">
    <xdr:from>
      <xdr:col>3</xdr:col>
      <xdr:colOff>41413</xdr:colOff>
      <xdr:row>1494</xdr:row>
      <xdr:rowOff>49696</xdr:rowOff>
    </xdr:from>
    <xdr:to>
      <xdr:col>3</xdr:col>
      <xdr:colOff>3437282</xdr:colOff>
      <xdr:row>1513</xdr:row>
      <xdr:rowOff>20016</xdr:rowOff>
    </xdr:to>
    <xdr:pic>
      <xdr:nvPicPr>
        <xdr:cNvPr id="3126" name="Picture 54"/>
        <xdr:cNvPicPr>
          <a:picLocks noChangeAspect="1" noChangeArrowheads="1"/>
        </xdr:cNvPicPr>
      </xdr:nvPicPr>
      <xdr:blipFill>
        <a:blip xmlns:r="http://schemas.openxmlformats.org/officeDocument/2006/relationships" r:embed="rId39"/>
        <a:srcRect/>
        <a:stretch>
          <a:fillRect/>
        </a:stretch>
      </xdr:blipFill>
      <xdr:spPr bwMode="auto">
        <a:xfrm>
          <a:off x="3967370" y="247061935"/>
          <a:ext cx="3395869" cy="3117711"/>
        </a:xfrm>
        <a:prstGeom prst="rect">
          <a:avLst/>
        </a:prstGeom>
        <a:noFill/>
      </xdr:spPr>
    </xdr:pic>
    <xdr:clientData/>
  </xdr:twoCellAnchor>
  <xdr:twoCellAnchor editAs="oneCell">
    <xdr:from>
      <xdr:col>3</xdr:col>
      <xdr:colOff>41413</xdr:colOff>
      <xdr:row>1572</xdr:row>
      <xdr:rowOff>124238</xdr:rowOff>
    </xdr:from>
    <xdr:to>
      <xdr:col>3</xdr:col>
      <xdr:colOff>5980860</xdr:colOff>
      <xdr:row>1598</xdr:row>
      <xdr:rowOff>132520</xdr:rowOff>
    </xdr:to>
    <xdr:pic>
      <xdr:nvPicPr>
        <xdr:cNvPr id="3" name="Picture 45"/>
        <xdr:cNvPicPr>
          <a:picLocks noChangeAspect="1" noChangeArrowheads="1"/>
        </xdr:cNvPicPr>
      </xdr:nvPicPr>
      <xdr:blipFill>
        <a:blip xmlns:r="http://schemas.openxmlformats.org/officeDocument/2006/relationships" r:embed="rId40"/>
        <a:srcRect/>
        <a:stretch>
          <a:fillRect/>
        </a:stretch>
      </xdr:blipFill>
      <xdr:spPr bwMode="auto">
        <a:xfrm>
          <a:off x="3967370" y="260222999"/>
          <a:ext cx="5939447" cy="4315239"/>
        </a:xfrm>
        <a:prstGeom prst="rect">
          <a:avLst/>
        </a:prstGeom>
        <a:noFill/>
      </xdr:spPr>
    </xdr:pic>
    <xdr:clientData/>
  </xdr:twoCellAnchor>
  <xdr:twoCellAnchor editAs="oneCell">
    <xdr:from>
      <xdr:col>3</xdr:col>
      <xdr:colOff>99391</xdr:colOff>
      <xdr:row>1554</xdr:row>
      <xdr:rowOff>66260</xdr:rowOff>
    </xdr:from>
    <xdr:to>
      <xdr:col>3</xdr:col>
      <xdr:colOff>6883139</xdr:colOff>
      <xdr:row>1571</xdr:row>
      <xdr:rowOff>141218</xdr:rowOff>
    </xdr:to>
    <xdr:pic>
      <xdr:nvPicPr>
        <xdr:cNvPr id="4" name="Picture 48"/>
        <xdr:cNvPicPr>
          <a:picLocks noChangeAspect="1" noChangeArrowheads="1"/>
        </xdr:cNvPicPr>
      </xdr:nvPicPr>
      <xdr:blipFill>
        <a:blip xmlns:r="http://schemas.openxmlformats.org/officeDocument/2006/relationships" r:embed="rId41"/>
        <a:srcRect/>
        <a:stretch>
          <a:fillRect/>
        </a:stretch>
      </xdr:blipFill>
      <xdr:spPr bwMode="auto">
        <a:xfrm>
          <a:off x="4025348" y="252048064"/>
          <a:ext cx="6783748" cy="2891045"/>
        </a:xfrm>
        <a:prstGeom prst="rect">
          <a:avLst/>
        </a:prstGeom>
        <a:noFill/>
      </xdr:spPr>
    </xdr:pic>
    <xdr:clientData/>
  </xdr:twoCellAnchor>
  <xdr:twoCellAnchor editAs="oneCell">
    <xdr:from>
      <xdr:col>3</xdr:col>
      <xdr:colOff>140804</xdr:colOff>
      <xdr:row>1535</xdr:row>
      <xdr:rowOff>138106</xdr:rowOff>
    </xdr:from>
    <xdr:to>
      <xdr:col>3</xdr:col>
      <xdr:colOff>3172239</xdr:colOff>
      <xdr:row>1553</xdr:row>
      <xdr:rowOff>69575</xdr:rowOff>
    </xdr:to>
    <xdr:pic>
      <xdr:nvPicPr>
        <xdr:cNvPr id="5" name="Picture 50"/>
        <xdr:cNvPicPr>
          <a:picLocks noChangeAspect="1" noChangeArrowheads="1"/>
        </xdr:cNvPicPr>
      </xdr:nvPicPr>
      <xdr:blipFill>
        <a:blip xmlns:r="http://schemas.openxmlformats.org/officeDocument/2006/relationships" r:embed="rId42"/>
        <a:srcRect/>
        <a:stretch>
          <a:fillRect/>
        </a:stretch>
      </xdr:blipFill>
      <xdr:spPr bwMode="auto">
        <a:xfrm>
          <a:off x="4066761" y="256923823"/>
          <a:ext cx="3031435" cy="2913208"/>
        </a:xfrm>
        <a:prstGeom prst="rect">
          <a:avLst/>
        </a:prstGeom>
        <a:noFill/>
      </xdr:spPr>
    </xdr:pic>
    <xdr:clientData/>
  </xdr:twoCellAnchor>
  <xdr:twoCellAnchor editAs="oneCell">
    <xdr:from>
      <xdr:col>3</xdr:col>
      <xdr:colOff>132522</xdr:colOff>
      <xdr:row>1515</xdr:row>
      <xdr:rowOff>33131</xdr:rowOff>
    </xdr:from>
    <xdr:to>
      <xdr:col>4</xdr:col>
      <xdr:colOff>21951</xdr:colOff>
      <xdr:row>1534</xdr:row>
      <xdr:rowOff>9110</xdr:rowOff>
    </xdr:to>
    <xdr:pic>
      <xdr:nvPicPr>
        <xdr:cNvPr id="7" name="Picture 52"/>
        <xdr:cNvPicPr>
          <a:picLocks noChangeAspect="1" noChangeArrowheads="1"/>
        </xdr:cNvPicPr>
      </xdr:nvPicPr>
      <xdr:blipFill>
        <a:blip xmlns:r="http://schemas.openxmlformats.org/officeDocument/2006/relationships" r:embed="rId43"/>
        <a:srcRect/>
        <a:stretch>
          <a:fillRect/>
        </a:stretch>
      </xdr:blipFill>
      <xdr:spPr bwMode="auto">
        <a:xfrm>
          <a:off x="4058479" y="250689718"/>
          <a:ext cx="7053885" cy="3123371"/>
        </a:xfrm>
        <a:prstGeom prst="rect">
          <a:avLst/>
        </a:prstGeom>
        <a:noFill/>
      </xdr:spPr>
    </xdr:pic>
    <xdr:clientData/>
  </xdr:twoCellAnchor>
  <xdr:twoCellAnchor editAs="oneCell">
    <xdr:from>
      <xdr:col>3</xdr:col>
      <xdr:colOff>140804</xdr:colOff>
      <xdr:row>1600</xdr:row>
      <xdr:rowOff>124239</xdr:rowOff>
    </xdr:from>
    <xdr:to>
      <xdr:col>3</xdr:col>
      <xdr:colOff>6308500</xdr:colOff>
      <xdr:row>1627</xdr:row>
      <xdr:rowOff>101048</xdr:rowOff>
    </xdr:to>
    <xdr:pic>
      <xdr:nvPicPr>
        <xdr:cNvPr id="9" name="Picture 54"/>
        <xdr:cNvPicPr>
          <a:picLocks noChangeAspect="1" noChangeArrowheads="1"/>
        </xdr:cNvPicPr>
      </xdr:nvPicPr>
      <xdr:blipFill>
        <a:blip xmlns:r="http://schemas.openxmlformats.org/officeDocument/2006/relationships" r:embed="rId44"/>
        <a:srcRect/>
        <a:stretch>
          <a:fillRect/>
        </a:stretch>
      </xdr:blipFill>
      <xdr:spPr bwMode="auto">
        <a:xfrm>
          <a:off x="4066761" y="264861261"/>
          <a:ext cx="6167696" cy="4449418"/>
        </a:xfrm>
        <a:prstGeom prst="rect">
          <a:avLst/>
        </a:prstGeom>
        <a:noFill/>
      </xdr:spPr>
    </xdr:pic>
    <xdr:clientData/>
  </xdr:twoCellAnchor>
  <xdr:twoCellAnchor editAs="oneCell">
    <xdr:from>
      <xdr:col>3</xdr:col>
      <xdr:colOff>165652</xdr:colOff>
      <xdr:row>1666</xdr:row>
      <xdr:rowOff>8282</xdr:rowOff>
    </xdr:from>
    <xdr:to>
      <xdr:col>3</xdr:col>
      <xdr:colOff>6291884</xdr:colOff>
      <xdr:row>1679</xdr:row>
      <xdr:rowOff>151157</xdr:rowOff>
    </xdr:to>
    <xdr:pic>
      <xdr:nvPicPr>
        <xdr:cNvPr id="3132" name="Picture 60"/>
        <xdr:cNvPicPr>
          <a:picLocks noChangeAspect="1" noChangeArrowheads="1"/>
        </xdr:cNvPicPr>
      </xdr:nvPicPr>
      <xdr:blipFill>
        <a:blip xmlns:r="http://schemas.openxmlformats.org/officeDocument/2006/relationships" r:embed="rId45"/>
        <a:srcRect/>
        <a:stretch>
          <a:fillRect/>
        </a:stretch>
      </xdr:blipFill>
      <xdr:spPr bwMode="auto">
        <a:xfrm>
          <a:off x="4091609" y="269714869"/>
          <a:ext cx="6126232" cy="2296353"/>
        </a:xfrm>
        <a:prstGeom prst="rect">
          <a:avLst/>
        </a:prstGeom>
        <a:noFill/>
      </xdr:spPr>
    </xdr:pic>
    <xdr:clientData/>
  </xdr:twoCellAnchor>
  <xdr:twoCellAnchor editAs="oneCell">
    <xdr:from>
      <xdr:col>3</xdr:col>
      <xdr:colOff>99391</xdr:colOff>
      <xdr:row>1695</xdr:row>
      <xdr:rowOff>99392</xdr:rowOff>
    </xdr:from>
    <xdr:to>
      <xdr:col>3</xdr:col>
      <xdr:colOff>5640456</xdr:colOff>
      <xdr:row>1708</xdr:row>
      <xdr:rowOff>36221</xdr:rowOff>
    </xdr:to>
    <xdr:pic>
      <xdr:nvPicPr>
        <xdr:cNvPr id="3131" name="Picture 59"/>
        <xdr:cNvPicPr>
          <a:picLocks noChangeAspect="1" noChangeArrowheads="1"/>
        </xdr:cNvPicPr>
      </xdr:nvPicPr>
      <xdr:blipFill>
        <a:blip xmlns:r="http://schemas.openxmlformats.org/officeDocument/2006/relationships" r:embed="rId46"/>
        <a:srcRect/>
        <a:stretch>
          <a:fillRect/>
        </a:stretch>
      </xdr:blipFill>
      <xdr:spPr bwMode="auto">
        <a:xfrm>
          <a:off x="4025348" y="274609892"/>
          <a:ext cx="5541065" cy="2090307"/>
        </a:xfrm>
        <a:prstGeom prst="rect">
          <a:avLst/>
        </a:prstGeom>
        <a:noFill/>
      </xdr:spPr>
    </xdr:pic>
    <xdr:clientData/>
  </xdr:twoCellAnchor>
  <xdr:twoCellAnchor editAs="oneCell">
    <xdr:from>
      <xdr:col>3</xdr:col>
      <xdr:colOff>132522</xdr:colOff>
      <xdr:row>1710</xdr:row>
      <xdr:rowOff>33131</xdr:rowOff>
    </xdr:from>
    <xdr:to>
      <xdr:col>3</xdr:col>
      <xdr:colOff>6063206</xdr:colOff>
      <xdr:row>1759</xdr:row>
      <xdr:rowOff>21948</xdr:rowOff>
    </xdr:to>
    <xdr:pic>
      <xdr:nvPicPr>
        <xdr:cNvPr id="3133" name="Picture 61"/>
        <xdr:cNvPicPr>
          <a:picLocks noChangeAspect="1" noChangeArrowheads="1"/>
        </xdr:cNvPicPr>
      </xdr:nvPicPr>
      <xdr:blipFill>
        <a:blip xmlns:r="http://schemas.openxmlformats.org/officeDocument/2006/relationships" r:embed="rId47"/>
        <a:srcRect/>
        <a:stretch>
          <a:fillRect/>
        </a:stretch>
      </xdr:blipFill>
      <xdr:spPr bwMode="auto">
        <a:xfrm>
          <a:off x="4058479" y="277028414"/>
          <a:ext cx="5930684" cy="8105774"/>
        </a:xfrm>
        <a:prstGeom prst="rect">
          <a:avLst/>
        </a:prstGeom>
        <a:noFill/>
      </xdr:spPr>
    </xdr:pic>
    <xdr:clientData/>
  </xdr:twoCellAnchor>
  <xdr:twoCellAnchor editAs="oneCell">
    <xdr:from>
      <xdr:col>3</xdr:col>
      <xdr:colOff>0</xdr:colOff>
      <xdr:row>1832</xdr:row>
      <xdr:rowOff>0</xdr:rowOff>
    </xdr:from>
    <xdr:to>
      <xdr:col>3</xdr:col>
      <xdr:colOff>6543675</xdr:colOff>
      <xdr:row>1870</xdr:row>
      <xdr:rowOff>19050</xdr:rowOff>
    </xdr:to>
    <xdr:pic>
      <xdr:nvPicPr>
        <xdr:cNvPr id="3130" name="Picture 58"/>
        <xdr:cNvPicPr>
          <a:picLocks noChangeAspect="1" noChangeArrowheads="1"/>
        </xdr:cNvPicPr>
      </xdr:nvPicPr>
      <xdr:blipFill>
        <a:blip xmlns:r="http://schemas.openxmlformats.org/officeDocument/2006/relationships" r:embed="rId48"/>
        <a:srcRect/>
        <a:stretch>
          <a:fillRect/>
        </a:stretch>
      </xdr:blipFill>
      <xdr:spPr bwMode="auto">
        <a:xfrm>
          <a:off x="3924300" y="290541075"/>
          <a:ext cx="6543675" cy="6172200"/>
        </a:xfrm>
        <a:prstGeom prst="rect">
          <a:avLst/>
        </a:prstGeom>
        <a:noFill/>
      </xdr:spPr>
    </xdr:pic>
    <xdr:clientData/>
  </xdr:twoCellAnchor>
  <xdr:twoCellAnchor editAs="oneCell">
    <xdr:from>
      <xdr:col>3</xdr:col>
      <xdr:colOff>156882</xdr:colOff>
      <xdr:row>1877</xdr:row>
      <xdr:rowOff>67236</xdr:rowOff>
    </xdr:from>
    <xdr:to>
      <xdr:col>3</xdr:col>
      <xdr:colOff>5155266</xdr:colOff>
      <xdr:row>1901</xdr:row>
      <xdr:rowOff>143434</xdr:rowOff>
    </xdr:to>
    <xdr:pic>
      <xdr:nvPicPr>
        <xdr:cNvPr id="10" name="Picture 60"/>
        <xdr:cNvPicPr>
          <a:picLocks noChangeAspect="1" noChangeArrowheads="1"/>
        </xdr:cNvPicPr>
      </xdr:nvPicPr>
      <xdr:blipFill>
        <a:blip xmlns:r="http://schemas.openxmlformats.org/officeDocument/2006/relationships" r:embed="rId49"/>
        <a:srcRect/>
        <a:stretch>
          <a:fillRect/>
        </a:stretch>
      </xdr:blipFill>
      <xdr:spPr bwMode="auto">
        <a:xfrm>
          <a:off x="4078941" y="288652324"/>
          <a:ext cx="4998384" cy="3841376"/>
        </a:xfrm>
        <a:prstGeom prst="rect">
          <a:avLst/>
        </a:prstGeom>
        <a:noFill/>
      </xdr:spPr>
    </xdr:pic>
    <xdr:clientData/>
  </xdr:twoCellAnchor>
  <xdr:twoCellAnchor editAs="oneCell">
    <xdr:from>
      <xdr:col>3</xdr:col>
      <xdr:colOff>302559</xdr:colOff>
      <xdr:row>1902</xdr:row>
      <xdr:rowOff>100853</xdr:rowOff>
    </xdr:from>
    <xdr:to>
      <xdr:col>3</xdr:col>
      <xdr:colOff>5129493</xdr:colOff>
      <xdr:row>1908</xdr:row>
      <xdr:rowOff>1121</xdr:rowOff>
    </xdr:to>
    <xdr:pic>
      <xdr:nvPicPr>
        <xdr:cNvPr id="3134" name="Picture 62"/>
        <xdr:cNvPicPr>
          <a:picLocks noChangeAspect="1" noChangeArrowheads="1"/>
        </xdr:cNvPicPr>
      </xdr:nvPicPr>
      <xdr:blipFill>
        <a:blip xmlns:r="http://schemas.openxmlformats.org/officeDocument/2006/relationships" r:embed="rId50"/>
        <a:srcRect/>
        <a:stretch>
          <a:fillRect/>
        </a:stretch>
      </xdr:blipFill>
      <xdr:spPr bwMode="auto">
        <a:xfrm>
          <a:off x="4224618" y="292608000"/>
          <a:ext cx="4826934" cy="841562"/>
        </a:xfrm>
        <a:prstGeom prst="rect">
          <a:avLst/>
        </a:prstGeom>
        <a:noFill/>
      </xdr:spPr>
    </xdr:pic>
    <xdr:clientData/>
  </xdr:twoCellAnchor>
  <xdr:twoCellAnchor editAs="oneCell">
    <xdr:from>
      <xdr:col>3</xdr:col>
      <xdr:colOff>347382</xdr:colOff>
      <xdr:row>1909</xdr:row>
      <xdr:rowOff>33618</xdr:rowOff>
    </xdr:from>
    <xdr:to>
      <xdr:col>3</xdr:col>
      <xdr:colOff>5145741</xdr:colOff>
      <xdr:row>1932</xdr:row>
      <xdr:rowOff>109818</xdr:rowOff>
    </xdr:to>
    <xdr:pic>
      <xdr:nvPicPr>
        <xdr:cNvPr id="3136" name="Picture 64"/>
        <xdr:cNvPicPr>
          <a:picLocks noChangeAspect="1" noChangeArrowheads="1"/>
        </xdr:cNvPicPr>
      </xdr:nvPicPr>
      <xdr:blipFill>
        <a:blip xmlns:r="http://schemas.openxmlformats.org/officeDocument/2006/relationships" r:embed="rId51"/>
        <a:srcRect/>
        <a:stretch>
          <a:fillRect/>
        </a:stretch>
      </xdr:blipFill>
      <xdr:spPr bwMode="auto">
        <a:xfrm>
          <a:off x="4269441" y="293638942"/>
          <a:ext cx="4798359" cy="3684494"/>
        </a:xfrm>
        <a:prstGeom prst="rect">
          <a:avLst/>
        </a:prstGeom>
        <a:noFill/>
      </xdr:spPr>
    </xdr:pic>
    <xdr:clientData/>
  </xdr:twoCellAnchor>
  <xdr:twoCellAnchor editAs="oneCell">
    <xdr:from>
      <xdr:col>3</xdr:col>
      <xdr:colOff>728872</xdr:colOff>
      <xdr:row>1629</xdr:row>
      <xdr:rowOff>74544</xdr:rowOff>
    </xdr:from>
    <xdr:to>
      <xdr:col>3</xdr:col>
      <xdr:colOff>5694778</xdr:colOff>
      <xdr:row>1660</xdr:row>
      <xdr:rowOff>51353</xdr:rowOff>
    </xdr:to>
    <xdr:pic>
      <xdr:nvPicPr>
        <xdr:cNvPr id="3135" name="Picture 63"/>
        <xdr:cNvPicPr>
          <a:picLocks noChangeAspect="1" noChangeArrowheads="1"/>
        </xdr:cNvPicPr>
      </xdr:nvPicPr>
      <xdr:blipFill>
        <a:blip xmlns:r="http://schemas.openxmlformats.org/officeDocument/2006/relationships" r:embed="rId52"/>
        <a:srcRect/>
        <a:stretch>
          <a:fillRect/>
        </a:stretch>
      </xdr:blipFill>
      <xdr:spPr bwMode="auto">
        <a:xfrm>
          <a:off x="4654829" y="270112435"/>
          <a:ext cx="4965906" cy="5112027"/>
        </a:xfrm>
        <a:prstGeom prst="rect">
          <a:avLst/>
        </a:prstGeom>
        <a:noFill/>
      </xdr:spPr>
    </xdr:pic>
    <xdr:clientData/>
  </xdr:twoCellAnchor>
  <xdr:twoCellAnchor>
    <xdr:from>
      <xdr:col>3</xdr:col>
      <xdr:colOff>6129130</xdr:colOff>
      <xdr:row>1633</xdr:row>
      <xdr:rowOff>66261</xdr:rowOff>
    </xdr:from>
    <xdr:to>
      <xdr:col>6</xdr:col>
      <xdr:colOff>977348</xdr:colOff>
      <xdr:row>1643</xdr:row>
      <xdr:rowOff>107674</xdr:rowOff>
    </xdr:to>
    <xdr:sp macro="" textlink="">
      <xdr:nvSpPr>
        <xdr:cNvPr id="54" name="Rectangle 53"/>
        <xdr:cNvSpPr/>
      </xdr:nvSpPr>
      <xdr:spPr>
        <a:xfrm>
          <a:off x="10055087" y="270766761"/>
          <a:ext cx="3959087" cy="1697935"/>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nl-NL" sz="1100"/>
            <a:t>Comments</a:t>
          </a:r>
          <a:r>
            <a:rPr lang="nl-NL" sz="1100" baseline="0"/>
            <a:t> G.Diephuis on this source</a:t>
          </a:r>
        </a:p>
        <a:p>
          <a:pPr algn="ctr"/>
          <a:r>
            <a:rPr lang="nl-NL" sz="1100" baseline="0"/>
            <a:t>(26/02/2012)</a:t>
          </a:r>
          <a:endParaRPr lang="nl-NL" sz="1100"/>
        </a:p>
      </xdr:txBody>
    </xdr:sp>
    <xdr:clientData/>
  </xdr:twoCellAnchor>
  <xdr:twoCellAnchor editAs="oneCell">
    <xdr:from>
      <xdr:col>3</xdr:col>
      <xdr:colOff>265043</xdr:colOff>
      <xdr:row>1934</xdr:row>
      <xdr:rowOff>41413</xdr:rowOff>
    </xdr:from>
    <xdr:to>
      <xdr:col>3</xdr:col>
      <xdr:colOff>6553200</xdr:colOff>
      <xdr:row>1980</xdr:row>
      <xdr:rowOff>18636</xdr:rowOff>
    </xdr:to>
    <xdr:pic>
      <xdr:nvPicPr>
        <xdr:cNvPr id="3139" name="Picture 67"/>
        <xdr:cNvPicPr>
          <a:picLocks noChangeAspect="1" noChangeArrowheads="1"/>
        </xdr:cNvPicPr>
      </xdr:nvPicPr>
      <xdr:blipFill>
        <a:blip xmlns:r="http://schemas.openxmlformats.org/officeDocument/2006/relationships" r:embed="rId53"/>
        <a:srcRect/>
        <a:stretch>
          <a:fillRect/>
        </a:stretch>
      </xdr:blipFill>
      <xdr:spPr bwMode="auto">
        <a:xfrm>
          <a:off x="4191000" y="320603217"/>
          <a:ext cx="6288157" cy="7597223"/>
        </a:xfrm>
        <a:prstGeom prst="rect">
          <a:avLst/>
        </a:prstGeom>
        <a:noFill/>
      </xdr:spPr>
    </xdr:pic>
    <xdr:clientData/>
  </xdr:twoCellAnchor>
  <xdr:twoCellAnchor editAs="oneCell">
    <xdr:from>
      <xdr:col>3</xdr:col>
      <xdr:colOff>190501</xdr:colOff>
      <xdr:row>1979</xdr:row>
      <xdr:rowOff>99389</xdr:rowOff>
    </xdr:from>
    <xdr:to>
      <xdr:col>3</xdr:col>
      <xdr:colOff>6450083</xdr:colOff>
      <xdr:row>2031</xdr:row>
      <xdr:rowOff>19462</xdr:rowOff>
    </xdr:to>
    <xdr:pic>
      <xdr:nvPicPr>
        <xdr:cNvPr id="3141" name="Picture 69"/>
        <xdr:cNvPicPr>
          <a:picLocks noChangeAspect="1" noChangeArrowheads="1"/>
        </xdr:cNvPicPr>
      </xdr:nvPicPr>
      <xdr:blipFill>
        <a:blip xmlns:r="http://schemas.openxmlformats.org/officeDocument/2006/relationships" r:embed="rId54"/>
        <a:srcRect/>
        <a:stretch>
          <a:fillRect/>
        </a:stretch>
      </xdr:blipFill>
      <xdr:spPr bwMode="auto">
        <a:xfrm>
          <a:off x="4116458" y="328115541"/>
          <a:ext cx="6259582" cy="853398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C1:T39"/>
  <sheetViews>
    <sheetView tabSelected="1" zoomScale="115" zoomScaleNormal="115" workbookViewId="0">
      <selection activeCell="C1" sqref="C1"/>
    </sheetView>
  </sheetViews>
  <sheetFormatPr defaultColWidth="10.6640625" defaultRowHeight="12.75"/>
  <cols>
    <col min="1" max="2" width="3.44140625" style="50" customWidth="1"/>
    <col min="3" max="3" width="10.88671875" style="50"/>
    <col min="4" max="4" width="12.88671875" style="50" customWidth="1"/>
    <col min="5" max="5" width="6.109375" style="50" bestFit="1" customWidth="1"/>
    <col min="6" max="6" width="11.21875" style="50" customWidth="1"/>
    <col min="7" max="7" width="8.6640625" style="50" customWidth="1"/>
    <col min="8" max="8" width="6.21875" style="50" bestFit="1" customWidth="1"/>
    <col min="9" max="9" width="5.77734375" style="50" customWidth="1"/>
    <col min="10" max="10" width="5.6640625" style="50" bestFit="1" customWidth="1"/>
    <col min="11" max="11" width="17.109375" style="50" customWidth="1"/>
    <col min="12" max="13" width="10.6640625" style="50"/>
    <col min="14" max="14" width="6.33203125" style="50" customWidth="1"/>
    <col min="15" max="15" width="15.44140625" style="50" customWidth="1"/>
    <col min="16" max="16" width="7" style="50" bestFit="1" customWidth="1"/>
    <col min="17" max="17" width="5.109375" style="50" bestFit="1" customWidth="1"/>
    <col min="18" max="18" width="4.88671875" style="50" bestFit="1" customWidth="1"/>
    <col min="19" max="19" width="5.33203125" style="50" customWidth="1"/>
    <col min="20" max="16384" width="10.6640625" style="50"/>
  </cols>
  <sheetData>
    <row r="1" spans="3:20" ht="13.5" thickBot="1">
      <c r="J1" s="143"/>
      <c r="K1" s="143"/>
      <c r="L1" s="143"/>
      <c r="M1" s="143"/>
      <c r="N1" s="143"/>
      <c r="O1" s="143"/>
      <c r="P1" s="143"/>
      <c r="Q1" s="143"/>
      <c r="R1" s="143"/>
      <c r="S1" s="143"/>
    </row>
    <row r="2" spans="3:20">
      <c r="C2" s="146"/>
      <c r="D2" s="147"/>
      <c r="E2" s="147"/>
      <c r="F2" s="147"/>
      <c r="G2" s="147"/>
      <c r="H2" s="147"/>
      <c r="I2" s="147"/>
      <c r="J2" s="148"/>
      <c r="K2" s="148"/>
      <c r="L2" s="148"/>
      <c r="M2" s="150"/>
      <c r="N2" s="150"/>
      <c r="O2" s="150"/>
      <c r="P2" s="150"/>
      <c r="Q2" s="150"/>
      <c r="R2" s="150"/>
      <c r="S2" s="144"/>
    </row>
    <row r="3" spans="3:20">
      <c r="C3" s="149"/>
      <c r="D3" s="205" t="s">
        <v>53</v>
      </c>
      <c r="E3" s="205"/>
      <c r="F3" s="394" t="s">
        <v>133</v>
      </c>
      <c r="G3" s="394"/>
      <c r="H3" s="206"/>
      <c r="I3" s="206"/>
      <c r="J3" s="207"/>
      <c r="K3" s="156"/>
      <c r="L3" s="404" t="s">
        <v>516</v>
      </c>
      <c r="M3" s="405"/>
      <c r="N3" s="405"/>
      <c r="O3" s="405"/>
      <c r="P3" s="405"/>
      <c r="Q3" s="405"/>
      <c r="R3" s="406"/>
      <c r="S3" s="144"/>
    </row>
    <row r="4" spans="3:20" ht="12.75" customHeight="1">
      <c r="C4" s="149"/>
      <c r="D4" s="205" t="s">
        <v>32</v>
      </c>
      <c r="E4" s="205"/>
      <c r="F4" s="208"/>
      <c r="G4" s="209">
        <v>1</v>
      </c>
      <c r="H4" s="206"/>
      <c r="I4" s="206"/>
      <c r="J4" s="207"/>
      <c r="K4" s="156"/>
      <c r="L4" s="407"/>
      <c r="M4" s="408"/>
      <c r="N4" s="408"/>
      <c r="O4" s="408"/>
      <c r="P4" s="408"/>
      <c r="Q4" s="408"/>
      <c r="R4" s="409"/>
      <c r="S4" s="144"/>
      <c r="T4" s="367"/>
    </row>
    <row r="5" spans="3:20" ht="12.75" customHeight="1">
      <c r="C5" s="149"/>
      <c r="D5" s="205" t="s">
        <v>7</v>
      </c>
      <c r="E5" s="205"/>
      <c r="F5" s="395" t="s">
        <v>41</v>
      </c>
      <c r="G5" s="395"/>
      <c r="H5" s="206"/>
      <c r="I5" s="206"/>
      <c r="J5" s="207"/>
      <c r="K5" s="156"/>
      <c r="L5" s="407"/>
      <c r="M5" s="408"/>
      <c r="N5" s="408"/>
      <c r="O5" s="408"/>
      <c r="P5" s="408"/>
      <c r="Q5" s="408"/>
      <c r="R5" s="409"/>
      <c r="S5" s="144"/>
    </row>
    <row r="6" spans="3:20" ht="12.75" customHeight="1">
      <c r="C6" s="149"/>
      <c r="D6" s="206"/>
      <c r="E6" s="206"/>
      <c r="F6" s="206"/>
      <c r="G6" s="206"/>
      <c r="H6" s="206"/>
      <c r="I6" s="206"/>
      <c r="J6" s="207"/>
      <c r="K6" s="156"/>
      <c r="L6" s="407"/>
      <c r="M6" s="408"/>
      <c r="N6" s="408"/>
      <c r="O6" s="408"/>
      <c r="P6" s="408"/>
      <c r="Q6" s="408"/>
      <c r="R6" s="409"/>
      <c r="S6" s="144"/>
    </row>
    <row r="7" spans="3:20" ht="16.149999999999999" customHeight="1">
      <c r="C7" s="149"/>
      <c r="D7" s="205" t="s">
        <v>2</v>
      </c>
      <c r="E7" s="205" t="s">
        <v>32</v>
      </c>
      <c r="F7" s="205" t="s">
        <v>8</v>
      </c>
      <c r="G7" s="206"/>
      <c r="H7" s="206"/>
      <c r="I7" s="206"/>
      <c r="J7" s="207"/>
      <c r="K7" s="156"/>
      <c r="L7" s="407"/>
      <c r="M7" s="408"/>
      <c r="N7" s="408"/>
      <c r="O7" s="408"/>
      <c r="P7" s="408"/>
      <c r="Q7" s="408"/>
      <c r="R7" s="409"/>
      <c r="S7" s="144"/>
    </row>
    <row r="8" spans="3:20" ht="12.75" customHeight="1">
      <c r="C8" s="149"/>
      <c r="D8" s="210">
        <v>40948</v>
      </c>
      <c r="E8" s="211">
        <v>1</v>
      </c>
      <c r="F8" s="396" t="s">
        <v>9</v>
      </c>
      <c r="G8" s="397"/>
      <c r="H8" s="206"/>
      <c r="I8" s="206"/>
      <c r="J8" s="207"/>
      <c r="K8" s="156"/>
      <c r="L8" s="407"/>
      <c r="M8" s="408"/>
      <c r="N8" s="408"/>
      <c r="O8" s="408"/>
      <c r="P8" s="408"/>
      <c r="Q8" s="408"/>
      <c r="R8" s="409"/>
      <c r="S8" s="144"/>
    </row>
    <row r="9" spans="3:20" ht="12.75" customHeight="1">
      <c r="C9" s="149"/>
      <c r="D9" s="212"/>
      <c r="E9" s="211"/>
      <c r="F9" s="396"/>
      <c r="G9" s="397"/>
      <c r="H9" s="206"/>
      <c r="I9" s="206"/>
      <c r="J9" s="207"/>
      <c r="K9" s="156"/>
      <c r="L9" s="407"/>
      <c r="M9" s="408"/>
      <c r="N9" s="408"/>
      <c r="O9" s="408"/>
      <c r="P9" s="408"/>
      <c r="Q9" s="408"/>
      <c r="R9" s="409"/>
      <c r="S9" s="144"/>
    </row>
    <row r="10" spans="3:20" ht="12.75" customHeight="1">
      <c r="C10" s="149"/>
      <c r="D10" s="212"/>
      <c r="E10" s="211"/>
      <c r="F10" s="398"/>
      <c r="G10" s="398"/>
      <c r="H10" s="206"/>
      <c r="I10" s="206"/>
      <c r="J10" s="207"/>
      <c r="K10" s="156"/>
      <c r="L10" s="407"/>
      <c r="M10" s="408"/>
      <c r="N10" s="408"/>
      <c r="O10" s="408"/>
      <c r="P10" s="408"/>
      <c r="Q10" s="408"/>
      <c r="R10" s="409"/>
      <c r="S10" s="144"/>
    </row>
    <row r="11" spans="3:20" ht="12.75" customHeight="1">
      <c r="C11" s="149"/>
      <c r="D11" s="235"/>
      <c r="E11" s="234"/>
      <c r="F11" s="399"/>
      <c r="G11" s="400"/>
      <c r="H11" s="206"/>
      <c r="I11" s="206"/>
      <c r="J11" s="207"/>
      <c r="K11" s="156"/>
      <c r="L11" s="407"/>
      <c r="M11" s="408"/>
      <c r="N11" s="408"/>
      <c r="O11" s="408"/>
      <c r="P11" s="408"/>
      <c r="Q11" s="408"/>
      <c r="R11" s="409"/>
      <c r="S11" s="157"/>
    </row>
    <row r="12" spans="3:20" ht="12.75" customHeight="1">
      <c r="C12" s="149"/>
      <c r="D12" s="213"/>
      <c r="E12" s="214"/>
      <c r="F12" s="215"/>
      <c r="G12" s="215"/>
      <c r="H12" s="206"/>
      <c r="I12" s="206"/>
      <c r="J12" s="207"/>
      <c r="K12" s="156"/>
      <c r="L12" s="407"/>
      <c r="M12" s="408"/>
      <c r="N12" s="408"/>
      <c r="O12" s="408"/>
      <c r="P12" s="408"/>
      <c r="Q12" s="408"/>
      <c r="R12" s="409"/>
      <c r="S12" s="144"/>
    </row>
    <row r="13" spans="3:20" ht="12.75" customHeight="1">
      <c r="C13" s="149"/>
      <c r="D13" s="216" t="s">
        <v>95</v>
      </c>
      <c r="E13" s="217"/>
      <c r="F13" s="217"/>
      <c r="G13" s="215"/>
      <c r="H13" s="206"/>
      <c r="I13" s="206"/>
      <c r="J13" s="218"/>
      <c r="K13" s="156"/>
      <c r="L13" s="407"/>
      <c r="M13" s="408"/>
      <c r="N13" s="408"/>
      <c r="O13" s="408"/>
      <c r="P13" s="408"/>
      <c r="Q13" s="408"/>
      <c r="R13" s="409"/>
      <c r="S13" s="144"/>
    </row>
    <row r="14" spans="3:20" ht="15" customHeight="1">
      <c r="C14" s="149"/>
      <c r="D14" s="219" t="s">
        <v>96</v>
      </c>
      <c r="E14" s="401" t="s">
        <v>99</v>
      </c>
      <c r="F14" s="402"/>
      <c r="G14" s="402"/>
      <c r="H14" s="402"/>
      <c r="I14" s="402"/>
      <c r="J14" s="403"/>
      <c r="K14" s="156"/>
      <c r="L14" s="410"/>
      <c r="M14" s="411"/>
      <c r="N14" s="411"/>
      <c r="O14" s="411"/>
      <c r="P14" s="411"/>
      <c r="Q14" s="411"/>
      <c r="R14" s="412"/>
      <c r="S14" s="144"/>
    </row>
    <row r="15" spans="3:20" ht="15" customHeight="1">
      <c r="C15" s="149"/>
      <c r="D15" s="220" t="s">
        <v>96</v>
      </c>
      <c r="E15" s="372" t="s">
        <v>97</v>
      </c>
      <c r="F15" s="373"/>
      <c r="G15" s="373"/>
      <c r="H15" s="373"/>
      <c r="I15" s="373"/>
      <c r="J15" s="374"/>
      <c r="K15" s="158"/>
      <c r="L15" s="290" t="s">
        <v>103</v>
      </c>
      <c r="M15" s="290"/>
      <c r="N15" s="393" t="s">
        <v>104</v>
      </c>
      <c r="O15" s="393"/>
      <c r="P15" s="305"/>
      <c r="Q15" s="305"/>
      <c r="R15" s="305"/>
      <c r="S15" s="144"/>
    </row>
    <row r="16" spans="3:20" ht="15" customHeight="1">
      <c r="C16" s="149"/>
      <c r="D16" s="221" t="s">
        <v>96</v>
      </c>
      <c r="E16" s="372" t="s">
        <v>100</v>
      </c>
      <c r="F16" s="373"/>
      <c r="G16" s="373"/>
      <c r="H16" s="373"/>
      <c r="I16" s="373"/>
      <c r="J16" s="374"/>
      <c r="K16" s="156"/>
      <c r="L16" s="232" t="s">
        <v>454</v>
      </c>
      <c r="M16" s="233"/>
      <c r="N16" s="350" t="s">
        <v>493</v>
      </c>
      <c r="O16" s="232"/>
      <c r="P16" s="231"/>
      <c r="Q16" s="231"/>
      <c r="R16" s="231"/>
      <c r="S16" s="144"/>
    </row>
    <row r="17" spans="3:19" ht="12.75" customHeight="1">
      <c r="C17" s="149"/>
      <c r="D17" s="213"/>
      <c r="E17" s="222"/>
      <c r="F17" s="223"/>
      <c r="G17" s="223"/>
      <c r="H17" s="224"/>
      <c r="I17" s="224"/>
      <c r="J17" s="225"/>
      <c r="K17" s="156"/>
      <c r="L17" s="232"/>
      <c r="M17" s="233"/>
      <c r="N17" s="350" t="s">
        <v>494</v>
      </c>
      <c r="O17" s="231"/>
      <c r="P17" s="231"/>
      <c r="Q17" s="231"/>
      <c r="R17" s="231"/>
      <c r="S17" s="144"/>
    </row>
    <row r="18" spans="3:19">
      <c r="C18" s="149"/>
      <c r="D18" s="242" t="s">
        <v>66</v>
      </c>
      <c r="E18" s="243"/>
      <c r="F18" s="243"/>
      <c r="G18" s="244"/>
      <c r="H18" s="226"/>
      <c r="I18" s="226"/>
      <c r="J18" s="226"/>
      <c r="K18" s="156"/>
      <c r="L18" s="232"/>
      <c r="M18" s="233"/>
      <c r="N18" s="350" t="s">
        <v>495</v>
      </c>
      <c r="O18" s="232"/>
      <c r="P18" s="231"/>
      <c r="Q18" s="231"/>
      <c r="R18" s="231"/>
      <c r="S18" s="144"/>
    </row>
    <row r="19" spans="3:19" ht="15">
      <c r="C19" s="149"/>
      <c r="D19" s="245" t="s">
        <v>497</v>
      </c>
      <c r="E19" s="246"/>
      <c r="F19" s="246"/>
      <c r="G19" s="246"/>
      <c r="H19" s="240"/>
      <c r="I19" s="240"/>
      <c r="J19" s="240"/>
      <c r="K19" s="156"/>
      <c r="L19" s="232"/>
      <c r="M19" s="233"/>
      <c r="N19" s="350" t="s">
        <v>496</v>
      </c>
      <c r="O19" s="231"/>
      <c r="P19" s="231"/>
      <c r="Q19" s="231"/>
      <c r="R19" s="231"/>
      <c r="S19" s="144"/>
    </row>
    <row r="20" spans="3:19" ht="15">
      <c r="C20" s="149"/>
      <c r="D20" s="245" t="s">
        <v>105</v>
      </c>
      <c r="E20" s="246"/>
      <c r="F20" s="246"/>
      <c r="G20" s="246"/>
      <c r="H20" s="240"/>
      <c r="I20" s="240"/>
      <c r="J20" s="240"/>
      <c r="K20" s="156"/>
      <c r="L20" s="232"/>
      <c r="M20" s="233"/>
      <c r="N20" s="231"/>
      <c r="O20" s="231"/>
      <c r="P20" s="231"/>
      <c r="Q20" s="231"/>
      <c r="R20" s="231"/>
      <c r="S20" s="144"/>
    </row>
    <row r="21" spans="3:19" ht="15">
      <c r="C21" s="149"/>
      <c r="D21" s="245" t="s">
        <v>106</v>
      </c>
      <c r="E21" s="246"/>
      <c r="F21" s="246"/>
      <c r="G21" s="246"/>
      <c r="H21" s="240"/>
      <c r="I21" s="240"/>
      <c r="J21" s="240"/>
      <c r="K21" s="156"/>
      <c r="L21" s="191" t="s">
        <v>514</v>
      </c>
      <c r="M21" s="191"/>
      <c r="N21" s="191"/>
      <c r="O21" s="192"/>
      <c r="P21" s="193" t="s">
        <v>61</v>
      </c>
      <c r="Q21" s="193" t="s">
        <v>62</v>
      </c>
      <c r="R21" s="193" t="s">
        <v>70</v>
      </c>
      <c r="S21" s="144"/>
    </row>
    <row r="22" spans="3:19" ht="15">
      <c r="C22" s="149"/>
      <c r="D22" s="247" t="s">
        <v>107</v>
      </c>
      <c r="E22" s="246"/>
      <c r="F22" s="246"/>
      <c r="G22" s="246"/>
      <c r="H22" s="240"/>
      <c r="I22" s="240"/>
      <c r="J22" s="240"/>
      <c r="K22" s="156"/>
      <c r="L22" s="379" t="s">
        <v>87</v>
      </c>
      <c r="M22" s="380"/>
      <c r="N22" s="381"/>
      <c r="O22" s="194" t="s">
        <v>56</v>
      </c>
      <c r="P22" s="195">
        <f>SUM(P23:P25,P29,P28)</f>
        <v>161.31227529532615</v>
      </c>
      <c r="Q22" s="195">
        <f>SUM(Q23:Q25,Q29,Q28)</f>
        <v>65.415365590106845</v>
      </c>
      <c r="R22" s="196">
        <f>(P22/Q22)-1</f>
        <v>1.4659691777327981</v>
      </c>
      <c r="S22" s="144"/>
    </row>
    <row r="23" spans="3:19" ht="15">
      <c r="C23" s="149"/>
      <c r="D23" s="245" t="s">
        <v>108</v>
      </c>
      <c r="E23" s="248"/>
      <c r="F23" s="248"/>
      <c r="G23" s="248"/>
      <c r="H23" s="240"/>
      <c r="I23" s="240"/>
      <c r="J23" s="240"/>
      <c r="K23" s="156"/>
      <c r="L23" s="382" t="s">
        <v>88</v>
      </c>
      <c r="M23" s="383"/>
      <c r="N23" s="384"/>
      <c r="O23" s="194" t="s">
        <v>56</v>
      </c>
      <c r="P23" s="197">
        <f>Calculations!$E$47</f>
        <v>84.852764937510699</v>
      </c>
      <c r="Q23" s="197">
        <f>Calculations!$F$47</f>
        <v>22.383639492536116</v>
      </c>
      <c r="R23" s="196">
        <f t="shared" ref="R23:R26" si="0">(P23/Q23)-1</f>
        <v>2.790838615221849</v>
      </c>
      <c r="S23" s="144"/>
    </row>
    <row r="24" spans="3:19" ht="15">
      <c r="C24" s="149"/>
      <c r="D24" s="247" t="s">
        <v>109</v>
      </c>
      <c r="E24" s="248"/>
      <c r="F24" s="248"/>
      <c r="G24" s="248"/>
      <c r="H24" s="240"/>
      <c r="I24" s="240"/>
      <c r="J24" s="240"/>
      <c r="K24" s="156"/>
      <c r="L24" s="382" t="s">
        <v>89</v>
      </c>
      <c r="M24" s="383"/>
      <c r="N24" s="384"/>
      <c r="O24" s="198" t="s">
        <v>56</v>
      </c>
      <c r="P24" s="199">
        <f>Calculations!$E$48</f>
        <v>52.217086115391197</v>
      </c>
      <c r="Q24" s="197">
        <f>Calculations!$F$48</f>
        <v>13.166846760315364</v>
      </c>
      <c r="R24" s="196">
        <f t="shared" si="0"/>
        <v>2.9658003974628566</v>
      </c>
      <c r="S24" s="144"/>
    </row>
    <row r="25" spans="3:19" ht="15">
      <c r="C25" s="149"/>
      <c r="D25" s="245" t="s">
        <v>116</v>
      </c>
      <c r="E25" s="248"/>
      <c r="F25" s="248"/>
      <c r="G25" s="248"/>
      <c r="H25" s="240"/>
      <c r="I25" s="240"/>
      <c r="J25" s="240"/>
      <c r="K25" s="156"/>
      <c r="L25" s="382" t="s">
        <v>90</v>
      </c>
      <c r="M25" s="383"/>
      <c r="N25" s="384"/>
      <c r="O25" s="194" t="s">
        <v>56</v>
      </c>
      <c r="P25" s="197">
        <f>Calculations!$E$49</f>
        <v>24.242424242424242</v>
      </c>
      <c r="Q25" s="197">
        <f>Calculations!$F$49</f>
        <v>29.86487933725537</v>
      </c>
      <c r="R25" s="196">
        <f t="shared" si="0"/>
        <v>-0.18826311103883542</v>
      </c>
      <c r="S25" s="144"/>
    </row>
    <row r="26" spans="3:19" ht="15">
      <c r="C26" s="149"/>
      <c r="D26" s="249" t="s">
        <v>110</v>
      </c>
      <c r="E26" s="250"/>
      <c r="F26" s="250"/>
      <c r="G26" s="250"/>
      <c r="H26" s="240"/>
      <c r="I26" s="240"/>
      <c r="J26" s="240"/>
      <c r="K26" s="156"/>
      <c r="L26" s="385" t="s">
        <v>91</v>
      </c>
      <c r="M26" s="386"/>
      <c r="N26" s="387"/>
      <c r="O26" s="194" t="s">
        <v>56</v>
      </c>
      <c r="P26" s="200">
        <f>Calculations!$E$50</f>
        <v>24.242424242424242</v>
      </c>
      <c r="Q26" s="200">
        <f>Calculations!$F$50</f>
        <v>29.86487933725537</v>
      </c>
      <c r="R26" s="196">
        <f t="shared" si="0"/>
        <v>-0.18826311103883542</v>
      </c>
      <c r="S26" s="144"/>
    </row>
    <row r="27" spans="3:19" ht="15">
      <c r="C27" s="149"/>
      <c r="D27" s="245" t="s">
        <v>111</v>
      </c>
      <c r="E27" s="251"/>
      <c r="F27" s="251"/>
      <c r="G27" s="251"/>
      <c r="H27" s="240"/>
      <c r="I27" s="240"/>
      <c r="J27" s="240"/>
      <c r="K27" s="156"/>
      <c r="L27" s="385" t="s">
        <v>92</v>
      </c>
      <c r="M27" s="386"/>
      <c r="N27" s="387"/>
      <c r="O27" s="194" t="s">
        <v>56</v>
      </c>
      <c r="P27" s="197">
        <f>Calculations!$E$51</f>
        <v>0</v>
      </c>
      <c r="Q27" s="197">
        <f>Calculations!$F$51</f>
        <v>0</v>
      </c>
      <c r="R27" s="196">
        <v>0</v>
      </c>
      <c r="S27" s="144"/>
    </row>
    <row r="28" spans="3:19" ht="15">
      <c r="C28" s="149"/>
      <c r="D28" s="245" t="s">
        <v>112</v>
      </c>
      <c r="E28" s="251"/>
      <c r="F28" s="251"/>
      <c r="G28" s="251"/>
      <c r="H28" s="240"/>
      <c r="I28" s="240"/>
      <c r="J28" s="240"/>
      <c r="K28" s="156"/>
      <c r="L28" s="382" t="s">
        <v>98</v>
      </c>
      <c r="M28" s="383"/>
      <c r="N28" s="388"/>
      <c r="O28" s="194" t="s">
        <v>56</v>
      </c>
      <c r="P28" s="201">
        <f>Calculations!$E$52</f>
        <v>0</v>
      </c>
      <c r="Q28" s="201">
        <f>Calculations!$F$52</f>
        <v>0</v>
      </c>
      <c r="R28" s="196">
        <v>0</v>
      </c>
      <c r="S28" s="144"/>
    </row>
    <row r="29" spans="3:19" ht="15">
      <c r="C29" s="149"/>
      <c r="D29" s="252" t="s">
        <v>113</v>
      </c>
      <c r="E29" s="253"/>
      <c r="F29" s="253"/>
      <c r="G29" s="253"/>
      <c r="H29" s="240"/>
      <c r="I29" s="240"/>
      <c r="J29" s="240"/>
      <c r="K29" s="156"/>
      <c r="L29" s="377" t="s">
        <v>93</v>
      </c>
      <c r="M29" s="389"/>
      <c r="N29" s="390"/>
      <c r="O29" s="202" t="s">
        <v>56</v>
      </c>
      <c r="P29" s="203">
        <v>0</v>
      </c>
      <c r="Q29" s="203">
        <v>0</v>
      </c>
      <c r="R29" s="204">
        <v>0</v>
      </c>
      <c r="S29" s="144"/>
    </row>
    <row r="30" spans="3:19">
      <c r="C30" s="149"/>
      <c r="D30" s="241"/>
      <c r="E30" s="241"/>
      <c r="F30" s="241"/>
      <c r="G30" s="241"/>
      <c r="H30" s="241"/>
      <c r="I30" s="241"/>
      <c r="J30" s="241"/>
      <c r="K30" s="156"/>
      <c r="L30" s="375"/>
      <c r="M30" s="376"/>
      <c r="N30" s="376"/>
      <c r="O30" s="229"/>
      <c r="P30" s="227"/>
      <c r="Q30" s="227"/>
      <c r="R30" s="230"/>
      <c r="S30" s="144"/>
    </row>
    <row r="31" spans="3:19">
      <c r="C31" s="149"/>
      <c r="D31" s="241"/>
      <c r="E31" s="241"/>
      <c r="F31" s="241"/>
      <c r="G31" s="241"/>
      <c r="H31" s="241"/>
      <c r="I31" s="241"/>
      <c r="J31" s="241"/>
      <c r="K31" s="156"/>
      <c r="L31" s="362"/>
      <c r="M31" s="363"/>
      <c r="N31" s="363"/>
      <c r="O31" s="229"/>
      <c r="P31" s="228"/>
      <c r="Q31" s="228"/>
      <c r="R31" s="230"/>
      <c r="S31" s="144"/>
    </row>
    <row r="32" spans="3:19" ht="13.5" thickBot="1">
      <c r="C32" s="151"/>
      <c r="D32" s="152"/>
      <c r="E32" s="152"/>
      <c r="F32" s="152"/>
      <c r="G32" s="152"/>
      <c r="H32" s="152"/>
      <c r="I32" s="152"/>
      <c r="J32" s="152"/>
      <c r="K32" s="152"/>
      <c r="L32" s="152"/>
      <c r="M32" s="152"/>
      <c r="N32" s="152"/>
      <c r="O32" s="152"/>
      <c r="P32" s="152"/>
      <c r="Q32" s="152"/>
      <c r="R32" s="152"/>
      <c r="S32" s="145"/>
    </row>
    <row r="33" spans="4:20">
      <c r="F33" s="274"/>
      <c r="G33" s="274"/>
      <c r="H33" s="274"/>
      <c r="I33" s="274"/>
      <c r="J33" s="274"/>
      <c r="K33" s="274"/>
      <c r="L33" s="275"/>
      <c r="M33" s="275"/>
      <c r="N33" s="275"/>
      <c r="O33" s="275"/>
      <c r="P33" s="275"/>
      <c r="Q33" s="275"/>
      <c r="R33" s="275"/>
      <c r="S33" s="274"/>
      <c r="T33" s="274"/>
    </row>
    <row r="34" spans="4:20">
      <c r="D34" s="58"/>
      <c r="F34" s="274"/>
      <c r="G34" s="274"/>
      <c r="H34" s="274"/>
      <c r="I34" s="274"/>
      <c r="J34" s="274"/>
      <c r="K34" s="274"/>
      <c r="L34" s="391"/>
      <c r="M34" s="392"/>
      <c r="N34" s="392"/>
      <c r="O34" s="302"/>
      <c r="P34" s="197"/>
      <c r="Q34" s="197"/>
      <c r="R34" s="303"/>
      <c r="S34" s="274"/>
      <c r="T34" s="274"/>
    </row>
    <row r="35" spans="4:20">
      <c r="L35" s="377"/>
      <c r="M35" s="378"/>
      <c r="N35" s="378"/>
      <c r="O35" s="302"/>
      <c r="P35" s="201"/>
      <c r="Q35" s="201"/>
      <c r="R35" s="303"/>
    </row>
    <row r="36" spans="4:20">
      <c r="L36" s="377"/>
      <c r="M36" s="378"/>
      <c r="N36" s="378"/>
      <c r="O36" s="302"/>
      <c r="P36" s="304"/>
      <c r="Q36" s="304"/>
      <c r="R36" s="303"/>
    </row>
    <row r="37" spans="4:20">
      <c r="K37" s="55"/>
      <c r="L37" s="274"/>
      <c r="M37" s="274"/>
      <c r="N37" s="274"/>
      <c r="O37" s="274"/>
      <c r="P37" s="274"/>
      <c r="Q37" s="274"/>
      <c r="R37" s="274"/>
    </row>
    <row r="38" spans="4:20">
      <c r="L38" s="275"/>
      <c r="M38" s="275"/>
      <c r="N38" s="275"/>
      <c r="O38" s="275"/>
      <c r="P38" s="275"/>
      <c r="Q38" s="275"/>
      <c r="R38" s="275"/>
      <c r="S38" s="55"/>
    </row>
    <row r="39" spans="4:20">
      <c r="S39" s="55"/>
    </row>
  </sheetData>
  <mergeCells count="23">
    <mergeCell ref="N15:O15"/>
    <mergeCell ref="F3:G3"/>
    <mergeCell ref="F5:G5"/>
    <mergeCell ref="F8:G8"/>
    <mergeCell ref="F10:G10"/>
    <mergeCell ref="F11:G11"/>
    <mergeCell ref="F9:G9"/>
    <mergeCell ref="E14:J14"/>
    <mergeCell ref="E15:J15"/>
    <mergeCell ref="L3:R14"/>
    <mergeCell ref="E16:J16"/>
    <mergeCell ref="L30:N30"/>
    <mergeCell ref="L36:N36"/>
    <mergeCell ref="L22:N22"/>
    <mergeCell ref="L23:N23"/>
    <mergeCell ref="L24:N24"/>
    <mergeCell ref="L25:N25"/>
    <mergeCell ref="L26:N26"/>
    <mergeCell ref="L27:N27"/>
    <mergeCell ref="L28:N28"/>
    <mergeCell ref="L29:N29"/>
    <mergeCell ref="L34:N34"/>
    <mergeCell ref="L35:N35"/>
  </mergeCells>
  <pageMargins left="0.75" right="0.75" top="1" bottom="1" header="0.5" footer="0.5"/>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dimension ref="A1:AA115"/>
  <sheetViews>
    <sheetView workbookViewId="0">
      <selection activeCell="C15" sqref="C15"/>
    </sheetView>
  </sheetViews>
  <sheetFormatPr defaultColWidth="10.6640625" defaultRowHeight="15"/>
  <cols>
    <col min="1" max="2" width="3.44140625" style="1" customWidth="1"/>
    <col min="3" max="3" width="95.77734375" style="1" customWidth="1"/>
    <col min="4" max="4" width="9.44140625" style="1" bestFit="1" customWidth="1"/>
    <col min="5" max="5" width="10.109375" style="1" bestFit="1" customWidth="1"/>
    <col min="6" max="16384" width="10.6640625" style="1"/>
  </cols>
  <sheetData>
    <row r="1" spans="1:27">
      <c r="A1" s="3"/>
      <c r="B1" s="3"/>
      <c r="C1" s="3"/>
      <c r="D1" s="3"/>
      <c r="E1" s="3"/>
      <c r="F1" s="3"/>
      <c r="G1" s="3"/>
      <c r="H1" s="3"/>
      <c r="I1" s="3"/>
      <c r="J1" s="3"/>
      <c r="K1" s="3"/>
      <c r="L1" s="3"/>
      <c r="M1" s="3"/>
      <c r="N1" s="3"/>
    </row>
    <row r="2" spans="1:27" ht="15.75">
      <c r="A2" s="3"/>
      <c r="B2" s="159" t="s">
        <v>35</v>
      </c>
      <c r="C2" s="150"/>
      <c r="D2" s="50"/>
      <c r="E2" s="150"/>
      <c r="F2" s="3"/>
      <c r="G2" s="3"/>
      <c r="H2" s="3"/>
      <c r="I2" s="3"/>
      <c r="J2" s="3"/>
      <c r="K2" s="3"/>
      <c r="L2" s="3"/>
      <c r="M2" s="3"/>
      <c r="N2" s="3"/>
      <c r="O2" s="3"/>
      <c r="P2" s="3"/>
      <c r="Q2" s="3"/>
      <c r="R2" s="3"/>
      <c r="S2" s="3"/>
      <c r="T2" s="3"/>
      <c r="U2" s="3"/>
      <c r="V2" s="3"/>
      <c r="W2" s="3"/>
      <c r="X2" s="3"/>
      <c r="Y2" s="3"/>
      <c r="Z2" s="3"/>
      <c r="AA2" s="3"/>
    </row>
    <row r="3" spans="1:27">
      <c r="A3" s="3"/>
      <c r="B3" s="150"/>
      <c r="C3" s="150"/>
      <c r="D3" s="150"/>
      <c r="E3" s="150"/>
      <c r="F3" s="3"/>
      <c r="G3" s="3"/>
      <c r="H3" s="3"/>
      <c r="I3" s="3"/>
      <c r="J3" s="3"/>
      <c r="K3" s="3"/>
      <c r="L3" s="3"/>
      <c r="M3" s="3"/>
      <c r="N3" s="3"/>
      <c r="O3" s="3"/>
      <c r="P3" s="3"/>
      <c r="Q3" s="3"/>
      <c r="R3" s="3"/>
      <c r="S3" s="3"/>
      <c r="T3" s="3"/>
      <c r="U3" s="3"/>
      <c r="V3" s="3"/>
      <c r="W3" s="3"/>
      <c r="X3" s="3"/>
      <c r="Y3" s="3"/>
      <c r="Z3" s="3"/>
      <c r="AA3" s="3"/>
    </row>
    <row r="4" spans="1:27" ht="15.75">
      <c r="A4" s="3"/>
      <c r="B4" s="150"/>
      <c r="C4" s="189" t="s">
        <v>33</v>
      </c>
      <c r="D4" s="153" t="s">
        <v>32</v>
      </c>
      <c r="E4" s="154" t="s">
        <v>2</v>
      </c>
      <c r="F4" s="4"/>
      <c r="G4" s="3"/>
      <c r="H4" s="45"/>
      <c r="I4" s="45"/>
      <c r="J4" s="3"/>
      <c r="K4" s="3"/>
      <c r="L4" s="3"/>
      <c r="M4" s="3"/>
      <c r="N4" s="3"/>
    </row>
    <row r="5" spans="1:27">
      <c r="A5" s="3"/>
      <c r="B5" s="3"/>
      <c r="C5" s="238" t="s">
        <v>114</v>
      </c>
      <c r="D5" s="237"/>
      <c r="E5" s="239"/>
      <c r="F5" s="4"/>
      <c r="G5" s="3"/>
      <c r="H5" s="45"/>
      <c r="I5" s="45"/>
      <c r="J5" s="3"/>
      <c r="K5" s="3"/>
      <c r="L5" s="3"/>
      <c r="M5" s="3"/>
      <c r="N5" s="3"/>
    </row>
    <row r="6" spans="1:27">
      <c r="A6" s="3"/>
      <c r="B6" s="3"/>
      <c r="C6" s="238" t="s">
        <v>115</v>
      </c>
      <c r="D6" s="219"/>
      <c r="E6" s="238"/>
      <c r="F6" s="236"/>
      <c r="G6" s="236"/>
      <c r="H6" s="236"/>
      <c r="I6" s="236"/>
      <c r="J6" s="3"/>
      <c r="K6" s="3"/>
      <c r="L6" s="3"/>
      <c r="M6" s="3"/>
      <c r="N6" s="3"/>
    </row>
    <row r="7" spans="1:27">
      <c r="A7" s="3"/>
      <c r="B7" s="45"/>
      <c r="C7" s="219" t="s">
        <v>517</v>
      </c>
      <c r="D7" s="354"/>
      <c r="E7" s="354"/>
      <c r="F7" s="236"/>
      <c r="G7" s="236"/>
      <c r="H7" s="236"/>
      <c r="I7" s="236"/>
      <c r="J7" s="3"/>
      <c r="K7" s="3"/>
      <c r="L7" s="3"/>
      <c r="M7" s="3"/>
      <c r="N7" s="3"/>
    </row>
    <row r="8" spans="1:27">
      <c r="A8" s="45"/>
      <c r="B8" s="45"/>
      <c r="C8" s="46"/>
      <c r="D8" s="46"/>
      <c r="E8" s="47"/>
      <c r="F8" s="4"/>
      <c r="G8" s="45"/>
      <c r="H8" s="45"/>
      <c r="I8" s="45"/>
      <c r="J8" s="3"/>
      <c r="K8" s="3"/>
      <c r="L8" s="3"/>
      <c r="M8" s="3"/>
      <c r="N8" s="3"/>
    </row>
    <row r="9" spans="1:27">
      <c r="A9" s="45"/>
      <c r="B9" s="45"/>
      <c r="C9" s="46"/>
      <c r="D9" s="46"/>
      <c r="E9" s="47"/>
      <c r="F9" s="4"/>
      <c r="G9" s="45"/>
      <c r="H9" s="45"/>
      <c r="I9" s="45"/>
      <c r="J9" s="3"/>
      <c r="K9" s="3"/>
      <c r="L9" s="3"/>
      <c r="M9" s="3"/>
      <c r="N9" s="3"/>
    </row>
    <row r="10" spans="1:27">
      <c r="A10" s="45"/>
      <c r="B10" s="45"/>
      <c r="C10" s="46"/>
      <c r="D10" s="46"/>
      <c r="E10" s="47"/>
      <c r="F10" s="4"/>
      <c r="G10" s="45"/>
      <c r="H10" s="45"/>
      <c r="I10" s="45"/>
      <c r="J10" s="3"/>
      <c r="K10" s="3"/>
      <c r="L10" s="3"/>
      <c r="M10" s="3"/>
      <c r="N10" s="3"/>
    </row>
    <row r="11" spans="1:27">
      <c r="A11" s="45"/>
      <c r="B11" s="45"/>
      <c r="C11" s="46"/>
      <c r="D11" s="46"/>
      <c r="E11" s="47"/>
      <c r="F11" s="4"/>
      <c r="G11" s="45"/>
      <c r="H11" s="45"/>
      <c r="I11" s="45"/>
      <c r="J11" s="3"/>
      <c r="K11" s="3"/>
      <c r="L11" s="3"/>
      <c r="M11" s="3"/>
      <c r="N11" s="3"/>
    </row>
    <row r="12" spans="1:27">
      <c r="A12" s="45"/>
      <c r="B12" s="45"/>
      <c r="C12" s="46"/>
      <c r="D12" s="46"/>
      <c r="E12" s="47"/>
      <c r="F12" s="4"/>
      <c r="G12" s="45"/>
      <c r="H12" s="45"/>
      <c r="I12" s="45"/>
      <c r="J12" s="3"/>
      <c r="K12" s="3"/>
      <c r="L12" s="3"/>
      <c r="M12" s="3"/>
      <c r="N12" s="3"/>
    </row>
    <row r="13" spans="1:27">
      <c r="A13" s="45"/>
      <c r="B13" s="45"/>
      <c r="C13" s="46"/>
      <c r="D13" s="46"/>
      <c r="E13" s="47"/>
      <c r="F13" s="4"/>
      <c r="G13" s="45"/>
      <c r="H13" s="45"/>
      <c r="I13" s="45"/>
      <c r="J13" s="3"/>
      <c r="K13" s="3"/>
      <c r="L13" s="3"/>
      <c r="M13" s="3"/>
      <c r="N13" s="3"/>
    </row>
    <row r="14" spans="1:27">
      <c r="A14" s="45"/>
      <c r="B14" s="45"/>
      <c r="C14" s="46"/>
      <c r="D14" s="46"/>
      <c r="E14" s="47"/>
      <c r="F14" s="4"/>
      <c r="G14" s="45"/>
      <c r="H14" s="3"/>
      <c r="I14" s="3"/>
      <c r="J14" s="3"/>
      <c r="K14" s="3"/>
      <c r="L14" s="3"/>
      <c r="M14" s="3"/>
      <c r="N14" s="3"/>
    </row>
    <row r="15" spans="1:27">
      <c r="A15" s="45"/>
      <c r="B15" s="45"/>
      <c r="C15" s="46"/>
      <c r="D15" s="46"/>
      <c r="E15" s="47"/>
      <c r="F15" s="4"/>
      <c r="G15" s="45"/>
      <c r="H15" s="3"/>
      <c r="I15" s="3"/>
      <c r="J15" s="3"/>
      <c r="K15" s="3"/>
      <c r="L15" s="3"/>
      <c r="M15" s="3"/>
      <c r="N15" s="3"/>
    </row>
    <row r="16" spans="1:27">
      <c r="A16" s="45"/>
      <c r="B16" s="45"/>
      <c r="C16" s="46"/>
      <c r="D16" s="46"/>
      <c r="E16" s="47"/>
      <c r="F16" s="4"/>
      <c r="G16" s="45"/>
      <c r="H16" s="3"/>
      <c r="I16" s="3"/>
      <c r="J16" s="3"/>
      <c r="K16" s="3"/>
      <c r="L16" s="3"/>
      <c r="M16" s="3"/>
      <c r="N16" s="3"/>
    </row>
    <row r="17" spans="1:14">
      <c r="A17" s="45"/>
      <c r="B17" s="45"/>
      <c r="C17" s="46"/>
      <c r="D17" s="46"/>
      <c r="E17" s="47"/>
      <c r="F17" s="4"/>
      <c r="G17" s="45"/>
      <c r="H17" s="3"/>
      <c r="I17" s="3"/>
      <c r="J17" s="3"/>
      <c r="K17" s="3"/>
      <c r="L17" s="3"/>
      <c r="M17" s="3"/>
      <c r="N17" s="3"/>
    </row>
    <row r="18" spans="1:14">
      <c r="A18" s="45"/>
      <c r="B18" s="45"/>
      <c r="C18" s="46"/>
      <c r="D18" s="46"/>
      <c r="E18" s="47"/>
      <c r="F18" s="5"/>
      <c r="G18" s="45"/>
      <c r="H18" s="3"/>
      <c r="I18" s="3"/>
      <c r="J18" s="3"/>
      <c r="K18" s="3"/>
      <c r="L18" s="3"/>
      <c r="M18" s="3"/>
      <c r="N18" s="3"/>
    </row>
    <row r="19" spans="1:14">
      <c r="A19" s="45"/>
      <c r="B19" s="45"/>
      <c r="C19" s="46"/>
      <c r="D19" s="46"/>
      <c r="E19" s="47"/>
      <c r="F19" s="45"/>
      <c r="G19" s="45"/>
      <c r="H19" s="3"/>
      <c r="I19" s="3"/>
      <c r="J19" s="3"/>
      <c r="K19" s="3"/>
      <c r="L19" s="3"/>
      <c r="M19" s="3"/>
      <c r="N19" s="3"/>
    </row>
    <row r="20" spans="1:14">
      <c r="A20" s="45"/>
      <c r="B20" s="45"/>
      <c r="C20" s="46"/>
      <c r="D20" s="46"/>
      <c r="E20" s="47"/>
      <c r="F20" s="45"/>
      <c r="G20" s="45"/>
      <c r="H20" s="3"/>
      <c r="I20" s="3"/>
      <c r="J20" s="3"/>
      <c r="K20" s="3"/>
      <c r="L20" s="3"/>
      <c r="M20" s="3"/>
      <c r="N20" s="3"/>
    </row>
    <row r="21" spans="1:14">
      <c r="A21" s="45"/>
      <c r="B21" s="45"/>
      <c r="C21" s="46"/>
      <c r="D21" s="46"/>
      <c r="E21" s="47"/>
      <c r="F21" s="45"/>
      <c r="G21" s="45"/>
      <c r="H21" s="3"/>
      <c r="I21" s="3"/>
      <c r="J21" s="3"/>
      <c r="K21" s="3"/>
      <c r="L21" s="3"/>
      <c r="M21" s="3"/>
      <c r="N21" s="3"/>
    </row>
    <row r="22" spans="1:14">
      <c r="A22" s="45"/>
      <c r="B22" s="45"/>
      <c r="C22" s="46"/>
      <c r="D22" s="46"/>
      <c r="E22" s="47"/>
      <c r="F22" s="45"/>
      <c r="G22" s="45"/>
      <c r="H22" s="3"/>
      <c r="I22" s="3"/>
      <c r="J22" s="3"/>
      <c r="K22" s="3"/>
      <c r="L22" s="3"/>
      <c r="M22" s="3"/>
      <c r="N22" s="3"/>
    </row>
    <row r="23" spans="1:14">
      <c r="A23" s="45"/>
      <c r="B23" s="45"/>
      <c r="C23" s="46"/>
      <c r="D23" s="46"/>
      <c r="E23" s="47"/>
      <c r="F23" s="45"/>
      <c r="G23" s="45"/>
      <c r="H23" s="3"/>
      <c r="I23" s="3"/>
      <c r="J23" s="3"/>
      <c r="K23" s="3"/>
      <c r="L23" s="3"/>
      <c r="M23" s="3"/>
      <c r="N23" s="3"/>
    </row>
    <row r="24" spans="1:14">
      <c r="A24" s="45"/>
      <c r="B24" s="45"/>
      <c r="C24" s="46"/>
      <c r="D24" s="46"/>
      <c r="E24" s="47"/>
      <c r="F24" s="45"/>
      <c r="G24" s="45"/>
      <c r="H24" s="3"/>
      <c r="I24" s="3"/>
      <c r="J24" s="3"/>
      <c r="K24" s="3"/>
      <c r="L24" s="3"/>
      <c r="M24" s="3"/>
      <c r="N24" s="3"/>
    </row>
    <row r="25" spans="1:14">
      <c r="A25" s="45"/>
      <c r="B25" s="45"/>
      <c r="C25" s="46"/>
      <c r="D25" s="46"/>
      <c r="E25" s="47"/>
      <c r="F25" s="45"/>
      <c r="G25" s="45"/>
      <c r="H25" s="3"/>
      <c r="I25" s="3"/>
      <c r="J25" s="3"/>
      <c r="K25" s="3"/>
      <c r="L25" s="3"/>
      <c r="M25" s="3"/>
      <c r="N25" s="3"/>
    </row>
    <row r="26" spans="1:14">
      <c r="A26" s="45"/>
      <c r="B26" s="45"/>
      <c r="C26" s="46"/>
      <c r="D26" s="46"/>
      <c r="E26" s="47"/>
      <c r="F26" s="45"/>
      <c r="G26" s="45"/>
      <c r="H26" s="3"/>
      <c r="I26" s="3"/>
      <c r="J26" s="3"/>
      <c r="K26" s="3"/>
      <c r="L26" s="3"/>
      <c r="M26" s="3"/>
      <c r="N26" s="3"/>
    </row>
    <row r="27" spans="1:14">
      <c r="A27" s="45"/>
      <c r="B27" s="45"/>
      <c r="C27" s="46"/>
      <c r="D27" s="46"/>
      <c r="E27" s="47"/>
      <c r="F27" s="45"/>
      <c r="G27" s="45"/>
      <c r="H27" s="3"/>
      <c r="I27" s="3"/>
      <c r="J27" s="3"/>
      <c r="K27" s="3"/>
      <c r="L27" s="3"/>
      <c r="M27" s="3"/>
      <c r="N27" s="3"/>
    </row>
    <row r="28" spans="1:14">
      <c r="A28" s="45"/>
      <c r="B28" s="45"/>
      <c r="C28" s="46"/>
      <c r="D28" s="46"/>
      <c r="E28" s="47"/>
      <c r="F28" s="45"/>
      <c r="G28" s="45"/>
      <c r="H28" s="3"/>
      <c r="I28" s="3"/>
      <c r="J28" s="3"/>
      <c r="K28" s="3"/>
      <c r="L28" s="3"/>
      <c r="M28" s="3"/>
      <c r="N28" s="3"/>
    </row>
    <row r="29" spans="1:14">
      <c r="A29" s="45"/>
      <c r="B29" s="45"/>
      <c r="C29" s="46"/>
      <c r="D29" s="46"/>
      <c r="E29" s="47"/>
      <c r="F29" s="45"/>
      <c r="G29" s="45"/>
      <c r="H29" s="3"/>
      <c r="I29" s="3"/>
      <c r="J29" s="3"/>
      <c r="K29" s="3"/>
      <c r="L29" s="3"/>
      <c r="M29" s="3"/>
      <c r="N29" s="3"/>
    </row>
    <row r="30" spans="1:14">
      <c r="A30" s="45"/>
      <c r="B30" s="45"/>
      <c r="C30" s="46"/>
      <c r="D30" s="46"/>
      <c r="E30" s="47"/>
      <c r="F30" s="45"/>
      <c r="G30" s="45"/>
      <c r="H30" s="3"/>
      <c r="I30" s="3"/>
      <c r="J30" s="3"/>
      <c r="K30" s="3"/>
      <c r="L30" s="3"/>
      <c r="M30" s="3"/>
      <c r="N30" s="3"/>
    </row>
    <row r="31" spans="1:14">
      <c r="A31" s="45"/>
      <c r="B31" s="45"/>
      <c r="C31" s="46"/>
      <c r="D31" s="46"/>
      <c r="E31" s="47"/>
      <c r="F31" s="45"/>
      <c r="G31" s="45"/>
      <c r="H31" s="3"/>
      <c r="I31" s="3"/>
      <c r="J31" s="3"/>
      <c r="K31" s="3"/>
      <c r="L31" s="3"/>
      <c r="M31" s="3"/>
      <c r="N31" s="3"/>
    </row>
    <row r="32" spans="1:14">
      <c r="A32" s="45"/>
      <c r="B32" s="45"/>
      <c r="C32" s="46"/>
      <c r="D32" s="46"/>
      <c r="E32" s="47"/>
      <c r="F32" s="45"/>
      <c r="G32" s="45"/>
      <c r="H32" s="3"/>
      <c r="I32" s="3"/>
      <c r="J32" s="3"/>
      <c r="K32" s="3"/>
      <c r="L32" s="3"/>
      <c r="M32" s="3"/>
      <c r="N32" s="3"/>
    </row>
    <row r="33" spans="1:14">
      <c r="A33" s="45"/>
      <c r="B33" s="45"/>
      <c r="C33" s="46"/>
      <c r="D33" s="46"/>
      <c r="E33" s="47"/>
      <c r="F33" s="45"/>
      <c r="G33" s="45"/>
      <c r="H33" s="3"/>
      <c r="I33" s="3"/>
      <c r="J33" s="3"/>
      <c r="K33" s="3"/>
      <c r="L33" s="3"/>
      <c r="M33" s="3"/>
      <c r="N33" s="3"/>
    </row>
    <row r="34" spans="1:14">
      <c r="A34" s="45"/>
      <c r="B34" s="45"/>
      <c r="C34" s="46"/>
      <c r="D34" s="46"/>
      <c r="E34" s="47"/>
      <c r="F34" s="45"/>
      <c r="G34" s="45"/>
      <c r="H34" s="3"/>
      <c r="I34" s="3"/>
      <c r="J34" s="3"/>
      <c r="K34" s="3"/>
      <c r="L34" s="3"/>
      <c r="M34" s="3"/>
      <c r="N34" s="3"/>
    </row>
    <row r="35" spans="1:14">
      <c r="A35" s="45"/>
      <c r="B35" s="45"/>
      <c r="C35" s="46"/>
      <c r="D35" s="46"/>
      <c r="E35" s="47"/>
      <c r="F35" s="45"/>
      <c r="G35" s="45"/>
      <c r="H35" s="3"/>
      <c r="I35" s="3"/>
      <c r="J35" s="3"/>
      <c r="K35" s="3"/>
      <c r="L35" s="3"/>
      <c r="M35" s="3"/>
      <c r="N35" s="3"/>
    </row>
    <row r="36" spans="1:14">
      <c r="A36" s="45"/>
      <c r="B36" s="45"/>
      <c r="C36" s="45"/>
      <c r="D36" s="45"/>
      <c r="E36" s="45"/>
      <c r="F36" s="45"/>
      <c r="G36" s="45"/>
      <c r="H36" s="3"/>
      <c r="I36" s="3"/>
      <c r="J36" s="3"/>
      <c r="K36" s="3"/>
      <c r="L36" s="3"/>
      <c r="M36" s="3"/>
      <c r="N36" s="3"/>
    </row>
    <row r="37" spans="1:14">
      <c r="A37" s="45"/>
      <c r="B37" s="45"/>
      <c r="C37" s="45"/>
      <c r="D37" s="45"/>
      <c r="E37" s="45"/>
      <c r="F37" s="45"/>
      <c r="G37" s="45"/>
      <c r="H37" s="3"/>
      <c r="I37" s="3"/>
      <c r="J37" s="3"/>
      <c r="K37" s="3"/>
      <c r="L37" s="3"/>
      <c r="M37" s="3"/>
      <c r="N37" s="3"/>
    </row>
    <row r="38" spans="1:14">
      <c r="A38" s="45"/>
      <c r="B38" s="45"/>
      <c r="C38" s="45"/>
      <c r="D38" s="45"/>
      <c r="E38" s="45"/>
      <c r="F38" s="45"/>
      <c r="G38" s="45"/>
      <c r="H38" s="3"/>
      <c r="I38" s="3"/>
      <c r="J38" s="3"/>
      <c r="K38" s="3"/>
      <c r="L38" s="3"/>
      <c r="M38" s="3"/>
      <c r="N38" s="3"/>
    </row>
    <row r="39" spans="1:14">
      <c r="A39" s="3"/>
      <c r="B39" s="3"/>
      <c r="C39" s="3"/>
      <c r="D39" s="3"/>
      <c r="E39" s="3"/>
      <c r="F39" s="3"/>
      <c r="G39" s="3"/>
      <c r="H39" s="3"/>
      <c r="I39" s="3"/>
      <c r="J39" s="3"/>
      <c r="K39" s="3"/>
      <c r="L39" s="3"/>
      <c r="M39" s="3"/>
      <c r="N39" s="3"/>
    </row>
    <row r="40" spans="1:14">
      <c r="A40" s="3"/>
      <c r="B40" s="3"/>
      <c r="C40" s="3"/>
      <c r="D40" s="3"/>
      <c r="E40" s="3"/>
      <c r="F40" s="3"/>
      <c r="G40" s="3"/>
      <c r="H40" s="3"/>
      <c r="I40" s="3"/>
      <c r="J40" s="3"/>
      <c r="K40" s="3"/>
      <c r="L40" s="3"/>
      <c r="M40" s="3"/>
      <c r="N40" s="3"/>
    </row>
    <row r="41" spans="1:14">
      <c r="A41" s="3"/>
      <c r="B41" s="3"/>
      <c r="C41" s="3"/>
      <c r="D41" s="3"/>
      <c r="E41" s="3"/>
      <c r="F41" s="3"/>
      <c r="G41" s="3"/>
      <c r="H41" s="3"/>
      <c r="I41" s="3"/>
      <c r="J41" s="3"/>
      <c r="K41" s="3"/>
      <c r="L41" s="3"/>
      <c r="M41" s="3"/>
      <c r="N41" s="3"/>
    </row>
    <row r="42" spans="1:14">
      <c r="A42" s="3"/>
      <c r="B42" s="3"/>
      <c r="C42" s="3"/>
      <c r="D42" s="3"/>
      <c r="E42" s="3"/>
      <c r="F42" s="3"/>
      <c r="G42" s="3"/>
      <c r="H42" s="3"/>
      <c r="I42" s="3"/>
      <c r="J42" s="3"/>
      <c r="K42" s="3"/>
      <c r="L42" s="3"/>
      <c r="M42" s="3"/>
      <c r="N42" s="3"/>
    </row>
    <row r="43" spans="1:14">
      <c r="A43" s="3"/>
      <c r="B43" s="3"/>
      <c r="C43" s="3"/>
      <c r="D43" s="3"/>
      <c r="E43" s="3"/>
      <c r="F43" s="3"/>
      <c r="G43" s="3"/>
      <c r="H43" s="3"/>
      <c r="I43" s="3"/>
      <c r="J43" s="3"/>
      <c r="K43" s="3"/>
      <c r="L43" s="3"/>
      <c r="M43" s="3"/>
      <c r="N43" s="3"/>
    </row>
    <row r="44" spans="1:14">
      <c r="A44" s="3"/>
      <c r="B44" s="3"/>
      <c r="C44" s="3"/>
      <c r="D44" s="3"/>
      <c r="E44" s="3"/>
      <c r="F44" s="3"/>
      <c r="G44" s="3"/>
      <c r="H44" s="3"/>
      <c r="I44" s="3"/>
      <c r="J44" s="3"/>
      <c r="K44" s="3"/>
      <c r="L44" s="3"/>
      <c r="M44" s="3"/>
      <c r="N44" s="3"/>
    </row>
    <row r="45" spans="1:14">
      <c r="A45" s="3"/>
      <c r="B45" s="3"/>
      <c r="C45" s="3"/>
      <c r="D45" s="3"/>
      <c r="E45" s="3"/>
      <c r="F45" s="3"/>
      <c r="G45" s="3"/>
      <c r="H45" s="3"/>
      <c r="I45" s="3"/>
      <c r="J45" s="3"/>
      <c r="K45" s="3"/>
      <c r="L45" s="3"/>
      <c r="M45" s="3"/>
      <c r="N45" s="3"/>
    </row>
    <row r="46" spans="1:14">
      <c r="A46" s="3"/>
      <c r="B46" s="3"/>
      <c r="C46" s="3"/>
      <c r="D46" s="3"/>
      <c r="E46" s="3"/>
      <c r="F46" s="3"/>
      <c r="G46" s="3"/>
      <c r="H46" s="3"/>
      <c r="I46" s="3"/>
      <c r="J46" s="3"/>
      <c r="K46" s="3"/>
      <c r="L46" s="3"/>
      <c r="M46" s="3"/>
      <c r="N46" s="3"/>
    </row>
    <row r="47" spans="1:14">
      <c r="A47" s="3"/>
      <c r="B47" s="3"/>
      <c r="C47" s="3"/>
      <c r="D47" s="3"/>
      <c r="E47" s="3"/>
      <c r="F47" s="3"/>
      <c r="G47" s="3"/>
      <c r="H47" s="3"/>
      <c r="I47" s="3"/>
      <c r="J47" s="3"/>
      <c r="K47" s="3"/>
      <c r="L47" s="3"/>
      <c r="M47" s="3"/>
      <c r="N47" s="3"/>
    </row>
    <row r="48" spans="1:14">
      <c r="A48" s="3"/>
      <c r="B48" s="3"/>
      <c r="C48" s="3"/>
      <c r="D48" s="3"/>
      <c r="E48" s="3"/>
      <c r="F48" s="3"/>
      <c r="G48" s="3"/>
      <c r="H48" s="3"/>
      <c r="I48" s="3"/>
      <c r="J48" s="3"/>
      <c r="K48" s="3"/>
      <c r="L48" s="3"/>
      <c r="M48" s="3"/>
      <c r="N48" s="3"/>
    </row>
    <row r="49" spans="1:14">
      <c r="A49" s="3"/>
      <c r="B49" s="3"/>
      <c r="C49" s="3"/>
      <c r="D49" s="3"/>
      <c r="E49" s="3"/>
      <c r="F49" s="3"/>
      <c r="G49" s="3"/>
      <c r="H49" s="3"/>
      <c r="I49" s="3"/>
      <c r="J49" s="3"/>
      <c r="K49" s="3"/>
      <c r="L49" s="3"/>
      <c r="M49" s="3"/>
      <c r="N49" s="3"/>
    </row>
    <row r="50" spans="1:14">
      <c r="A50" s="3"/>
      <c r="B50" s="3"/>
      <c r="C50" s="3"/>
      <c r="D50" s="3"/>
      <c r="E50" s="3"/>
      <c r="F50" s="3"/>
      <c r="G50" s="3"/>
      <c r="H50" s="3"/>
      <c r="I50" s="3"/>
      <c r="J50" s="3"/>
      <c r="K50" s="3"/>
      <c r="L50" s="3"/>
      <c r="M50" s="3"/>
      <c r="N50" s="3"/>
    </row>
    <row r="51" spans="1:14">
      <c r="A51" s="3"/>
      <c r="B51" s="3"/>
      <c r="C51" s="3"/>
      <c r="D51" s="3"/>
      <c r="E51" s="3"/>
      <c r="F51" s="3"/>
      <c r="G51" s="3"/>
      <c r="H51" s="3"/>
      <c r="I51" s="3"/>
      <c r="J51" s="3"/>
      <c r="K51" s="3"/>
      <c r="L51" s="3"/>
      <c r="M51" s="3"/>
      <c r="N51" s="3"/>
    </row>
    <row r="52" spans="1:14">
      <c r="A52" s="3"/>
      <c r="B52" s="3"/>
      <c r="C52" s="3"/>
      <c r="D52" s="3"/>
      <c r="E52" s="3"/>
      <c r="F52" s="3"/>
      <c r="G52" s="3"/>
      <c r="H52" s="3"/>
      <c r="I52" s="3"/>
      <c r="J52" s="3"/>
      <c r="K52" s="3"/>
      <c r="L52" s="3"/>
      <c r="M52" s="3"/>
      <c r="N52" s="3"/>
    </row>
    <row r="53" spans="1:14">
      <c r="A53" s="3"/>
      <c r="B53" s="3"/>
      <c r="C53" s="3"/>
      <c r="D53" s="3"/>
      <c r="E53" s="3"/>
      <c r="F53" s="3"/>
      <c r="G53" s="3"/>
      <c r="H53" s="3"/>
      <c r="I53" s="3"/>
      <c r="J53" s="3"/>
      <c r="K53" s="3"/>
      <c r="L53" s="3"/>
      <c r="M53" s="3"/>
      <c r="N53" s="3"/>
    </row>
    <row r="54" spans="1:14">
      <c r="A54" s="3"/>
      <c r="B54" s="3"/>
      <c r="C54" s="3"/>
      <c r="D54" s="3"/>
      <c r="E54" s="3"/>
      <c r="F54" s="3"/>
      <c r="G54" s="3"/>
      <c r="H54" s="3"/>
      <c r="I54" s="3"/>
      <c r="J54" s="3"/>
      <c r="K54" s="3"/>
      <c r="L54" s="3"/>
      <c r="M54" s="3"/>
      <c r="N54" s="3"/>
    </row>
    <row r="55" spans="1:14">
      <c r="A55" s="3"/>
      <c r="B55" s="3"/>
    </row>
    <row r="56" spans="1:14">
      <c r="A56" s="3"/>
      <c r="B56" s="3"/>
    </row>
    <row r="57" spans="1:14">
      <c r="A57" s="3"/>
      <c r="B57" s="3"/>
    </row>
    <row r="58" spans="1:14">
      <c r="A58" s="3"/>
      <c r="B58" s="3"/>
    </row>
    <row r="59" spans="1:14">
      <c r="A59" s="3"/>
      <c r="B59" s="3"/>
    </row>
    <row r="60" spans="1:14">
      <c r="A60" s="3"/>
      <c r="B60" s="3"/>
    </row>
    <row r="61" spans="1:14">
      <c r="A61" s="3"/>
      <c r="B61" s="3"/>
    </row>
    <row r="62" spans="1:14">
      <c r="A62" s="3"/>
      <c r="B62" s="3"/>
    </row>
    <row r="63" spans="1:14">
      <c r="A63" s="3"/>
      <c r="B63" s="3"/>
    </row>
    <row r="64" spans="1:14">
      <c r="A64" s="3"/>
      <c r="B64" s="3"/>
    </row>
    <row r="65" spans="1:2">
      <c r="A65" s="3"/>
      <c r="B65" s="3"/>
    </row>
    <row r="66" spans="1:2">
      <c r="A66" s="3"/>
      <c r="B66" s="3"/>
    </row>
    <row r="67" spans="1:2">
      <c r="A67" s="3"/>
      <c r="B67" s="3"/>
    </row>
    <row r="68" spans="1:2">
      <c r="A68" s="3"/>
      <c r="B68" s="3"/>
    </row>
    <row r="69" spans="1:2">
      <c r="A69" s="3"/>
      <c r="B69" s="3"/>
    </row>
    <row r="70" spans="1:2">
      <c r="A70" s="3"/>
      <c r="B70" s="3"/>
    </row>
    <row r="71" spans="1:2">
      <c r="A71" s="3"/>
      <c r="B71" s="3"/>
    </row>
    <row r="72" spans="1:2">
      <c r="A72" s="3"/>
      <c r="B72" s="3"/>
    </row>
    <row r="73" spans="1:2">
      <c r="A73" s="3"/>
      <c r="B73" s="3"/>
    </row>
    <row r="74" spans="1:2">
      <c r="A74" s="3"/>
      <c r="B74" s="3"/>
    </row>
    <row r="75" spans="1:2">
      <c r="A75" s="3"/>
      <c r="B75" s="3"/>
    </row>
    <row r="76" spans="1:2">
      <c r="A76" s="3"/>
      <c r="B76" s="3"/>
    </row>
    <row r="77" spans="1:2">
      <c r="A77" s="3"/>
      <c r="B77" s="3"/>
    </row>
    <row r="78" spans="1:2">
      <c r="A78" s="3"/>
      <c r="B78" s="3"/>
    </row>
    <row r="79" spans="1:2">
      <c r="A79" s="3"/>
      <c r="B79" s="3"/>
    </row>
    <row r="80" spans="1:2">
      <c r="A80" s="3"/>
      <c r="B80" s="3"/>
    </row>
    <row r="81" spans="1:2">
      <c r="A81" s="3"/>
      <c r="B81" s="3"/>
    </row>
    <row r="82" spans="1:2">
      <c r="A82" s="3"/>
      <c r="B82" s="3"/>
    </row>
    <row r="83" spans="1:2">
      <c r="A83" s="3"/>
      <c r="B83" s="3"/>
    </row>
    <row r="84" spans="1:2">
      <c r="A84" s="3"/>
      <c r="B84" s="3"/>
    </row>
    <row r="85" spans="1:2">
      <c r="A85" s="3"/>
      <c r="B85" s="3"/>
    </row>
    <row r="86" spans="1:2">
      <c r="A86" s="3"/>
      <c r="B86" s="3"/>
    </row>
    <row r="87" spans="1:2">
      <c r="A87" s="3"/>
      <c r="B87" s="3"/>
    </row>
    <row r="88" spans="1:2">
      <c r="A88" s="3"/>
      <c r="B88" s="3"/>
    </row>
    <row r="89" spans="1:2">
      <c r="A89" s="3"/>
      <c r="B89" s="3"/>
    </row>
    <row r="90" spans="1:2">
      <c r="A90" s="3"/>
      <c r="B90" s="3"/>
    </row>
    <row r="91" spans="1:2">
      <c r="A91" s="3"/>
      <c r="B91" s="3"/>
    </row>
    <row r="92" spans="1:2">
      <c r="A92" s="3"/>
      <c r="B92" s="3"/>
    </row>
    <row r="93" spans="1:2">
      <c r="A93" s="3"/>
      <c r="B93" s="3"/>
    </row>
    <row r="94" spans="1:2">
      <c r="A94" s="3"/>
      <c r="B94" s="3"/>
    </row>
    <row r="95" spans="1:2">
      <c r="A95" s="3"/>
      <c r="B95" s="3"/>
    </row>
    <row r="96" spans="1:2">
      <c r="A96" s="3"/>
      <c r="B96" s="3"/>
    </row>
    <row r="97" spans="1:2">
      <c r="A97" s="3"/>
      <c r="B97" s="3"/>
    </row>
    <row r="98" spans="1:2">
      <c r="A98" s="3"/>
      <c r="B98" s="3"/>
    </row>
    <row r="99" spans="1:2">
      <c r="A99" s="3"/>
      <c r="B99" s="3"/>
    </row>
    <row r="100" spans="1:2">
      <c r="A100" s="3"/>
      <c r="B100" s="3"/>
    </row>
    <row r="101" spans="1:2">
      <c r="A101" s="3"/>
      <c r="B101" s="3"/>
    </row>
    <row r="102" spans="1:2">
      <c r="A102" s="3"/>
      <c r="B102" s="3"/>
    </row>
    <row r="103" spans="1:2">
      <c r="A103" s="3"/>
      <c r="B103" s="3"/>
    </row>
    <row r="104" spans="1:2">
      <c r="A104" s="3"/>
      <c r="B104" s="3"/>
    </row>
    <row r="105" spans="1:2">
      <c r="A105" s="3"/>
      <c r="B105" s="3"/>
    </row>
    <row r="106" spans="1:2">
      <c r="A106" s="3"/>
      <c r="B106" s="3"/>
    </row>
    <row r="107" spans="1:2">
      <c r="A107" s="3"/>
      <c r="B107" s="3"/>
    </row>
    <row r="108" spans="1:2">
      <c r="A108" s="3"/>
      <c r="B108" s="3"/>
    </row>
    <row r="109" spans="1:2">
      <c r="A109" s="3"/>
      <c r="B109" s="3"/>
    </row>
    <row r="110" spans="1:2">
      <c r="A110" s="3"/>
      <c r="B110" s="3"/>
    </row>
    <row r="111" spans="1:2">
      <c r="A111" s="3"/>
      <c r="B111" s="3"/>
    </row>
    <row r="112" spans="1:2">
      <c r="A112" s="3"/>
      <c r="B112" s="3"/>
    </row>
    <row r="113" spans="1:2">
      <c r="A113" s="3"/>
      <c r="B113" s="3"/>
    </row>
    <row r="114" spans="1:2">
      <c r="A114" s="3"/>
      <c r="B114" s="3"/>
    </row>
    <row r="115" spans="1:2">
      <c r="A115" s="3"/>
      <c r="B115" s="3"/>
    </row>
  </sheetData>
  <pageMargins left="0.75" right="0.75" top="1" bottom="1" header="0.5" footer="0.5"/>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dimension ref="A1:Y113"/>
  <sheetViews>
    <sheetView zoomScaleNormal="100" workbookViewId="0">
      <selection activeCell="D8" sqref="D8"/>
    </sheetView>
  </sheetViews>
  <sheetFormatPr defaultColWidth="10.6640625" defaultRowHeight="15" outlineLevelCol="1"/>
  <cols>
    <col min="1" max="2" width="3.44140625" style="1" customWidth="1"/>
    <col min="3" max="3" width="9.109375" style="1" bestFit="1" customWidth="1"/>
    <col min="4" max="4" width="95.21875" style="1" bestFit="1" customWidth="1"/>
    <col min="5" max="5" width="9" style="48" bestFit="1" customWidth="1"/>
    <col min="6" max="6" width="52.77734375" style="34" customWidth="1" outlineLevel="1"/>
    <col min="7" max="7" width="19.33203125" style="1" bestFit="1" customWidth="1" outlineLevel="1" collapsed="1"/>
    <col min="8" max="16384" width="10.6640625" style="1"/>
  </cols>
  <sheetData>
    <row r="1" spans="1:25" s="3" customFormat="1"/>
    <row r="2" spans="1:25" ht="15.75">
      <c r="A2" s="3"/>
      <c r="B2" s="159" t="s">
        <v>34</v>
      </c>
      <c r="C2" s="150"/>
      <c r="D2" s="150"/>
      <c r="E2" s="150"/>
      <c r="F2" s="3"/>
      <c r="G2" s="3"/>
      <c r="H2" s="3"/>
      <c r="I2" s="3"/>
      <c r="J2" s="3"/>
      <c r="K2" s="3"/>
      <c r="L2" s="3"/>
      <c r="M2" s="3"/>
      <c r="N2" s="3"/>
      <c r="O2" s="3"/>
      <c r="P2" s="3"/>
      <c r="Q2" s="3"/>
      <c r="R2" s="3"/>
      <c r="S2" s="3"/>
      <c r="T2" s="3"/>
      <c r="U2" s="3"/>
      <c r="V2" s="3"/>
      <c r="W2" s="3"/>
      <c r="X2" s="3"/>
      <c r="Y2" s="3"/>
    </row>
    <row r="3" spans="1:25" ht="18.75">
      <c r="A3" s="3"/>
      <c r="B3" s="3"/>
      <c r="C3" s="3"/>
      <c r="D3" s="6"/>
      <c r="E3" s="6"/>
      <c r="F3" s="6"/>
      <c r="G3" s="3"/>
      <c r="H3" s="3"/>
      <c r="I3" s="3"/>
      <c r="J3" s="3"/>
      <c r="K3" s="3"/>
      <c r="L3" s="3"/>
      <c r="M3" s="3"/>
      <c r="N3" s="3"/>
      <c r="O3" s="3"/>
      <c r="P3" s="3"/>
      <c r="Q3" s="3"/>
      <c r="R3" s="3"/>
      <c r="S3" s="3"/>
      <c r="T3" s="3"/>
      <c r="U3" s="3"/>
      <c r="V3" s="3"/>
      <c r="W3" s="3"/>
      <c r="X3" s="3"/>
      <c r="Y3" s="3"/>
    </row>
    <row r="4" spans="1:25" ht="15.75">
      <c r="A4" s="3"/>
      <c r="B4" s="3"/>
      <c r="C4" s="189" t="s">
        <v>0</v>
      </c>
      <c r="D4" s="190" t="s">
        <v>3</v>
      </c>
      <c r="E4" s="337" t="s">
        <v>218</v>
      </c>
      <c r="F4" s="336" t="s">
        <v>54</v>
      </c>
      <c r="G4" s="190" t="s">
        <v>1</v>
      </c>
      <c r="H4" s="3"/>
      <c r="I4" s="3"/>
      <c r="J4" s="3"/>
      <c r="K4" s="3"/>
      <c r="L4" s="3"/>
      <c r="M4" s="3"/>
      <c r="N4" s="3"/>
      <c r="O4" s="3"/>
      <c r="P4" s="3"/>
      <c r="Q4" s="3"/>
      <c r="R4" s="3"/>
      <c r="S4" s="3"/>
      <c r="T4" s="3"/>
      <c r="U4" s="3"/>
      <c r="V4" s="3"/>
      <c r="W4" s="3"/>
      <c r="X4" s="3"/>
      <c r="Y4" s="3"/>
    </row>
    <row r="5" spans="1:25">
      <c r="A5" s="3"/>
      <c r="B5" s="3"/>
      <c r="C5" s="59">
        <v>1</v>
      </c>
      <c r="D5" s="328" t="s">
        <v>389</v>
      </c>
      <c r="E5" s="329" t="s">
        <v>219</v>
      </c>
      <c r="F5" s="330" t="s">
        <v>138</v>
      </c>
      <c r="G5" s="155"/>
      <c r="H5" s="3"/>
      <c r="I5" s="3"/>
      <c r="J5" s="3"/>
      <c r="K5" s="3"/>
      <c r="L5" s="3"/>
      <c r="M5" s="3"/>
      <c r="N5" s="3"/>
      <c r="O5" s="3"/>
      <c r="P5" s="3"/>
      <c r="Q5" s="3"/>
      <c r="R5" s="3"/>
      <c r="S5" s="3"/>
      <c r="T5" s="3"/>
      <c r="U5" s="3"/>
      <c r="V5" s="3"/>
      <c r="W5" s="3"/>
      <c r="X5" s="3"/>
      <c r="Y5" s="3"/>
    </row>
    <row r="6" spans="1:25">
      <c r="A6" s="3"/>
      <c r="B6" s="3"/>
      <c r="C6" s="59">
        <v>2</v>
      </c>
      <c r="D6" s="322" t="s">
        <v>217</v>
      </c>
      <c r="E6" s="323" t="s">
        <v>219</v>
      </c>
      <c r="F6" s="322" t="s">
        <v>216</v>
      </c>
      <c r="G6" s="155"/>
      <c r="H6" s="3"/>
      <c r="I6" s="3"/>
      <c r="J6" s="3"/>
      <c r="K6" s="3"/>
      <c r="L6" s="3"/>
      <c r="M6" s="3"/>
      <c r="N6" s="3"/>
      <c r="O6" s="3"/>
      <c r="P6" s="3"/>
      <c r="Q6" s="3"/>
      <c r="R6" s="3"/>
      <c r="S6" s="3"/>
      <c r="T6" s="3"/>
      <c r="U6" s="3"/>
      <c r="V6" s="3"/>
      <c r="W6" s="3"/>
      <c r="X6" s="3"/>
      <c r="Y6" s="3"/>
    </row>
    <row r="7" spans="1:25">
      <c r="A7" s="3"/>
      <c r="B7" s="3"/>
      <c r="C7" s="59">
        <v>3</v>
      </c>
      <c r="D7" s="324" t="s">
        <v>142</v>
      </c>
      <c r="E7" s="325" t="s">
        <v>219</v>
      </c>
      <c r="F7" s="324" t="s">
        <v>179</v>
      </c>
      <c r="G7" s="155"/>
      <c r="H7" s="3"/>
      <c r="I7" s="3"/>
      <c r="J7" s="3"/>
      <c r="K7" s="3"/>
      <c r="L7" s="3"/>
      <c r="M7" s="3"/>
      <c r="N7" s="3"/>
      <c r="O7" s="3"/>
      <c r="P7" s="3"/>
      <c r="Q7" s="3"/>
      <c r="R7" s="3"/>
      <c r="S7" s="3"/>
      <c r="T7" s="3"/>
      <c r="U7" s="3"/>
      <c r="V7" s="3"/>
      <c r="W7" s="3"/>
      <c r="X7" s="3"/>
      <c r="Y7" s="3"/>
    </row>
    <row r="8" spans="1:25">
      <c r="A8" s="3"/>
      <c r="B8" s="3"/>
      <c r="C8" s="59">
        <v>4</v>
      </c>
      <c r="D8" s="331" t="s">
        <v>369</v>
      </c>
      <c r="E8" s="329" t="s">
        <v>219</v>
      </c>
      <c r="F8" s="330" t="s">
        <v>219</v>
      </c>
      <c r="G8" s="155" t="s">
        <v>519</v>
      </c>
      <c r="H8" s="3"/>
      <c r="I8" s="3"/>
      <c r="J8" s="3"/>
      <c r="K8" s="3"/>
      <c r="L8" s="3"/>
      <c r="M8" s="3"/>
      <c r="N8" s="3"/>
      <c r="O8" s="3"/>
      <c r="P8" s="3"/>
      <c r="Q8" s="3"/>
      <c r="R8" s="3"/>
      <c r="S8" s="3"/>
      <c r="T8" s="3"/>
      <c r="U8" s="3"/>
      <c r="V8" s="3"/>
      <c r="W8" s="3"/>
      <c r="X8" s="3"/>
      <c r="Y8" s="3"/>
    </row>
    <row r="9" spans="1:25">
      <c r="A9" s="3"/>
      <c r="B9" s="3"/>
      <c r="C9" s="59">
        <v>5</v>
      </c>
      <c r="D9" s="294" t="s">
        <v>232</v>
      </c>
      <c r="E9" s="294" t="s">
        <v>219</v>
      </c>
      <c r="F9" s="294" t="s">
        <v>380</v>
      </c>
      <c r="G9" s="272"/>
      <c r="H9" s="3"/>
      <c r="I9" s="3"/>
      <c r="J9" s="3"/>
      <c r="K9" s="3"/>
      <c r="L9" s="3"/>
      <c r="M9" s="3"/>
      <c r="N9" s="3"/>
      <c r="O9" s="3"/>
      <c r="P9" s="3"/>
      <c r="Q9" s="3"/>
      <c r="R9" s="3"/>
      <c r="S9" s="3"/>
      <c r="T9" s="3"/>
      <c r="U9" s="3"/>
      <c r="V9" s="3"/>
      <c r="W9" s="3"/>
      <c r="X9" s="3"/>
      <c r="Y9" s="3"/>
    </row>
    <row r="10" spans="1:25" s="48" customFormat="1">
      <c r="A10" s="3"/>
      <c r="B10" s="3"/>
      <c r="C10" s="59">
        <v>6</v>
      </c>
      <c r="D10" s="328" t="s">
        <v>392</v>
      </c>
      <c r="E10" s="329" t="s">
        <v>219</v>
      </c>
      <c r="F10" s="330" t="s">
        <v>138</v>
      </c>
      <c r="G10" s="155"/>
      <c r="H10" s="3"/>
      <c r="I10" s="3"/>
      <c r="J10" s="3"/>
      <c r="K10" s="3"/>
      <c r="L10" s="3"/>
      <c r="M10" s="3"/>
      <c r="N10" s="3"/>
      <c r="O10" s="3"/>
      <c r="P10" s="3"/>
      <c r="Q10" s="3"/>
      <c r="R10" s="3"/>
      <c r="S10" s="3"/>
      <c r="T10" s="3"/>
      <c r="U10" s="3"/>
      <c r="V10" s="3"/>
      <c r="W10" s="3"/>
      <c r="X10" s="3"/>
      <c r="Y10" s="3"/>
    </row>
    <row r="11" spans="1:25">
      <c r="A11" s="3"/>
      <c r="B11" s="3"/>
      <c r="C11" s="59">
        <v>7</v>
      </c>
      <c r="D11" s="324" t="s">
        <v>229</v>
      </c>
      <c r="E11" s="329" t="s">
        <v>219</v>
      </c>
      <c r="F11" s="324" t="s">
        <v>198</v>
      </c>
      <c r="G11" s="155"/>
      <c r="H11" s="3"/>
      <c r="I11" s="3"/>
      <c r="J11" s="3"/>
      <c r="K11" s="3"/>
      <c r="L11" s="3"/>
      <c r="M11" s="3"/>
      <c r="N11" s="3"/>
      <c r="O11" s="3"/>
      <c r="P11" s="3"/>
      <c r="Q11" s="3"/>
      <c r="R11" s="3"/>
      <c r="S11" s="3"/>
      <c r="T11" s="3"/>
      <c r="U11" s="3"/>
      <c r="V11" s="3"/>
      <c r="W11" s="3"/>
      <c r="X11" s="3"/>
      <c r="Y11" s="3"/>
    </row>
    <row r="12" spans="1:25">
      <c r="A12" s="3"/>
      <c r="B12" s="3"/>
      <c r="C12" s="59">
        <v>8</v>
      </c>
      <c r="D12" s="268" t="s">
        <v>508</v>
      </c>
      <c r="E12" s="268" t="s">
        <v>219</v>
      </c>
      <c r="F12" s="268" t="s">
        <v>509</v>
      </c>
      <c r="G12" s="268"/>
      <c r="H12" s="3"/>
      <c r="I12" s="3"/>
      <c r="J12" s="3"/>
      <c r="K12" s="3"/>
      <c r="L12" s="3"/>
      <c r="M12" s="3"/>
      <c r="N12" s="3"/>
      <c r="O12" s="3"/>
      <c r="P12" s="3"/>
      <c r="Q12" s="3"/>
      <c r="R12" s="3"/>
      <c r="S12" s="3"/>
      <c r="T12" s="3"/>
      <c r="U12" s="3"/>
      <c r="V12" s="3"/>
      <c r="W12" s="3"/>
      <c r="X12" s="3"/>
      <c r="Y12" s="3"/>
    </row>
    <row r="13" spans="1:25" s="34" customFormat="1">
      <c r="A13" s="3"/>
      <c r="B13" s="3"/>
      <c r="C13" s="59">
        <v>9</v>
      </c>
      <c r="D13" s="356" t="s">
        <v>268</v>
      </c>
      <c r="E13" s="334" t="s">
        <v>219</v>
      </c>
      <c r="F13" s="329" t="s">
        <v>269</v>
      </c>
      <c r="G13" s="269"/>
      <c r="H13" s="338"/>
      <c r="I13" s="3"/>
      <c r="J13" s="3"/>
      <c r="K13" s="3"/>
      <c r="L13" s="3"/>
      <c r="M13" s="3"/>
      <c r="N13" s="3"/>
      <c r="O13" s="3"/>
      <c r="P13" s="3"/>
      <c r="Q13" s="3"/>
      <c r="R13" s="3"/>
      <c r="S13" s="3"/>
      <c r="T13" s="3"/>
      <c r="U13" s="3"/>
      <c r="V13" s="3"/>
      <c r="W13" s="3"/>
      <c r="X13" s="3"/>
      <c r="Y13" s="3"/>
    </row>
    <row r="14" spans="1:25">
      <c r="A14" s="3"/>
      <c r="B14" s="3"/>
      <c r="C14" s="59">
        <v>10</v>
      </c>
      <c r="D14" s="329" t="s">
        <v>233</v>
      </c>
      <c r="E14" s="329" t="s">
        <v>219</v>
      </c>
      <c r="F14" s="330" t="s">
        <v>366</v>
      </c>
      <c r="G14" s="270"/>
      <c r="H14" s="3"/>
      <c r="I14" s="3"/>
      <c r="J14" s="3"/>
      <c r="K14" s="3"/>
      <c r="L14" s="3"/>
      <c r="M14" s="3"/>
      <c r="N14" s="3"/>
      <c r="O14" s="3"/>
      <c r="P14" s="3"/>
      <c r="Q14" s="3"/>
      <c r="R14" s="3"/>
      <c r="S14" s="3"/>
      <c r="T14" s="3"/>
      <c r="U14" s="3"/>
      <c r="V14" s="3"/>
      <c r="W14" s="3"/>
      <c r="X14" s="3"/>
      <c r="Y14" s="3"/>
    </row>
    <row r="15" spans="1:25">
      <c r="A15" s="3"/>
      <c r="B15" s="3"/>
      <c r="C15" s="59">
        <v>11</v>
      </c>
      <c r="D15" s="333" t="s">
        <v>397</v>
      </c>
      <c r="E15" s="294" t="s">
        <v>219</v>
      </c>
      <c r="F15" s="333" t="s">
        <v>399</v>
      </c>
      <c r="G15" s="271"/>
      <c r="H15" s="3"/>
      <c r="I15" s="3"/>
      <c r="J15" s="3"/>
      <c r="K15" s="3"/>
      <c r="L15" s="3"/>
      <c r="M15" s="3"/>
      <c r="N15" s="3"/>
      <c r="O15" s="3"/>
      <c r="P15" s="3"/>
      <c r="Q15" s="3"/>
      <c r="R15" s="3"/>
      <c r="S15" s="3"/>
      <c r="T15" s="3"/>
      <c r="U15" s="3"/>
      <c r="V15" s="3"/>
      <c r="W15" s="3"/>
      <c r="X15" s="3"/>
      <c r="Y15" s="3"/>
    </row>
    <row r="16" spans="1:25">
      <c r="A16" s="45"/>
      <c r="B16" s="3"/>
      <c r="C16" s="59">
        <v>12</v>
      </c>
      <c r="D16" s="329" t="s">
        <v>394</v>
      </c>
      <c r="E16" s="329" t="s">
        <v>219</v>
      </c>
      <c r="F16" s="332" t="s">
        <v>138</v>
      </c>
      <c r="G16" s="270"/>
      <c r="H16" s="3"/>
      <c r="I16" s="3"/>
      <c r="J16" s="3"/>
      <c r="K16" s="3"/>
      <c r="L16" s="3"/>
      <c r="M16" s="3"/>
      <c r="N16" s="3"/>
      <c r="O16" s="3"/>
      <c r="P16" s="3"/>
      <c r="Q16" s="3"/>
      <c r="R16" s="3"/>
      <c r="S16" s="3"/>
      <c r="T16" s="3"/>
      <c r="U16" s="3"/>
      <c r="V16" s="3"/>
      <c r="W16" s="3"/>
      <c r="X16" s="3"/>
      <c r="Y16" s="3"/>
    </row>
    <row r="17" spans="1:25">
      <c r="A17" s="3"/>
      <c r="B17" s="3"/>
      <c r="C17" s="59">
        <v>13</v>
      </c>
      <c r="D17" s="326" t="s">
        <v>223</v>
      </c>
      <c r="E17" s="334" t="s">
        <v>219</v>
      </c>
      <c r="F17" s="325" t="s">
        <v>499</v>
      </c>
      <c r="G17" s="269"/>
      <c r="H17" s="3"/>
      <c r="I17" s="3"/>
      <c r="J17" s="3"/>
      <c r="K17" s="3"/>
      <c r="L17" s="3"/>
      <c r="M17" s="3"/>
      <c r="N17" s="3"/>
      <c r="O17" s="3"/>
      <c r="P17" s="3"/>
      <c r="Q17" s="3"/>
      <c r="R17" s="3"/>
      <c r="S17" s="3"/>
      <c r="T17" s="3"/>
      <c r="U17" s="3"/>
      <c r="V17" s="3"/>
      <c r="W17" s="3"/>
      <c r="X17" s="3"/>
      <c r="Y17" s="3"/>
    </row>
    <row r="18" spans="1:25">
      <c r="A18" s="3"/>
      <c r="B18" s="3"/>
      <c r="C18" s="59">
        <v>14</v>
      </c>
      <c r="D18" s="357" t="s">
        <v>223</v>
      </c>
      <c r="E18" s="327" t="s">
        <v>219</v>
      </c>
      <c r="F18" s="327" t="s">
        <v>499</v>
      </c>
      <c r="G18" s="271"/>
      <c r="H18" s="3"/>
      <c r="I18" s="3"/>
      <c r="J18" s="3"/>
      <c r="K18" s="3"/>
      <c r="L18" s="3"/>
      <c r="M18" s="3"/>
      <c r="N18" s="3"/>
      <c r="O18" s="3"/>
      <c r="P18" s="3"/>
      <c r="Q18" s="3"/>
      <c r="R18" s="3"/>
      <c r="S18" s="3"/>
      <c r="T18" s="3"/>
      <c r="U18" s="3"/>
      <c r="V18" s="3"/>
      <c r="W18" s="3"/>
      <c r="X18" s="3"/>
      <c r="Y18" s="3"/>
    </row>
    <row r="19" spans="1:25">
      <c r="A19" s="3"/>
      <c r="B19" s="3"/>
      <c r="C19" s="59">
        <v>15</v>
      </c>
      <c r="D19" s="268" t="s">
        <v>471</v>
      </c>
      <c r="E19" s="268" t="s">
        <v>219</v>
      </c>
      <c r="F19" s="268" t="s">
        <v>498</v>
      </c>
      <c r="G19" s="270"/>
      <c r="H19" s="3"/>
      <c r="I19" s="3"/>
      <c r="J19" s="3"/>
      <c r="K19" s="3"/>
      <c r="L19" s="3"/>
      <c r="M19" s="3"/>
      <c r="N19" s="3"/>
      <c r="O19" s="3"/>
      <c r="P19" s="3"/>
      <c r="Q19" s="3"/>
      <c r="R19" s="3"/>
      <c r="S19" s="3"/>
      <c r="T19" s="3"/>
      <c r="U19" s="3"/>
      <c r="V19" s="3"/>
      <c r="W19" s="3"/>
      <c r="X19" s="3"/>
      <c r="Y19" s="3"/>
    </row>
    <row r="20" spans="1:25">
      <c r="A20" s="3"/>
      <c r="B20" s="3"/>
      <c r="C20" s="59">
        <v>16</v>
      </c>
      <c r="D20" s="326" t="s">
        <v>259</v>
      </c>
      <c r="E20" s="293" t="s">
        <v>219</v>
      </c>
      <c r="F20" s="323" t="s">
        <v>219</v>
      </c>
      <c r="G20" s="269" t="s">
        <v>520</v>
      </c>
      <c r="H20" s="3"/>
      <c r="I20" s="3"/>
      <c r="J20" s="3"/>
      <c r="K20" s="3"/>
      <c r="L20" s="3"/>
      <c r="M20" s="3"/>
      <c r="N20" s="3"/>
      <c r="O20" s="3"/>
      <c r="P20" s="3"/>
      <c r="Q20" s="3"/>
      <c r="R20" s="3"/>
      <c r="S20" s="3"/>
      <c r="T20" s="3"/>
      <c r="U20" s="3"/>
      <c r="V20" s="3"/>
      <c r="W20" s="3"/>
      <c r="X20" s="3"/>
      <c r="Y20" s="3"/>
    </row>
    <row r="21" spans="1:25">
      <c r="A21" s="3"/>
      <c r="B21" s="3"/>
      <c r="C21" s="59">
        <v>17</v>
      </c>
      <c r="D21" s="329" t="s">
        <v>235</v>
      </c>
      <c r="E21" s="334" t="s">
        <v>219</v>
      </c>
      <c r="F21" s="334" t="s">
        <v>365</v>
      </c>
      <c r="G21" s="269"/>
      <c r="H21" s="3"/>
      <c r="I21" s="3"/>
      <c r="J21" s="3"/>
      <c r="K21" s="3"/>
      <c r="L21" s="3"/>
      <c r="M21" s="3"/>
      <c r="N21" s="3"/>
      <c r="O21" s="3"/>
      <c r="P21" s="3"/>
      <c r="Q21" s="3"/>
      <c r="R21" s="3"/>
      <c r="S21" s="3"/>
      <c r="T21" s="3"/>
      <c r="U21" s="3"/>
      <c r="V21" s="3"/>
      <c r="W21" s="3"/>
      <c r="X21" s="3"/>
      <c r="Y21" s="3"/>
    </row>
    <row r="22" spans="1:25">
      <c r="A22" s="3"/>
      <c r="B22" s="3"/>
      <c r="C22" s="59">
        <v>18</v>
      </c>
      <c r="D22" s="358" t="s">
        <v>134</v>
      </c>
      <c r="E22" s="326" t="s">
        <v>219</v>
      </c>
      <c r="F22" s="359" t="s">
        <v>138</v>
      </c>
      <c r="G22" s="270"/>
      <c r="H22" s="3"/>
      <c r="I22" s="3"/>
      <c r="J22" s="3"/>
      <c r="K22" s="3"/>
      <c r="L22" s="3"/>
      <c r="M22" s="3"/>
      <c r="N22" s="3"/>
      <c r="O22" s="3"/>
      <c r="P22" s="3"/>
      <c r="Q22" s="3"/>
      <c r="R22" s="3"/>
      <c r="S22" s="3"/>
      <c r="T22" s="3"/>
      <c r="U22" s="3"/>
      <c r="V22" s="3"/>
      <c r="W22" s="3"/>
      <c r="X22" s="3"/>
      <c r="Y22" s="3"/>
    </row>
    <row r="23" spans="1:25">
      <c r="A23" s="3"/>
      <c r="B23" s="3"/>
      <c r="C23" s="59">
        <v>19</v>
      </c>
      <c r="D23" s="291" t="s">
        <v>231</v>
      </c>
      <c r="E23" s="334" t="s">
        <v>219</v>
      </c>
      <c r="F23" s="332" t="s">
        <v>444</v>
      </c>
      <c r="G23" s="269"/>
      <c r="H23" s="3"/>
      <c r="I23" s="3"/>
      <c r="J23" s="3"/>
      <c r="K23" s="3"/>
      <c r="L23" s="3"/>
      <c r="M23" s="3"/>
      <c r="N23" s="3"/>
      <c r="O23" s="3"/>
      <c r="P23" s="3"/>
      <c r="Q23" s="3"/>
      <c r="R23" s="3"/>
      <c r="S23" s="3"/>
      <c r="T23" s="3"/>
      <c r="U23" s="3"/>
      <c r="V23" s="3"/>
      <c r="W23" s="3"/>
      <c r="X23" s="3"/>
      <c r="Y23" s="3"/>
    </row>
    <row r="24" spans="1:25">
      <c r="A24" s="3"/>
      <c r="B24" s="3"/>
      <c r="C24" s="59">
        <v>20</v>
      </c>
      <c r="D24" s="292" t="s">
        <v>227</v>
      </c>
      <c r="E24" s="294" t="s">
        <v>219</v>
      </c>
      <c r="F24" s="333" t="s">
        <v>388</v>
      </c>
      <c r="G24" s="271"/>
      <c r="H24" s="3"/>
      <c r="I24" s="3"/>
      <c r="J24" s="3"/>
      <c r="K24" s="3"/>
      <c r="L24" s="3"/>
      <c r="M24" s="3"/>
      <c r="N24" s="3"/>
      <c r="O24" s="3"/>
      <c r="P24" s="3"/>
      <c r="Q24" s="3"/>
      <c r="R24" s="3"/>
      <c r="S24" s="3"/>
      <c r="T24" s="3"/>
      <c r="U24" s="3"/>
      <c r="V24" s="3"/>
      <c r="W24" s="3"/>
      <c r="X24" s="3"/>
      <c r="Y24" s="3"/>
    </row>
    <row r="25" spans="1:25">
      <c r="A25" s="3"/>
      <c r="B25" s="3"/>
      <c r="C25" s="59">
        <v>21</v>
      </c>
      <c r="D25" s="292" t="s">
        <v>393</v>
      </c>
      <c r="E25" s="294" t="s">
        <v>219</v>
      </c>
      <c r="F25" s="333" t="s">
        <v>456</v>
      </c>
      <c r="G25" s="271"/>
      <c r="H25" s="3"/>
      <c r="I25" s="3"/>
      <c r="J25" s="3"/>
      <c r="K25" s="3"/>
      <c r="L25" s="3"/>
      <c r="M25" s="3"/>
      <c r="N25" s="3"/>
      <c r="O25" s="3"/>
      <c r="P25" s="3"/>
      <c r="Q25" s="3"/>
      <c r="R25" s="3"/>
      <c r="S25" s="3"/>
      <c r="T25" s="3"/>
      <c r="U25" s="3"/>
      <c r="V25" s="3"/>
      <c r="W25" s="3"/>
      <c r="X25" s="3"/>
      <c r="Y25" s="3"/>
    </row>
    <row r="26" spans="1:25">
      <c r="A26" s="3"/>
      <c r="B26" s="3"/>
      <c r="C26" s="59">
        <v>22</v>
      </c>
      <c r="D26" s="292" t="s">
        <v>211</v>
      </c>
      <c r="E26" s="327" t="s">
        <v>219</v>
      </c>
      <c r="F26" s="326" t="s">
        <v>236</v>
      </c>
      <c r="G26" s="271" t="s">
        <v>521</v>
      </c>
      <c r="H26" s="3"/>
      <c r="I26" s="3"/>
      <c r="J26" s="3"/>
      <c r="K26" s="3"/>
      <c r="L26" s="3"/>
      <c r="M26" s="3"/>
      <c r="N26" s="3"/>
      <c r="O26" s="3"/>
      <c r="P26" s="3"/>
      <c r="Q26" s="3"/>
      <c r="R26" s="3"/>
      <c r="S26" s="3"/>
      <c r="T26" s="3"/>
      <c r="U26" s="3"/>
      <c r="V26" s="3"/>
      <c r="W26" s="3"/>
      <c r="X26" s="3"/>
      <c r="Y26" s="3"/>
    </row>
    <row r="27" spans="1:25">
      <c r="A27" s="3"/>
      <c r="B27" s="3"/>
      <c r="C27" s="59">
        <v>23</v>
      </c>
      <c r="D27" s="329" t="s">
        <v>210</v>
      </c>
      <c r="E27" s="294" t="s">
        <v>219</v>
      </c>
      <c r="F27" s="325" t="s">
        <v>228</v>
      </c>
      <c r="G27" s="270"/>
      <c r="H27" s="3"/>
      <c r="I27" s="3"/>
      <c r="J27" s="3"/>
      <c r="K27" s="3"/>
      <c r="L27" s="3"/>
      <c r="M27" s="3"/>
      <c r="N27" s="3"/>
      <c r="O27" s="3"/>
      <c r="P27" s="3"/>
      <c r="Q27" s="3"/>
      <c r="R27" s="3"/>
      <c r="S27" s="3"/>
      <c r="T27" s="3"/>
      <c r="U27" s="3"/>
      <c r="V27" s="3"/>
      <c r="W27" s="3"/>
      <c r="X27" s="3"/>
      <c r="Y27" s="3"/>
    </row>
    <row r="28" spans="1:25">
      <c r="A28" s="3"/>
      <c r="B28" s="3"/>
      <c r="C28" s="59">
        <v>24</v>
      </c>
      <c r="D28" s="335" t="s">
        <v>297</v>
      </c>
      <c r="E28" s="329" t="s">
        <v>219</v>
      </c>
      <c r="F28" s="334" t="s">
        <v>379</v>
      </c>
      <c r="G28" s="269"/>
      <c r="H28" s="3"/>
      <c r="I28" s="3"/>
      <c r="J28" s="3"/>
      <c r="K28" s="3"/>
      <c r="L28" s="3"/>
      <c r="M28" s="3"/>
      <c r="N28" s="3"/>
      <c r="O28" s="3"/>
      <c r="P28" s="3"/>
      <c r="Q28" s="3"/>
      <c r="R28" s="3"/>
      <c r="S28" s="3"/>
      <c r="T28" s="3"/>
      <c r="U28" s="3"/>
      <c r="V28" s="3"/>
      <c r="W28" s="3"/>
      <c r="X28" s="3"/>
      <c r="Y28" s="3"/>
    </row>
    <row r="29" spans="1:25">
      <c r="A29" s="3"/>
      <c r="B29" s="3"/>
      <c r="C29" s="59">
        <v>25</v>
      </c>
      <c r="D29" s="352" t="s">
        <v>178</v>
      </c>
      <c r="E29" s="293" t="s">
        <v>219</v>
      </c>
      <c r="F29" s="293" t="s">
        <v>198</v>
      </c>
      <c r="G29" s="269"/>
      <c r="H29" s="3"/>
      <c r="I29" s="3"/>
      <c r="J29" s="3"/>
      <c r="K29" s="3"/>
      <c r="L29" s="3"/>
      <c r="M29" s="3"/>
      <c r="N29" s="3"/>
      <c r="O29" s="3"/>
      <c r="P29" s="3"/>
      <c r="Q29" s="3"/>
      <c r="R29" s="3"/>
      <c r="S29" s="3"/>
      <c r="T29" s="3"/>
      <c r="U29" s="3"/>
      <c r="V29" s="3"/>
      <c r="W29" s="3"/>
      <c r="X29" s="3"/>
      <c r="Y29" s="3"/>
    </row>
    <row r="30" spans="1:25">
      <c r="A30" s="3"/>
      <c r="B30" s="3"/>
      <c r="C30" s="59">
        <v>26</v>
      </c>
      <c r="D30" s="351" t="s">
        <v>209</v>
      </c>
      <c r="E30" s="293" t="s">
        <v>219</v>
      </c>
      <c r="F30" s="323" t="s">
        <v>237</v>
      </c>
      <c r="G30" s="269"/>
      <c r="H30" s="3"/>
      <c r="I30" s="3"/>
      <c r="J30" s="3"/>
      <c r="K30" s="3"/>
      <c r="L30" s="3"/>
      <c r="M30" s="3"/>
      <c r="N30" s="3"/>
      <c r="O30" s="3"/>
      <c r="P30" s="3"/>
      <c r="Q30" s="3"/>
      <c r="R30" s="3"/>
      <c r="S30" s="3"/>
      <c r="T30" s="3"/>
      <c r="U30" s="3"/>
      <c r="V30" s="3"/>
      <c r="W30" s="3"/>
      <c r="X30" s="3"/>
      <c r="Y30" s="3"/>
    </row>
    <row r="31" spans="1:25">
      <c r="A31" s="3"/>
      <c r="B31" s="3"/>
      <c r="C31" s="59">
        <v>27</v>
      </c>
      <c r="D31" s="329" t="s">
        <v>226</v>
      </c>
      <c r="E31" s="329" t="s">
        <v>219</v>
      </c>
      <c r="F31" s="360" t="s">
        <v>222</v>
      </c>
      <c r="G31" s="270"/>
      <c r="H31" s="3"/>
      <c r="I31" s="3"/>
      <c r="J31" s="3"/>
      <c r="K31" s="3"/>
      <c r="L31" s="3"/>
      <c r="M31" s="3"/>
      <c r="N31" s="3"/>
      <c r="O31" s="3"/>
      <c r="P31" s="3"/>
      <c r="Q31" s="3"/>
      <c r="R31" s="3"/>
      <c r="S31" s="3"/>
      <c r="T31" s="3"/>
      <c r="U31" s="3"/>
      <c r="V31" s="3"/>
      <c r="W31" s="3"/>
      <c r="X31" s="3"/>
      <c r="Y31" s="3"/>
    </row>
    <row r="32" spans="1:25">
      <c r="A32" s="3"/>
      <c r="B32" s="3"/>
      <c r="C32" s="59">
        <v>28</v>
      </c>
      <c r="D32" s="332" t="s">
        <v>234</v>
      </c>
      <c r="E32" s="329" t="s">
        <v>219</v>
      </c>
      <c r="F32" s="353" t="s">
        <v>138</v>
      </c>
      <c r="G32" s="270"/>
      <c r="H32" s="3"/>
      <c r="I32" s="3"/>
      <c r="J32" s="3"/>
      <c r="K32" s="3"/>
      <c r="L32" s="3"/>
      <c r="M32" s="3"/>
      <c r="N32" s="3"/>
      <c r="O32" s="3"/>
      <c r="P32" s="3"/>
      <c r="Q32" s="3"/>
      <c r="R32" s="3"/>
      <c r="S32" s="3"/>
      <c r="T32" s="3"/>
      <c r="U32" s="3"/>
      <c r="V32" s="3"/>
      <c r="W32" s="3"/>
      <c r="X32" s="3"/>
      <c r="Y32" s="3"/>
    </row>
    <row r="33" spans="1:25">
      <c r="A33" s="3"/>
      <c r="B33" s="3"/>
      <c r="C33" s="59">
        <v>29</v>
      </c>
      <c r="D33" s="353" t="s">
        <v>230</v>
      </c>
      <c r="E33" s="332" t="s">
        <v>219</v>
      </c>
      <c r="F33" s="332" t="s">
        <v>138</v>
      </c>
      <c r="G33" s="269"/>
      <c r="H33" s="3"/>
      <c r="I33" s="3"/>
      <c r="J33" s="3"/>
      <c r="K33" s="3"/>
      <c r="L33" s="3"/>
      <c r="M33" s="3"/>
      <c r="N33" s="3"/>
      <c r="O33" s="3"/>
      <c r="P33" s="3"/>
      <c r="Q33" s="3"/>
      <c r="R33" s="3"/>
      <c r="S33" s="3"/>
      <c r="T33" s="3"/>
      <c r="U33" s="3"/>
      <c r="V33" s="3"/>
      <c r="W33" s="3"/>
      <c r="X33" s="3"/>
      <c r="Y33" s="3"/>
    </row>
    <row r="34" spans="1:25">
      <c r="A34" s="3"/>
      <c r="B34" s="3"/>
      <c r="C34" s="59">
        <v>30</v>
      </c>
      <c r="D34" s="353" t="s">
        <v>418</v>
      </c>
      <c r="E34" s="332" t="s">
        <v>219</v>
      </c>
      <c r="F34" s="332" t="s">
        <v>388</v>
      </c>
      <c r="G34" s="270"/>
      <c r="H34" s="3"/>
      <c r="I34" s="3"/>
      <c r="J34" s="3"/>
      <c r="K34" s="3"/>
      <c r="L34" s="3"/>
      <c r="M34" s="3"/>
      <c r="N34" s="3"/>
      <c r="O34" s="3"/>
      <c r="P34" s="3"/>
      <c r="Q34" s="3"/>
      <c r="R34" s="3"/>
      <c r="S34" s="3"/>
      <c r="T34" s="3"/>
      <c r="U34" s="3"/>
      <c r="V34" s="3"/>
      <c r="W34" s="3"/>
      <c r="X34" s="3"/>
      <c r="Y34" s="3"/>
    </row>
    <row r="35" spans="1:25">
      <c r="A35" s="3"/>
      <c r="B35" s="3"/>
      <c r="C35" s="59">
        <v>31</v>
      </c>
      <c r="D35" s="355" t="s">
        <v>500</v>
      </c>
      <c r="E35" s="270" t="s">
        <v>219</v>
      </c>
      <c r="F35" s="355" t="s">
        <v>499</v>
      </c>
      <c r="G35" s="270"/>
      <c r="H35" s="3"/>
      <c r="I35" s="3"/>
      <c r="J35" s="3"/>
      <c r="K35" s="3"/>
      <c r="L35" s="3"/>
      <c r="M35" s="3"/>
      <c r="N35" s="3"/>
      <c r="O35" s="3"/>
      <c r="P35" s="3"/>
      <c r="Q35" s="3"/>
      <c r="R35" s="3"/>
      <c r="S35" s="3"/>
      <c r="T35" s="3"/>
      <c r="U35" s="3"/>
      <c r="V35" s="3"/>
      <c r="W35" s="3"/>
      <c r="X35" s="3"/>
      <c r="Y35" s="3"/>
    </row>
    <row r="36" spans="1:25">
      <c r="A36" s="3"/>
      <c r="B36" s="3"/>
      <c r="C36" s="59">
        <v>32</v>
      </c>
      <c r="D36" s="371" t="s">
        <v>518</v>
      </c>
      <c r="E36" s="369" t="s">
        <v>219</v>
      </c>
      <c r="F36" s="370" t="s">
        <v>219</v>
      </c>
      <c r="G36" s="371" t="s">
        <v>522</v>
      </c>
      <c r="H36" s="3"/>
      <c r="I36" s="3"/>
      <c r="J36" s="3"/>
      <c r="K36" s="3"/>
      <c r="L36" s="3"/>
      <c r="M36" s="3"/>
      <c r="N36" s="3"/>
      <c r="O36" s="3"/>
      <c r="P36" s="3"/>
      <c r="Q36" s="3"/>
      <c r="R36" s="3"/>
      <c r="S36" s="3"/>
      <c r="T36" s="3"/>
      <c r="U36" s="3"/>
      <c r="V36" s="3"/>
      <c r="W36" s="3"/>
      <c r="X36" s="3"/>
      <c r="Y36" s="3"/>
    </row>
    <row r="37" spans="1:25">
      <c r="A37" s="3"/>
      <c r="B37" s="3"/>
      <c r="C37" s="45"/>
      <c r="D37" s="45"/>
      <c r="E37" s="45"/>
      <c r="F37" s="45"/>
      <c r="G37" s="45"/>
      <c r="H37" s="3"/>
      <c r="I37" s="3"/>
      <c r="J37" s="3"/>
      <c r="K37" s="3"/>
      <c r="L37" s="3"/>
      <c r="M37" s="3"/>
      <c r="N37" s="3"/>
      <c r="O37" s="3"/>
      <c r="P37" s="3"/>
      <c r="Q37" s="3"/>
      <c r="R37" s="3"/>
      <c r="S37" s="3"/>
      <c r="T37" s="3"/>
      <c r="U37" s="3"/>
      <c r="V37" s="3"/>
      <c r="W37" s="3"/>
      <c r="X37" s="3"/>
      <c r="Y37" s="3"/>
    </row>
    <row r="38" spans="1:25">
      <c r="A38" s="3"/>
      <c r="B38" s="3"/>
      <c r="C38" s="3"/>
      <c r="D38" s="3"/>
      <c r="E38" s="3"/>
      <c r="F38" s="3"/>
      <c r="G38" s="3"/>
      <c r="H38" s="3"/>
      <c r="I38" s="3"/>
      <c r="J38" s="3"/>
      <c r="K38" s="3"/>
      <c r="L38" s="3"/>
      <c r="M38" s="3"/>
      <c r="N38" s="3"/>
      <c r="O38" s="3"/>
      <c r="P38" s="3"/>
      <c r="Q38" s="3"/>
      <c r="R38" s="3"/>
      <c r="S38" s="3"/>
      <c r="T38" s="3"/>
      <c r="U38" s="3"/>
      <c r="V38" s="3"/>
      <c r="W38" s="3"/>
      <c r="X38" s="3"/>
      <c r="Y38" s="3"/>
    </row>
    <row r="39" spans="1:25">
      <c r="A39" s="3"/>
      <c r="B39" s="3"/>
      <c r="C39" s="3"/>
      <c r="D39" s="3"/>
      <c r="E39" s="3"/>
      <c r="F39" s="3"/>
      <c r="G39" s="3"/>
      <c r="H39" s="3"/>
      <c r="I39" s="3"/>
      <c r="J39" s="3"/>
      <c r="K39" s="3"/>
      <c r="L39" s="3"/>
      <c r="M39" s="3"/>
      <c r="N39" s="3"/>
      <c r="O39" s="3"/>
      <c r="P39" s="3"/>
      <c r="Q39" s="3"/>
      <c r="R39" s="3"/>
      <c r="S39" s="3"/>
      <c r="T39" s="3"/>
      <c r="U39" s="3"/>
      <c r="V39" s="3"/>
      <c r="W39" s="3"/>
      <c r="X39" s="3"/>
      <c r="Y39" s="3"/>
    </row>
    <row r="40" spans="1:25">
      <c r="A40" s="3"/>
      <c r="B40" s="3"/>
      <c r="C40" s="3"/>
      <c r="D40" s="3"/>
      <c r="E40" s="3"/>
      <c r="F40" s="3"/>
      <c r="G40" s="3"/>
      <c r="H40" s="3"/>
      <c r="I40" s="3"/>
      <c r="J40" s="3"/>
      <c r="K40" s="3"/>
      <c r="L40" s="3"/>
      <c r="M40" s="3"/>
      <c r="N40" s="3"/>
      <c r="O40" s="3"/>
      <c r="P40" s="3"/>
      <c r="Q40" s="3"/>
      <c r="R40" s="3"/>
      <c r="S40" s="3"/>
      <c r="T40" s="3"/>
      <c r="U40" s="3"/>
      <c r="V40" s="3"/>
      <c r="W40" s="3"/>
      <c r="X40" s="3"/>
      <c r="Y40" s="3"/>
    </row>
    <row r="41" spans="1:25">
      <c r="A41" s="3"/>
      <c r="B41" s="3"/>
      <c r="C41" s="3"/>
      <c r="D41" s="3"/>
      <c r="E41" s="3"/>
      <c r="F41" s="3"/>
      <c r="G41" s="3"/>
      <c r="H41" s="3"/>
      <c r="I41" s="3"/>
      <c r="J41" s="3"/>
      <c r="K41" s="3"/>
      <c r="L41" s="3"/>
      <c r="M41" s="3"/>
      <c r="N41" s="3"/>
      <c r="O41" s="3"/>
      <c r="P41" s="3"/>
      <c r="Q41" s="3"/>
      <c r="R41" s="3"/>
      <c r="S41" s="3"/>
      <c r="T41" s="3"/>
      <c r="U41" s="3"/>
      <c r="V41" s="3"/>
      <c r="W41" s="3"/>
      <c r="X41" s="3"/>
      <c r="Y41" s="3"/>
    </row>
    <row r="42" spans="1:25">
      <c r="A42" s="3"/>
      <c r="B42" s="3"/>
      <c r="C42" s="3"/>
      <c r="D42" s="3"/>
      <c r="E42" s="3"/>
      <c r="F42" s="3"/>
      <c r="G42" s="3"/>
      <c r="H42" s="3"/>
      <c r="I42" s="3"/>
      <c r="J42" s="3"/>
      <c r="K42" s="3"/>
      <c r="L42" s="3"/>
      <c r="M42" s="3"/>
      <c r="N42" s="3"/>
      <c r="O42" s="3"/>
      <c r="P42" s="3"/>
      <c r="Q42" s="3"/>
      <c r="R42" s="3"/>
      <c r="S42" s="3"/>
      <c r="T42" s="3"/>
      <c r="U42" s="3"/>
      <c r="V42" s="3"/>
      <c r="W42" s="3"/>
      <c r="X42" s="3"/>
      <c r="Y42" s="3"/>
    </row>
    <row r="43" spans="1:25">
      <c r="A43" s="3"/>
      <c r="B43" s="3"/>
      <c r="C43" s="3"/>
      <c r="D43" s="3"/>
      <c r="E43" s="3"/>
      <c r="F43" s="3"/>
      <c r="G43" s="3"/>
      <c r="H43" s="3"/>
      <c r="I43" s="3"/>
      <c r="J43" s="3"/>
      <c r="K43" s="3"/>
      <c r="L43" s="3"/>
      <c r="M43" s="3"/>
      <c r="N43" s="3"/>
      <c r="O43" s="3"/>
      <c r="P43" s="3"/>
      <c r="Q43" s="3"/>
      <c r="R43" s="3"/>
      <c r="S43" s="3"/>
      <c r="T43" s="3"/>
      <c r="U43" s="3"/>
      <c r="V43" s="3"/>
      <c r="W43" s="3"/>
      <c r="X43" s="3"/>
      <c r="Y43" s="3"/>
    </row>
    <row r="44" spans="1:25">
      <c r="A44" s="3"/>
      <c r="B44" s="3"/>
      <c r="C44" s="3"/>
      <c r="D44" s="3"/>
      <c r="E44" s="3"/>
      <c r="F44" s="3"/>
      <c r="G44" s="3"/>
      <c r="H44" s="3"/>
      <c r="I44" s="3"/>
      <c r="J44" s="3"/>
      <c r="K44" s="3"/>
      <c r="L44" s="3"/>
      <c r="M44" s="3"/>
      <c r="N44" s="3"/>
      <c r="O44" s="3"/>
      <c r="P44" s="3"/>
      <c r="Q44" s="3"/>
      <c r="R44" s="3"/>
      <c r="S44" s="3"/>
      <c r="T44" s="3"/>
      <c r="U44" s="3"/>
      <c r="V44" s="3"/>
      <c r="W44" s="3"/>
      <c r="X44" s="3"/>
      <c r="Y44" s="3"/>
    </row>
    <row r="45" spans="1:25">
      <c r="A45" s="3"/>
      <c r="B45" s="3"/>
      <c r="C45" s="3"/>
      <c r="D45" s="3"/>
      <c r="E45" s="3"/>
      <c r="F45" s="3"/>
      <c r="G45" s="3"/>
      <c r="H45" s="3"/>
      <c r="I45" s="3"/>
      <c r="J45" s="3"/>
      <c r="K45" s="3"/>
      <c r="L45" s="3"/>
      <c r="M45" s="3"/>
      <c r="N45" s="3"/>
      <c r="O45" s="3"/>
      <c r="P45" s="3"/>
      <c r="Q45" s="3"/>
      <c r="R45" s="3"/>
      <c r="S45" s="3"/>
      <c r="T45" s="3"/>
      <c r="U45" s="3"/>
      <c r="V45" s="3"/>
      <c r="W45" s="3"/>
      <c r="X45" s="3"/>
      <c r="Y45" s="3"/>
    </row>
    <row r="46" spans="1:25">
      <c r="A46" s="3"/>
      <c r="B46" s="3"/>
      <c r="C46" s="3"/>
      <c r="D46" s="3"/>
      <c r="E46" s="3"/>
      <c r="F46" s="3"/>
      <c r="G46" s="3"/>
      <c r="H46" s="3"/>
      <c r="I46" s="3"/>
      <c r="J46" s="3"/>
      <c r="K46" s="3"/>
      <c r="L46" s="3"/>
      <c r="M46" s="3"/>
      <c r="N46" s="3"/>
      <c r="O46" s="3"/>
      <c r="P46" s="3"/>
      <c r="Q46" s="3"/>
      <c r="R46" s="3"/>
      <c r="S46" s="3"/>
      <c r="T46" s="3"/>
      <c r="U46" s="3"/>
      <c r="V46" s="3"/>
      <c r="W46" s="3"/>
      <c r="X46" s="3"/>
      <c r="Y46" s="3"/>
    </row>
    <row r="47" spans="1:25">
      <c r="A47" s="3"/>
      <c r="B47" s="3"/>
      <c r="C47" s="3"/>
      <c r="D47" s="3"/>
      <c r="E47" s="3"/>
      <c r="F47" s="3"/>
      <c r="G47" s="3"/>
      <c r="H47" s="3"/>
      <c r="I47" s="3"/>
      <c r="J47" s="3"/>
      <c r="K47" s="3"/>
      <c r="L47" s="3"/>
      <c r="M47" s="3"/>
      <c r="N47" s="3"/>
      <c r="O47" s="3"/>
      <c r="P47" s="3"/>
      <c r="Q47" s="3"/>
      <c r="R47" s="3"/>
      <c r="S47" s="3"/>
      <c r="T47" s="3"/>
      <c r="U47" s="3"/>
      <c r="V47" s="3"/>
      <c r="W47" s="3"/>
      <c r="X47" s="3"/>
      <c r="Y47" s="3"/>
    </row>
    <row r="48" spans="1:25">
      <c r="A48" s="3"/>
      <c r="B48" s="3"/>
      <c r="C48" s="3"/>
      <c r="D48" s="3"/>
      <c r="E48" s="3"/>
      <c r="F48" s="3"/>
      <c r="G48" s="3"/>
      <c r="H48" s="3"/>
      <c r="I48" s="3"/>
      <c r="J48" s="3"/>
      <c r="K48" s="3"/>
      <c r="L48" s="3"/>
      <c r="M48" s="3"/>
      <c r="N48" s="3"/>
      <c r="O48" s="3"/>
      <c r="P48" s="3"/>
      <c r="Q48" s="3"/>
      <c r="R48" s="3"/>
      <c r="S48" s="3"/>
      <c r="T48" s="3"/>
      <c r="U48" s="3"/>
      <c r="V48" s="3"/>
      <c r="W48" s="3"/>
      <c r="X48" s="3"/>
      <c r="Y48" s="3"/>
    </row>
    <row r="49" spans="1:25">
      <c r="A49" s="3"/>
      <c r="B49" s="3"/>
      <c r="C49" s="3"/>
      <c r="D49" s="3"/>
      <c r="E49" s="3"/>
      <c r="F49" s="3"/>
      <c r="G49" s="3"/>
      <c r="H49" s="3"/>
      <c r="I49" s="3"/>
      <c r="J49" s="3"/>
      <c r="K49" s="3"/>
      <c r="L49" s="3"/>
      <c r="M49" s="3"/>
      <c r="N49" s="3"/>
      <c r="O49" s="3"/>
      <c r="P49" s="3"/>
      <c r="Q49" s="3"/>
      <c r="R49" s="3"/>
      <c r="S49" s="3"/>
      <c r="T49" s="3"/>
      <c r="U49" s="3"/>
      <c r="V49" s="3"/>
      <c r="W49" s="3"/>
      <c r="X49" s="3"/>
      <c r="Y49" s="3"/>
    </row>
    <row r="50" spans="1:25">
      <c r="A50" s="3"/>
      <c r="B50" s="3"/>
      <c r="C50" s="3"/>
      <c r="D50" s="3"/>
      <c r="E50" s="3"/>
      <c r="F50" s="3"/>
      <c r="G50" s="3"/>
      <c r="H50" s="3"/>
      <c r="I50" s="3"/>
      <c r="J50" s="3"/>
      <c r="K50" s="3"/>
      <c r="L50" s="3"/>
      <c r="M50" s="3"/>
      <c r="N50" s="3"/>
      <c r="O50" s="3"/>
      <c r="P50" s="3"/>
      <c r="Q50" s="3"/>
      <c r="R50" s="3"/>
      <c r="S50" s="3"/>
      <c r="T50" s="3"/>
      <c r="U50" s="3"/>
      <c r="V50" s="3"/>
      <c r="W50" s="3"/>
      <c r="X50" s="3"/>
      <c r="Y50" s="3"/>
    </row>
    <row r="51" spans="1:25">
      <c r="A51" s="3"/>
      <c r="B51" s="3"/>
      <c r="C51" s="3"/>
      <c r="D51" s="3"/>
      <c r="E51" s="3"/>
      <c r="F51" s="3"/>
      <c r="G51" s="3"/>
      <c r="H51" s="3"/>
      <c r="I51" s="3"/>
      <c r="J51" s="3"/>
      <c r="K51" s="3"/>
      <c r="L51" s="3"/>
      <c r="M51" s="3"/>
      <c r="N51" s="3"/>
      <c r="O51" s="3"/>
      <c r="P51" s="3"/>
      <c r="Q51" s="3"/>
      <c r="R51" s="3"/>
      <c r="S51" s="3"/>
      <c r="T51" s="3"/>
      <c r="U51" s="3"/>
      <c r="V51" s="3"/>
      <c r="W51" s="3"/>
      <c r="X51" s="3"/>
      <c r="Y51" s="3"/>
    </row>
    <row r="52" spans="1:25">
      <c r="A52" s="3"/>
      <c r="B52" s="3"/>
      <c r="C52" s="3"/>
      <c r="D52" s="3"/>
      <c r="E52" s="3"/>
      <c r="F52" s="3"/>
      <c r="G52" s="3"/>
      <c r="H52" s="3"/>
      <c r="I52" s="3"/>
      <c r="J52" s="3"/>
      <c r="K52" s="3"/>
      <c r="L52" s="3"/>
      <c r="M52" s="3"/>
      <c r="N52" s="3"/>
      <c r="O52" s="3"/>
      <c r="P52" s="3"/>
      <c r="Q52" s="3"/>
      <c r="R52" s="3"/>
      <c r="S52" s="3"/>
      <c r="T52" s="3"/>
      <c r="U52" s="3"/>
      <c r="V52" s="3"/>
      <c r="W52" s="3"/>
      <c r="X52" s="3"/>
      <c r="Y52" s="3"/>
    </row>
    <row r="53" spans="1:25">
      <c r="A53" s="3"/>
      <c r="B53" s="3"/>
      <c r="C53" s="3"/>
      <c r="D53" s="3"/>
      <c r="E53" s="3"/>
      <c r="F53" s="3"/>
      <c r="G53" s="3"/>
      <c r="H53" s="3"/>
      <c r="I53" s="3"/>
      <c r="J53" s="3"/>
      <c r="K53" s="3"/>
      <c r="L53" s="3"/>
      <c r="M53" s="3"/>
      <c r="N53" s="3"/>
      <c r="O53" s="3"/>
      <c r="P53" s="3"/>
      <c r="Q53" s="3"/>
      <c r="R53" s="3"/>
      <c r="S53" s="3"/>
      <c r="T53" s="3"/>
      <c r="U53" s="3"/>
      <c r="V53" s="3"/>
      <c r="W53" s="3"/>
      <c r="X53" s="3"/>
      <c r="Y53" s="3"/>
    </row>
    <row r="54" spans="1:25">
      <c r="A54" s="3"/>
      <c r="B54" s="3"/>
      <c r="C54" s="3"/>
      <c r="D54" s="3"/>
      <c r="E54" s="3"/>
      <c r="F54" s="3"/>
      <c r="G54" s="3"/>
      <c r="H54" s="3"/>
      <c r="I54" s="3"/>
      <c r="J54" s="3"/>
      <c r="K54" s="3"/>
      <c r="L54" s="3"/>
      <c r="M54" s="3"/>
      <c r="N54" s="3"/>
      <c r="O54" s="3"/>
      <c r="P54" s="3"/>
      <c r="Q54" s="3"/>
      <c r="R54" s="3"/>
      <c r="S54" s="3"/>
      <c r="T54" s="3"/>
      <c r="U54" s="3"/>
      <c r="V54" s="3"/>
      <c r="W54" s="3"/>
      <c r="X54" s="3"/>
      <c r="Y54" s="3"/>
    </row>
    <row r="55" spans="1:25">
      <c r="A55" s="3"/>
      <c r="B55" s="3"/>
      <c r="C55" s="3"/>
      <c r="D55" s="3"/>
      <c r="E55" s="3"/>
      <c r="F55" s="3"/>
      <c r="G55" s="3"/>
      <c r="H55" s="3"/>
      <c r="I55" s="3"/>
      <c r="J55" s="3"/>
      <c r="K55" s="3"/>
      <c r="L55" s="3"/>
      <c r="M55" s="3"/>
      <c r="N55" s="3"/>
      <c r="O55" s="3"/>
      <c r="P55" s="3"/>
      <c r="Q55" s="3"/>
      <c r="R55" s="3"/>
      <c r="S55" s="3"/>
      <c r="T55" s="3"/>
      <c r="U55" s="3"/>
      <c r="V55" s="3"/>
      <c r="W55" s="3"/>
      <c r="X55" s="3"/>
      <c r="Y55" s="3"/>
    </row>
    <row r="56" spans="1:25">
      <c r="A56" s="3"/>
      <c r="B56" s="3"/>
      <c r="C56" s="3"/>
      <c r="D56" s="3"/>
      <c r="E56" s="3"/>
      <c r="F56" s="3"/>
      <c r="G56" s="3"/>
      <c r="H56" s="3"/>
      <c r="I56" s="3"/>
      <c r="J56" s="3"/>
      <c r="K56" s="3"/>
      <c r="L56" s="3"/>
      <c r="M56" s="3"/>
      <c r="N56" s="3"/>
      <c r="O56" s="3"/>
      <c r="P56" s="3"/>
      <c r="Q56" s="3"/>
      <c r="R56" s="3"/>
      <c r="S56" s="3"/>
      <c r="T56" s="3"/>
      <c r="U56" s="3"/>
      <c r="V56" s="3"/>
      <c r="W56" s="3"/>
      <c r="X56" s="3"/>
      <c r="Y56" s="3"/>
    </row>
    <row r="57" spans="1:25">
      <c r="A57" s="3"/>
      <c r="B57" s="3"/>
      <c r="C57" s="3"/>
      <c r="D57" s="3"/>
      <c r="E57" s="3"/>
      <c r="F57" s="3"/>
      <c r="G57" s="3"/>
      <c r="H57" s="3"/>
      <c r="I57" s="3"/>
      <c r="J57" s="3"/>
      <c r="K57" s="3"/>
      <c r="L57" s="3"/>
      <c r="M57" s="3"/>
      <c r="N57" s="3"/>
      <c r="O57" s="3"/>
      <c r="P57" s="3"/>
      <c r="Q57" s="3"/>
      <c r="R57" s="3"/>
      <c r="S57" s="3"/>
      <c r="T57" s="3"/>
      <c r="U57" s="3"/>
      <c r="V57" s="3"/>
      <c r="W57" s="3"/>
      <c r="X57" s="3"/>
      <c r="Y57" s="3"/>
    </row>
    <row r="58" spans="1:25">
      <c r="A58" s="3"/>
      <c r="B58" s="3"/>
      <c r="C58" s="3"/>
      <c r="D58" s="3"/>
      <c r="E58" s="3"/>
      <c r="F58" s="3"/>
      <c r="G58" s="3"/>
      <c r="H58" s="3"/>
      <c r="I58" s="3"/>
      <c r="J58" s="3"/>
      <c r="K58" s="3"/>
      <c r="L58" s="3"/>
      <c r="M58" s="3"/>
      <c r="N58" s="3"/>
      <c r="O58" s="3"/>
      <c r="P58" s="3"/>
      <c r="Q58" s="3"/>
      <c r="R58" s="3"/>
      <c r="S58" s="3"/>
      <c r="T58" s="3"/>
      <c r="U58" s="3"/>
      <c r="V58" s="3"/>
      <c r="W58" s="3"/>
      <c r="X58" s="3"/>
      <c r="Y58" s="3"/>
    </row>
    <row r="59" spans="1:25">
      <c r="A59" s="3"/>
      <c r="B59" s="3"/>
      <c r="C59" s="3"/>
      <c r="D59" s="3"/>
      <c r="E59" s="3"/>
      <c r="F59" s="3"/>
      <c r="G59" s="3"/>
      <c r="H59" s="3"/>
      <c r="I59" s="3"/>
      <c r="J59" s="3"/>
      <c r="K59" s="3"/>
      <c r="L59" s="3"/>
      <c r="M59" s="3"/>
      <c r="N59" s="3"/>
      <c r="O59" s="3"/>
      <c r="P59" s="3"/>
      <c r="Q59" s="3"/>
      <c r="R59" s="3"/>
      <c r="S59" s="3"/>
      <c r="T59" s="3"/>
      <c r="U59" s="3"/>
      <c r="V59" s="3"/>
      <c r="W59" s="3"/>
      <c r="X59" s="3"/>
      <c r="Y59" s="3"/>
    </row>
    <row r="60" spans="1:25">
      <c r="A60" s="3"/>
      <c r="B60" s="3"/>
      <c r="C60" s="3"/>
      <c r="D60" s="3"/>
      <c r="E60" s="3"/>
      <c r="F60" s="3"/>
      <c r="G60" s="3"/>
      <c r="H60" s="3"/>
      <c r="I60" s="3"/>
      <c r="J60" s="3"/>
      <c r="K60" s="3"/>
      <c r="L60" s="3"/>
      <c r="M60" s="3"/>
      <c r="N60" s="3"/>
      <c r="O60" s="3"/>
      <c r="P60" s="3"/>
      <c r="Q60" s="3"/>
      <c r="R60" s="3"/>
      <c r="S60" s="3"/>
      <c r="T60" s="3"/>
      <c r="U60" s="3"/>
      <c r="V60" s="3"/>
      <c r="W60" s="3"/>
      <c r="X60" s="3"/>
      <c r="Y60" s="3"/>
    </row>
    <row r="61" spans="1:25">
      <c r="A61" s="3"/>
      <c r="B61" s="3"/>
      <c r="C61" s="3"/>
      <c r="D61" s="3"/>
      <c r="E61" s="3"/>
      <c r="F61" s="3"/>
      <c r="G61" s="3"/>
      <c r="H61" s="3"/>
      <c r="I61" s="3"/>
      <c r="J61" s="3"/>
      <c r="K61" s="3"/>
      <c r="L61" s="3"/>
      <c r="M61" s="3"/>
      <c r="N61" s="3"/>
      <c r="O61" s="3"/>
      <c r="P61" s="3"/>
      <c r="Q61" s="3"/>
      <c r="R61" s="3"/>
      <c r="S61" s="3"/>
      <c r="T61" s="3"/>
      <c r="U61" s="3"/>
      <c r="V61" s="3"/>
      <c r="W61" s="3"/>
      <c r="X61" s="3"/>
      <c r="Y61" s="3"/>
    </row>
    <row r="62" spans="1:25">
      <c r="A62" s="3"/>
      <c r="B62" s="3"/>
      <c r="C62" s="3"/>
      <c r="D62" s="3"/>
      <c r="E62" s="3"/>
      <c r="F62" s="3"/>
      <c r="G62" s="3"/>
      <c r="H62" s="3"/>
      <c r="I62" s="3"/>
      <c r="J62" s="3"/>
      <c r="K62" s="3"/>
      <c r="L62" s="3"/>
      <c r="M62" s="3"/>
      <c r="N62" s="3"/>
      <c r="O62" s="3"/>
      <c r="P62" s="3"/>
      <c r="Q62" s="3"/>
      <c r="R62" s="3"/>
      <c r="S62" s="3"/>
      <c r="T62" s="3"/>
      <c r="U62" s="3"/>
      <c r="V62" s="3"/>
      <c r="W62" s="3"/>
      <c r="X62" s="3"/>
      <c r="Y62" s="3"/>
    </row>
    <row r="63" spans="1:25">
      <c r="A63" s="3"/>
      <c r="B63" s="3"/>
      <c r="C63" s="3"/>
      <c r="D63" s="3"/>
      <c r="E63" s="3"/>
      <c r="F63" s="3"/>
      <c r="G63" s="3"/>
      <c r="H63" s="3"/>
      <c r="I63" s="3"/>
      <c r="J63" s="3"/>
      <c r="K63" s="3"/>
      <c r="L63" s="3"/>
      <c r="M63" s="3"/>
      <c r="N63" s="3"/>
      <c r="O63" s="3"/>
      <c r="P63" s="3"/>
      <c r="Q63" s="3"/>
      <c r="R63" s="3"/>
      <c r="S63" s="3"/>
      <c r="T63" s="3"/>
      <c r="U63" s="3"/>
      <c r="V63" s="3"/>
      <c r="W63" s="3"/>
      <c r="X63" s="3"/>
      <c r="Y63" s="3"/>
    </row>
    <row r="64" spans="1:25">
      <c r="A64" s="3"/>
      <c r="B64" s="3"/>
      <c r="C64" s="3"/>
      <c r="D64" s="3"/>
      <c r="E64" s="3"/>
      <c r="F64" s="3"/>
      <c r="G64" s="3"/>
      <c r="H64" s="3"/>
      <c r="I64" s="3"/>
      <c r="J64" s="3"/>
      <c r="K64" s="3"/>
      <c r="L64" s="3"/>
      <c r="M64" s="3"/>
      <c r="N64" s="3"/>
      <c r="O64" s="3"/>
      <c r="P64" s="3"/>
      <c r="Q64" s="3"/>
      <c r="R64" s="3"/>
      <c r="S64" s="3"/>
      <c r="T64" s="3"/>
      <c r="U64" s="3"/>
      <c r="V64" s="3"/>
      <c r="W64" s="3"/>
      <c r="X64" s="3"/>
      <c r="Y64" s="3"/>
    </row>
    <row r="65" spans="1:25">
      <c r="A65" s="3"/>
      <c r="B65" s="3"/>
      <c r="C65" s="3"/>
      <c r="D65" s="3"/>
      <c r="E65" s="3"/>
      <c r="F65" s="3"/>
      <c r="G65" s="3"/>
      <c r="H65" s="3"/>
      <c r="I65" s="3"/>
      <c r="J65" s="3"/>
      <c r="K65" s="3"/>
      <c r="L65" s="3"/>
      <c r="M65" s="3"/>
      <c r="N65" s="3"/>
      <c r="O65" s="3"/>
      <c r="P65" s="3"/>
      <c r="Q65" s="3"/>
      <c r="R65" s="3"/>
      <c r="S65" s="3"/>
      <c r="T65" s="3"/>
      <c r="U65" s="3"/>
      <c r="V65" s="3"/>
      <c r="W65" s="3"/>
      <c r="X65" s="3"/>
      <c r="Y65" s="3"/>
    </row>
    <row r="66" spans="1:25">
      <c r="A66" s="3"/>
      <c r="B66" s="3"/>
      <c r="C66" s="3"/>
      <c r="D66" s="3"/>
      <c r="E66" s="3"/>
      <c r="F66" s="3"/>
      <c r="G66" s="3"/>
      <c r="H66" s="3"/>
      <c r="I66" s="3"/>
      <c r="J66" s="3"/>
      <c r="K66" s="3"/>
      <c r="L66" s="3"/>
      <c r="M66" s="3"/>
      <c r="N66" s="3"/>
      <c r="O66" s="3"/>
      <c r="P66" s="3"/>
      <c r="Q66" s="3"/>
      <c r="R66" s="3"/>
      <c r="S66" s="3"/>
      <c r="T66" s="3"/>
      <c r="U66" s="3"/>
      <c r="V66" s="3"/>
      <c r="W66" s="3"/>
      <c r="X66" s="3"/>
      <c r="Y66" s="3"/>
    </row>
    <row r="67" spans="1:25">
      <c r="A67" s="3"/>
      <c r="B67" s="3"/>
      <c r="C67" s="3"/>
      <c r="D67" s="3"/>
      <c r="E67" s="3"/>
      <c r="F67" s="3"/>
      <c r="G67" s="3"/>
      <c r="H67" s="3"/>
      <c r="I67" s="3"/>
      <c r="J67" s="3"/>
      <c r="K67" s="3"/>
      <c r="L67" s="3"/>
      <c r="M67" s="3"/>
      <c r="N67" s="3"/>
      <c r="O67" s="3"/>
      <c r="P67" s="3"/>
      <c r="Q67" s="3"/>
      <c r="R67" s="3"/>
      <c r="S67" s="3"/>
      <c r="T67" s="3"/>
      <c r="U67" s="3"/>
      <c r="V67" s="3"/>
      <c r="W67" s="3"/>
      <c r="X67" s="3"/>
      <c r="Y67" s="3"/>
    </row>
    <row r="68" spans="1:25">
      <c r="A68" s="3"/>
      <c r="B68" s="3"/>
      <c r="C68" s="3"/>
      <c r="D68" s="3"/>
      <c r="E68" s="3"/>
      <c r="F68" s="3"/>
      <c r="G68" s="3"/>
      <c r="H68" s="3"/>
      <c r="I68" s="3"/>
      <c r="J68" s="3"/>
      <c r="K68" s="3"/>
      <c r="L68" s="3"/>
      <c r="M68" s="3"/>
      <c r="N68" s="3"/>
      <c r="O68" s="3"/>
      <c r="P68" s="3"/>
      <c r="Q68" s="3"/>
      <c r="R68" s="3"/>
      <c r="S68" s="3"/>
      <c r="T68" s="3"/>
      <c r="U68" s="3"/>
      <c r="V68" s="3"/>
      <c r="W68" s="3"/>
      <c r="X68" s="3"/>
      <c r="Y68" s="3"/>
    </row>
    <row r="69" spans="1:25">
      <c r="A69" s="3"/>
      <c r="B69" s="3"/>
      <c r="C69" s="3"/>
      <c r="D69" s="3"/>
      <c r="E69" s="3"/>
      <c r="F69" s="3"/>
      <c r="G69" s="3"/>
      <c r="H69" s="3"/>
      <c r="I69" s="3"/>
      <c r="J69" s="3"/>
      <c r="K69" s="3"/>
      <c r="L69" s="3"/>
      <c r="M69" s="3"/>
      <c r="N69" s="3"/>
      <c r="O69" s="3"/>
      <c r="P69" s="3"/>
      <c r="Q69" s="3"/>
      <c r="R69" s="3"/>
      <c r="S69" s="3"/>
      <c r="T69" s="3"/>
      <c r="U69" s="3"/>
      <c r="V69" s="3"/>
      <c r="W69" s="3"/>
      <c r="X69" s="3"/>
      <c r="Y69" s="3"/>
    </row>
    <row r="70" spans="1:25">
      <c r="A70" s="3"/>
      <c r="B70" s="3"/>
      <c r="C70" s="3"/>
      <c r="D70" s="3"/>
      <c r="E70" s="3"/>
      <c r="F70" s="3"/>
      <c r="G70" s="3"/>
      <c r="H70" s="3"/>
      <c r="I70" s="3"/>
      <c r="J70" s="3"/>
      <c r="K70" s="3"/>
      <c r="L70" s="3"/>
      <c r="M70" s="3"/>
      <c r="N70" s="3"/>
      <c r="O70" s="3"/>
      <c r="P70" s="3"/>
      <c r="Q70" s="3"/>
      <c r="R70" s="3"/>
      <c r="S70" s="3"/>
      <c r="T70" s="3"/>
      <c r="U70" s="3"/>
      <c r="V70" s="3"/>
      <c r="W70" s="3"/>
      <c r="X70" s="3"/>
      <c r="Y70" s="3"/>
    </row>
    <row r="71" spans="1:25">
      <c r="A71" s="3"/>
      <c r="B71" s="3"/>
      <c r="C71" s="3"/>
      <c r="D71" s="3"/>
      <c r="E71" s="3"/>
      <c r="F71" s="3"/>
      <c r="G71" s="3"/>
      <c r="H71" s="3"/>
      <c r="I71" s="3"/>
      <c r="J71" s="3"/>
      <c r="K71" s="3"/>
      <c r="L71" s="3"/>
      <c r="M71" s="3"/>
      <c r="N71" s="3"/>
      <c r="O71" s="3"/>
      <c r="P71" s="3"/>
      <c r="Q71" s="3"/>
      <c r="R71" s="3"/>
      <c r="S71" s="3"/>
      <c r="T71" s="3"/>
      <c r="U71" s="3"/>
      <c r="V71" s="3"/>
      <c r="W71" s="3"/>
      <c r="X71" s="3"/>
      <c r="Y71" s="3"/>
    </row>
    <row r="72" spans="1:25">
      <c r="A72" s="3"/>
      <c r="B72" s="3"/>
      <c r="C72" s="3"/>
      <c r="D72" s="3"/>
      <c r="E72" s="3"/>
      <c r="F72" s="3"/>
      <c r="G72" s="3"/>
      <c r="H72" s="3"/>
      <c r="I72" s="3"/>
      <c r="J72" s="3"/>
      <c r="K72" s="3"/>
      <c r="L72" s="3"/>
      <c r="M72" s="3"/>
      <c r="N72" s="3"/>
      <c r="O72" s="3"/>
      <c r="P72" s="3"/>
      <c r="Q72" s="3"/>
      <c r="R72" s="3"/>
      <c r="S72" s="3"/>
      <c r="T72" s="3"/>
      <c r="U72" s="3"/>
      <c r="V72" s="3"/>
      <c r="W72" s="3"/>
      <c r="X72" s="3"/>
      <c r="Y72" s="3"/>
    </row>
    <row r="73" spans="1:25">
      <c r="A73" s="3"/>
      <c r="B73" s="3"/>
      <c r="C73" s="3"/>
      <c r="D73" s="3"/>
      <c r="E73" s="3"/>
      <c r="F73" s="3"/>
      <c r="G73" s="3"/>
      <c r="H73" s="3"/>
      <c r="I73" s="3"/>
      <c r="J73" s="3"/>
      <c r="K73" s="3"/>
      <c r="L73" s="3"/>
      <c r="M73" s="3"/>
      <c r="N73" s="3"/>
      <c r="O73" s="3"/>
      <c r="P73" s="3"/>
      <c r="Q73" s="3"/>
      <c r="R73" s="3"/>
      <c r="S73" s="3"/>
      <c r="T73" s="3"/>
      <c r="U73" s="3"/>
      <c r="V73" s="3"/>
      <c r="W73" s="3"/>
      <c r="X73" s="3"/>
      <c r="Y73" s="3"/>
    </row>
    <row r="74" spans="1:25">
      <c r="A74" s="3"/>
      <c r="B74" s="3"/>
      <c r="C74" s="3"/>
      <c r="D74" s="3"/>
      <c r="E74" s="3"/>
      <c r="F74" s="3"/>
      <c r="G74" s="3"/>
      <c r="H74" s="3"/>
      <c r="I74" s="3"/>
      <c r="J74" s="3"/>
      <c r="K74" s="3"/>
      <c r="L74" s="3"/>
      <c r="M74" s="3"/>
      <c r="N74" s="3"/>
      <c r="O74" s="3"/>
      <c r="P74" s="3"/>
      <c r="Q74" s="3"/>
      <c r="R74" s="3"/>
      <c r="S74" s="3"/>
      <c r="T74" s="3"/>
      <c r="U74" s="3"/>
      <c r="V74" s="3"/>
      <c r="W74" s="3"/>
      <c r="X74" s="3"/>
      <c r="Y74" s="3"/>
    </row>
    <row r="75" spans="1:25">
      <c r="A75" s="3"/>
      <c r="B75" s="3"/>
      <c r="C75" s="3"/>
      <c r="D75" s="3"/>
      <c r="E75" s="3"/>
      <c r="F75" s="3"/>
      <c r="G75" s="3"/>
      <c r="H75" s="3"/>
      <c r="I75" s="3"/>
      <c r="J75" s="3"/>
      <c r="K75" s="3"/>
      <c r="L75" s="3"/>
      <c r="M75" s="3"/>
      <c r="N75" s="3"/>
      <c r="O75" s="3"/>
      <c r="P75" s="3"/>
      <c r="Q75" s="3"/>
      <c r="R75" s="3"/>
      <c r="S75" s="3"/>
      <c r="T75" s="3"/>
      <c r="U75" s="3"/>
      <c r="V75" s="3"/>
      <c r="W75" s="3"/>
      <c r="X75" s="3"/>
      <c r="Y75" s="3"/>
    </row>
    <row r="76" spans="1:25">
      <c r="A76" s="3"/>
      <c r="B76" s="3"/>
      <c r="C76" s="3"/>
      <c r="D76" s="3"/>
      <c r="E76" s="3"/>
      <c r="F76" s="3"/>
      <c r="G76" s="3"/>
      <c r="H76" s="3"/>
      <c r="I76" s="3"/>
      <c r="J76" s="3"/>
      <c r="K76" s="3"/>
      <c r="L76" s="3"/>
      <c r="M76" s="3"/>
      <c r="N76" s="3"/>
      <c r="O76" s="3"/>
      <c r="P76" s="3"/>
      <c r="Q76" s="3"/>
      <c r="R76" s="3"/>
      <c r="S76" s="3"/>
      <c r="T76" s="3"/>
      <c r="U76" s="3"/>
      <c r="V76" s="3"/>
      <c r="W76" s="3"/>
      <c r="X76" s="3"/>
      <c r="Y76" s="3"/>
    </row>
    <row r="77" spans="1:25">
      <c r="A77" s="3"/>
      <c r="B77" s="3"/>
      <c r="C77" s="3"/>
      <c r="D77" s="3"/>
      <c r="E77" s="3"/>
      <c r="F77" s="3"/>
      <c r="G77" s="3"/>
      <c r="H77" s="3"/>
      <c r="I77" s="3"/>
      <c r="J77" s="3"/>
      <c r="K77" s="3"/>
      <c r="L77" s="3"/>
      <c r="M77" s="3"/>
      <c r="N77" s="3"/>
      <c r="O77" s="3"/>
      <c r="P77" s="3"/>
      <c r="Q77" s="3"/>
      <c r="R77" s="3"/>
      <c r="S77" s="3"/>
      <c r="T77" s="3"/>
      <c r="U77" s="3"/>
      <c r="V77" s="3"/>
      <c r="W77" s="3"/>
      <c r="X77" s="3"/>
      <c r="Y77" s="3"/>
    </row>
    <row r="78" spans="1:25">
      <c r="A78" s="3"/>
      <c r="B78" s="3"/>
      <c r="C78" s="3"/>
      <c r="D78" s="3"/>
      <c r="E78" s="3"/>
      <c r="F78" s="3"/>
      <c r="G78" s="3"/>
      <c r="H78" s="3"/>
      <c r="I78" s="3"/>
      <c r="J78" s="3"/>
      <c r="K78" s="3"/>
      <c r="L78" s="3"/>
      <c r="M78" s="3"/>
      <c r="N78" s="3"/>
      <c r="O78" s="3"/>
      <c r="P78" s="3"/>
      <c r="Q78" s="3"/>
      <c r="R78" s="3"/>
      <c r="S78" s="3"/>
      <c r="T78" s="3"/>
      <c r="U78" s="3"/>
      <c r="V78" s="3"/>
      <c r="W78" s="3"/>
      <c r="X78" s="3"/>
      <c r="Y78" s="3"/>
    </row>
    <row r="79" spans="1:25">
      <c r="A79" s="3"/>
      <c r="B79" s="3"/>
      <c r="C79" s="3"/>
      <c r="D79" s="3"/>
      <c r="E79" s="3"/>
      <c r="F79" s="3"/>
      <c r="G79" s="3"/>
      <c r="H79" s="3"/>
      <c r="I79" s="3"/>
      <c r="J79" s="3"/>
      <c r="K79" s="3"/>
      <c r="L79" s="3"/>
      <c r="M79" s="3"/>
      <c r="N79" s="3"/>
      <c r="O79" s="3"/>
      <c r="P79" s="3"/>
      <c r="Q79" s="3"/>
      <c r="R79" s="3"/>
      <c r="S79" s="3"/>
      <c r="T79" s="3"/>
      <c r="U79" s="3"/>
      <c r="V79" s="3"/>
      <c r="W79" s="3"/>
      <c r="X79" s="3"/>
      <c r="Y79" s="3"/>
    </row>
    <row r="80" spans="1:25">
      <c r="A80" s="3"/>
      <c r="B80" s="3"/>
      <c r="C80" s="3"/>
      <c r="D80" s="3"/>
      <c r="E80" s="3"/>
      <c r="F80" s="3"/>
      <c r="G80" s="3"/>
      <c r="H80" s="3"/>
      <c r="I80" s="3"/>
      <c r="J80" s="3"/>
      <c r="K80" s="3"/>
      <c r="L80" s="3"/>
      <c r="M80" s="3"/>
      <c r="N80" s="3"/>
      <c r="O80" s="3"/>
      <c r="P80" s="3"/>
      <c r="Q80" s="3"/>
      <c r="R80" s="3"/>
      <c r="S80" s="3"/>
      <c r="T80" s="3"/>
      <c r="U80" s="3"/>
      <c r="V80" s="3"/>
      <c r="W80" s="3"/>
      <c r="X80" s="3"/>
      <c r="Y80" s="3"/>
    </row>
    <row r="81" spans="1:25">
      <c r="A81" s="3"/>
      <c r="B81" s="3"/>
      <c r="C81" s="3"/>
      <c r="D81" s="3"/>
      <c r="E81" s="3"/>
      <c r="F81" s="3"/>
      <c r="G81" s="3"/>
      <c r="H81" s="3"/>
      <c r="I81" s="3"/>
      <c r="J81" s="3"/>
      <c r="K81" s="3"/>
      <c r="L81" s="3"/>
      <c r="M81" s="3"/>
      <c r="N81" s="3"/>
      <c r="O81" s="3"/>
      <c r="P81" s="3"/>
      <c r="Q81" s="3"/>
      <c r="R81" s="3"/>
      <c r="S81" s="3"/>
      <c r="T81" s="3"/>
      <c r="U81" s="3"/>
      <c r="V81" s="3"/>
      <c r="W81" s="3"/>
      <c r="X81" s="3"/>
      <c r="Y81" s="3"/>
    </row>
    <row r="82" spans="1:25">
      <c r="A82" s="3"/>
      <c r="B82" s="3"/>
      <c r="C82" s="3"/>
      <c r="D82" s="3"/>
      <c r="E82" s="3"/>
      <c r="F82" s="3"/>
      <c r="G82" s="3"/>
      <c r="H82" s="3"/>
      <c r="I82" s="3"/>
      <c r="J82" s="3"/>
      <c r="K82" s="3"/>
      <c r="L82" s="3"/>
      <c r="M82" s="3"/>
      <c r="N82" s="3"/>
      <c r="O82" s="3"/>
      <c r="P82" s="3"/>
      <c r="Q82" s="3"/>
      <c r="R82" s="3"/>
      <c r="S82" s="3"/>
      <c r="T82" s="3"/>
      <c r="U82" s="3"/>
      <c r="V82" s="3"/>
      <c r="W82" s="3"/>
      <c r="X82" s="3"/>
      <c r="Y82" s="3"/>
    </row>
    <row r="83" spans="1:25">
      <c r="A83" s="3"/>
      <c r="B83" s="3"/>
      <c r="C83" s="3"/>
      <c r="D83" s="3"/>
      <c r="E83" s="3"/>
      <c r="F83" s="3"/>
      <c r="G83" s="3"/>
      <c r="H83" s="3"/>
      <c r="I83" s="3"/>
      <c r="J83" s="3"/>
      <c r="K83" s="3"/>
      <c r="L83" s="3"/>
      <c r="M83" s="3"/>
      <c r="N83" s="3"/>
      <c r="O83" s="3"/>
      <c r="P83" s="3"/>
      <c r="Q83" s="3"/>
      <c r="R83" s="3"/>
      <c r="S83" s="3"/>
      <c r="T83" s="3"/>
      <c r="U83" s="3"/>
      <c r="V83" s="3"/>
      <c r="W83" s="3"/>
      <c r="X83" s="3"/>
      <c r="Y83" s="3"/>
    </row>
    <row r="84" spans="1:25">
      <c r="A84" s="3"/>
      <c r="B84" s="3"/>
      <c r="C84" s="3"/>
      <c r="D84" s="3"/>
      <c r="E84" s="3"/>
      <c r="F84" s="3"/>
      <c r="G84" s="3"/>
      <c r="H84" s="3"/>
      <c r="I84" s="3"/>
      <c r="J84" s="3"/>
      <c r="K84" s="3"/>
      <c r="L84" s="3"/>
      <c r="M84" s="3"/>
      <c r="N84" s="3"/>
      <c r="O84" s="3"/>
      <c r="P84" s="3"/>
      <c r="Q84" s="3"/>
      <c r="R84" s="3"/>
      <c r="S84" s="3"/>
      <c r="T84" s="3"/>
      <c r="U84" s="3"/>
      <c r="V84" s="3"/>
      <c r="W84" s="3"/>
      <c r="X84" s="3"/>
      <c r="Y84" s="3"/>
    </row>
    <row r="85" spans="1:25">
      <c r="A85" s="3"/>
      <c r="B85" s="3"/>
      <c r="C85" s="3"/>
      <c r="D85" s="3"/>
      <c r="E85" s="3"/>
      <c r="F85" s="3"/>
      <c r="G85" s="3"/>
      <c r="H85" s="3"/>
      <c r="I85" s="3"/>
      <c r="J85" s="3"/>
      <c r="K85" s="3"/>
      <c r="L85" s="3"/>
      <c r="M85" s="3"/>
      <c r="N85" s="3"/>
      <c r="O85" s="3"/>
      <c r="P85" s="3"/>
      <c r="Q85" s="3"/>
      <c r="R85" s="3"/>
      <c r="S85" s="3"/>
      <c r="T85" s="3"/>
      <c r="U85" s="3"/>
      <c r="V85" s="3"/>
      <c r="W85" s="3"/>
      <c r="X85" s="3"/>
      <c r="Y85" s="3"/>
    </row>
    <row r="86" spans="1:25">
      <c r="A86" s="3"/>
      <c r="B86" s="3"/>
      <c r="C86" s="3"/>
      <c r="D86" s="3"/>
      <c r="E86" s="3"/>
      <c r="F86" s="3"/>
      <c r="G86" s="3"/>
      <c r="H86" s="3"/>
      <c r="I86" s="3"/>
      <c r="J86" s="3"/>
      <c r="K86" s="3"/>
      <c r="L86" s="3"/>
      <c r="M86" s="3"/>
      <c r="N86" s="3"/>
      <c r="O86" s="3"/>
      <c r="P86" s="3"/>
      <c r="Q86" s="3"/>
      <c r="R86" s="3"/>
      <c r="S86" s="3"/>
      <c r="T86" s="3"/>
      <c r="U86" s="3"/>
      <c r="V86" s="3"/>
      <c r="W86" s="3"/>
      <c r="X86" s="3"/>
      <c r="Y86" s="3"/>
    </row>
    <row r="87" spans="1:25">
      <c r="A87" s="3"/>
      <c r="B87" s="3"/>
      <c r="C87" s="3"/>
      <c r="D87" s="3"/>
      <c r="E87" s="3"/>
      <c r="F87" s="3"/>
      <c r="G87" s="3"/>
      <c r="H87" s="3"/>
      <c r="I87" s="3"/>
      <c r="J87" s="3"/>
      <c r="K87" s="3"/>
      <c r="L87" s="3"/>
      <c r="M87" s="3"/>
      <c r="N87" s="3"/>
      <c r="O87" s="3"/>
      <c r="P87" s="3"/>
      <c r="Q87" s="3"/>
      <c r="R87" s="3"/>
      <c r="S87" s="3"/>
      <c r="T87" s="3"/>
      <c r="U87" s="3"/>
      <c r="V87" s="3"/>
      <c r="W87" s="3"/>
      <c r="X87" s="3"/>
      <c r="Y87" s="3"/>
    </row>
    <row r="88" spans="1:25">
      <c r="A88" s="3"/>
      <c r="B88" s="3"/>
      <c r="C88" s="3"/>
      <c r="D88" s="3"/>
      <c r="E88" s="3"/>
      <c r="F88" s="3"/>
      <c r="G88" s="3"/>
      <c r="H88" s="3"/>
      <c r="I88" s="3"/>
      <c r="J88" s="3"/>
      <c r="K88" s="3"/>
      <c r="L88" s="3"/>
      <c r="M88" s="3"/>
      <c r="N88" s="3"/>
      <c r="O88" s="3"/>
      <c r="P88" s="3"/>
      <c r="Q88" s="3"/>
      <c r="R88" s="3"/>
      <c r="S88" s="3"/>
      <c r="T88" s="3"/>
      <c r="U88" s="3"/>
      <c r="V88" s="3"/>
      <c r="W88" s="3"/>
      <c r="X88" s="3"/>
      <c r="Y88" s="3"/>
    </row>
    <row r="89" spans="1:25">
      <c r="A89" s="3"/>
      <c r="B89" s="3"/>
      <c r="C89" s="3"/>
      <c r="D89" s="3"/>
      <c r="E89" s="3"/>
      <c r="F89" s="3"/>
      <c r="G89" s="3"/>
      <c r="H89" s="3"/>
      <c r="I89" s="3"/>
      <c r="J89" s="3"/>
      <c r="K89" s="3"/>
      <c r="L89" s="3"/>
      <c r="M89" s="3"/>
      <c r="N89" s="3"/>
      <c r="O89" s="3"/>
      <c r="P89" s="3"/>
      <c r="Q89" s="3"/>
      <c r="R89" s="3"/>
      <c r="S89" s="3"/>
      <c r="T89" s="3"/>
      <c r="U89" s="3"/>
      <c r="V89" s="3"/>
      <c r="W89" s="3"/>
      <c r="X89" s="3"/>
      <c r="Y89" s="3"/>
    </row>
    <row r="90" spans="1:25">
      <c r="A90" s="3"/>
      <c r="B90" s="3"/>
      <c r="C90" s="3"/>
      <c r="D90" s="3"/>
      <c r="E90" s="3"/>
      <c r="F90" s="3"/>
      <c r="G90" s="3"/>
      <c r="H90" s="3"/>
      <c r="I90" s="3"/>
      <c r="J90" s="3"/>
      <c r="K90" s="3"/>
      <c r="L90" s="3"/>
      <c r="M90" s="3"/>
      <c r="N90" s="3"/>
      <c r="O90" s="3"/>
      <c r="P90" s="3"/>
      <c r="Q90" s="3"/>
      <c r="R90" s="3"/>
      <c r="S90" s="3"/>
      <c r="T90" s="3"/>
      <c r="U90" s="3"/>
      <c r="V90" s="3"/>
      <c r="W90" s="3"/>
      <c r="X90" s="3"/>
      <c r="Y90" s="3"/>
    </row>
    <row r="91" spans="1:25">
      <c r="A91" s="3"/>
      <c r="B91" s="3"/>
      <c r="C91" s="3"/>
      <c r="D91" s="3"/>
      <c r="E91" s="3"/>
      <c r="F91" s="3"/>
      <c r="G91" s="3"/>
      <c r="H91" s="3"/>
      <c r="I91" s="3"/>
      <c r="J91" s="3"/>
      <c r="K91" s="3"/>
      <c r="L91" s="3"/>
      <c r="M91" s="3"/>
      <c r="N91" s="3"/>
      <c r="O91" s="3"/>
      <c r="P91" s="3"/>
      <c r="Q91" s="3"/>
      <c r="R91" s="3"/>
      <c r="S91" s="3"/>
      <c r="T91" s="3"/>
      <c r="U91" s="3"/>
      <c r="V91" s="3"/>
      <c r="W91" s="3"/>
      <c r="X91" s="3"/>
      <c r="Y91" s="3"/>
    </row>
    <row r="92" spans="1:25">
      <c r="A92" s="3"/>
      <c r="B92" s="3"/>
      <c r="C92" s="3"/>
      <c r="D92" s="3"/>
      <c r="E92" s="3"/>
      <c r="F92" s="3"/>
      <c r="G92" s="3"/>
      <c r="H92" s="3"/>
      <c r="I92" s="3"/>
      <c r="J92" s="3"/>
      <c r="K92" s="3"/>
      <c r="L92" s="3"/>
      <c r="M92" s="3"/>
      <c r="N92" s="3"/>
      <c r="O92" s="3"/>
      <c r="P92" s="3"/>
      <c r="Q92" s="3"/>
      <c r="R92" s="3"/>
      <c r="S92" s="3"/>
      <c r="T92" s="3"/>
      <c r="U92" s="3"/>
      <c r="V92" s="3"/>
      <c r="W92" s="3"/>
      <c r="X92" s="3"/>
      <c r="Y92" s="3"/>
    </row>
    <row r="93" spans="1:25">
      <c r="A93" s="3"/>
      <c r="B93" s="3"/>
      <c r="C93" s="3"/>
      <c r="D93" s="3"/>
      <c r="E93" s="3"/>
      <c r="F93" s="3"/>
      <c r="G93" s="3"/>
      <c r="H93" s="3"/>
      <c r="I93" s="3"/>
      <c r="J93" s="3"/>
      <c r="K93" s="3"/>
      <c r="L93" s="3"/>
      <c r="M93" s="3"/>
      <c r="N93" s="3"/>
      <c r="O93" s="3"/>
      <c r="P93" s="3"/>
      <c r="Q93" s="3"/>
      <c r="R93" s="3"/>
      <c r="S93" s="3"/>
      <c r="T93" s="3"/>
      <c r="U93" s="3"/>
      <c r="V93" s="3"/>
      <c r="W93" s="3"/>
      <c r="X93" s="3"/>
      <c r="Y93" s="3"/>
    </row>
    <row r="94" spans="1:25">
      <c r="A94" s="3"/>
      <c r="B94" s="3"/>
      <c r="C94" s="3"/>
      <c r="D94" s="3"/>
      <c r="E94" s="3"/>
      <c r="F94" s="3"/>
      <c r="G94" s="3"/>
      <c r="H94" s="3"/>
      <c r="I94" s="3"/>
      <c r="J94" s="3"/>
      <c r="K94" s="3"/>
      <c r="L94" s="3"/>
      <c r="M94" s="3"/>
      <c r="N94" s="3"/>
      <c r="O94" s="3"/>
      <c r="P94" s="3"/>
      <c r="Q94" s="3"/>
      <c r="R94" s="3"/>
      <c r="S94" s="3"/>
      <c r="T94" s="3"/>
      <c r="U94" s="3"/>
      <c r="V94" s="3"/>
      <c r="W94" s="3"/>
      <c r="X94" s="3"/>
      <c r="Y94" s="3"/>
    </row>
    <row r="95" spans="1:25">
      <c r="A95" s="3"/>
      <c r="B95" s="3"/>
      <c r="C95" s="3"/>
      <c r="D95" s="3"/>
      <c r="E95" s="3"/>
      <c r="F95" s="3"/>
      <c r="G95" s="3"/>
      <c r="H95" s="3"/>
      <c r="I95" s="3"/>
      <c r="J95" s="3"/>
      <c r="K95" s="3"/>
      <c r="L95" s="3"/>
      <c r="M95" s="3"/>
      <c r="N95" s="3"/>
      <c r="O95" s="3"/>
      <c r="P95" s="3"/>
      <c r="Q95" s="3"/>
      <c r="R95" s="3"/>
      <c r="S95" s="3"/>
      <c r="T95" s="3"/>
      <c r="U95" s="3"/>
      <c r="V95" s="3"/>
      <c r="W95" s="3"/>
      <c r="X95" s="3"/>
      <c r="Y95" s="3"/>
    </row>
    <row r="96" spans="1:25">
      <c r="A96" s="3"/>
      <c r="B96" s="3"/>
      <c r="C96" s="3"/>
      <c r="D96" s="3"/>
      <c r="E96" s="3"/>
      <c r="F96" s="3"/>
      <c r="G96" s="3"/>
      <c r="H96" s="3"/>
      <c r="I96" s="3"/>
      <c r="J96" s="3"/>
      <c r="K96" s="3"/>
      <c r="L96" s="3"/>
      <c r="M96" s="3"/>
      <c r="N96" s="3"/>
      <c r="O96" s="3"/>
      <c r="P96" s="3"/>
      <c r="Q96" s="3"/>
      <c r="R96" s="3"/>
      <c r="S96" s="3"/>
      <c r="T96" s="3"/>
      <c r="U96" s="3"/>
      <c r="V96" s="3"/>
      <c r="W96" s="3"/>
      <c r="X96" s="3"/>
      <c r="Y96" s="3"/>
    </row>
    <row r="97" spans="1:25">
      <c r="A97" s="3"/>
      <c r="B97" s="3"/>
      <c r="C97" s="3"/>
      <c r="D97" s="3"/>
      <c r="E97" s="3"/>
      <c r="F97" s="3"/>
      <c r="G97" s="3"/>
      <c r="H97" s="3"/>
      <c r="I97" s="3"/>
      <c r="J97" s="3"/>
      <c r="K97" s="3"/>
      <c r="L97" s="3"/>
      <c r="M97" s="3"/>
      <c r="N97" s="3"/>
      <c r="O97" s="3"/>
      <c r="P97" s="3"/>
      <c r="Q97" s="3"/>
      <c r="R97" s="3"/>
      <c r="S97" s="3"/>
      <c r="T97" s="3"/>
      <c r="U97" s="3"/>
      <c r="V97" s="3"/>
      <c r="W97" s="3"/>
      <c r="X97" s="3"/>
      <c r="Y97" s="3"/>
    </row>
    <row r="98" spans="1:25">
      <c r="A98" s="3"/>
      <c r="B98" s="3"/>
      <c r="C98" s="3"/>
      <c r="D98" s="3"/>
      <c r="E98" s="3"/>
      <c r="F98" s="3"/>
      <c r="G98" s="3"/>
      <c r="H98" s="3"/>
      <c r="I98" s="3"/>
      <c r="J98" s="3"/>
      <c r="K98" s="3"/>
      <c r="L98" s="3"/>
      <c r="M98" s="3"/>
      <c r="N98" s="3"/>
      <c r="O98" s="3"/>
      <c r="P98" s="3"/>
      <c r="Q98" s="3"/>
      <c r="R98" s="3"/>
      <c r="S98" s="3"/>
      <c r="T98" s="3"/>
      <c r="U98" s="3"/>
      <c r="V98" s="3"/>
      <c r="W98" s="3"/>
      <c r="X98" s="3"/>
      <c r="Y98" s="3"/>
    </row>
    <row r="99" spans="1:25">
      <c r="A99" s="3"/>
      <c r="B99" s="3"/>
      <c r="C99" s="3"/>
      <c r="D99" s="3"/>
      <c r="E99" s="3"/>
      <c r="F99" s="3"/>
      <c r="G99" s="3"/>
      <c r="H99" s="3"/>
      <c r="I99" s="3"/>
      <c r="J99" s="3"/>
      <c r="K99" s="3"/>
      <c r="L99" s="3"/>
      <c r="M99" s="3"/>
      <c r="N99" s="3"/>
      <c r="O99" s="3"/>
      <c r="P99" s="3"/>
      <c r="Q99" s="3"/>
      <c r="R99" s="3"/>
      <c r="S99" s="3"/>
      <c r="T99" s="3"/>
      <c r="U99" s="3"/>
      <c r="V99" s="3"/>
      <c r="W99" s="3"/>
      <c r="X99" s="3"/>
      <c r="Y99" s="3"/>
    </row>
    <row r="100" spans="1:2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8:25">
      <c r="H113" s="3"/>
      <c r="I113" s="3"/>
      <c r="J113" s="3"/>
      <c r="K113" s="3"/>
      <c r="L113" s="3"/>
      <c r="M113" s="3"/>
      <c r="N113" s="3"/>
      <c r="O113" s="3"/>
      <c r="P113" s="3"/>
      <c r="Q113" s="3"/>
      <c r="R113" s="3"/>
      <c r="S113" s="3"/>
      <c r="T113" s="3"/>
      <c r="U113" s="3"/>
      <c r="V113" s="3"/>
      <c r="W113" s="3"/>
      <c r="X113" s="3"/>
      <c r="Y113" s="3"/>
    </row>
  </sheetData>
  <sortState ref="C5:G36">
    <sortCondition ref="D5"/>
  </sortState>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dimension ref="A2:H1935"/>
  <sheetViews>
    <sheetView zoomScale="115" zoomScaleNormal="115" workbookViewId="0">
      <pane xSplit="3" ySplit="2" topLeftCell="D1900" activePane="bottomRight" state="frozen"/>
      <selection pane="topRight" activeCell="D1" sqref="D1"/>
      <selection pane="bottomLeft" activeCell="A3" sqref="A3"/>
      <selection pane="bottomRight" activeCell="B1938" sqref="B1938"/>
    </sheetView>
  </sheetViews>
  <sheetFormatPr defaultColWidth="10.6640625" defaultRowHeight="12.75"/>
  <cols>
    <col min="1" max="1" width="3.44140625" style="24" customWidth="1"/>
    <col min="2" max="2" width="37.88671875" style="24" customWidth="1"/>
    <col min="3" max="3" width="4.44140625" style="31" bestFit="1" customWidth="1"/>
    <col min="4" max="4" width="83.5546875" style="24" customWidth="1"/>
    <col min="5" max="5" width="12.5546875" style="24" bestFit="1" customWidth="1"/>
    <col min="6" max="6" width="10.109375" style="24" bestFit="1" customWidth="1"/>
    <col min="7" max="7" width="22.109375" style="24" bestFit="1" customWidth="1"/>
    <col min="8" max="9" width="17.88671875" style="24" bestFit="1" customWidth="1"/>
    <col min="10" max="16384" width="10.6640625" style="24"/>
  </cols>
  <sheetData>
    <row r="2" spans="2:5">
      <c r="B2" s="29" t="s">
        <v>3</v>
      </c>
      <c r="C2" s="28" t="s">
        <v>4</v>
      </c>
      <c r="D2" s="29" t="s">
        <v>5</v>
      </c>
      <c r="E2" s="29" t="s">
        <v>6</v>
      </c>
    </row>
    <row r="3" spans="2:5" s="274" customFormat="1">
      <c r="B3" s="417" t="s">
        <v>297</v>
      </c>
      <c r="C3" s="283">
        <v>319</v>
      </c>
      <c r="D3" s="417" t="s">
        <v>412</v>
      </c>
      <c r="E3" s="280"/>
    </row>
    <row r="4" spans="2:5" s="274" customFormat="1">
      <c r="B4" s="417"/>
      <c r="C4" s="282"/>
      <c r="D4" s="417"/>
      <c r="E4" s="280"/>
    </row>
    <row r="5" spans="2:5" s="274" customFormat="1">
      <c r="B5" s="284"/>
      <c r="C5" s="282"/>
      <c r="D5" s="417"/>
      <c r="E5" s="280"/>
    </row>
    <row r="6" spans="2:5" s="274" customFormat="1">
      <c r="B6" s="284"/>
      <c r="C6" s="283">
        <v>320</v>
      </c>
      <c r="D6" s="284"/>
      <c r="E6" s="280"/>
    </row>
    <row r="7" spans="2:5" s="274" customFormat="1">
      <c r="B7" s="284"/>
      <c r="C7" s="282"/>
      <c r="D7" s="284"/>
      <c r="E7" s="280"/>
    </row>
    <row r="8" spans="2:5" s="274" customFormat="1">
      <c r="B8" s="284"/>
      <c r="C8" s="282"/>
      <c r="D8" s="284"/>
      <c r="E8" s="280"/>
    </row>
    <row r="9" spans="2:5" s="274" customFormat="1">
      <c r="B9" s="284"/>
      <c r="C9" s="282"/>
      <c r="D9" s="284"/>
      <c r="E9" s="280"/>
    </row>
    <row r="10" spans="2:5" s="274" customFormat="1">
      <c r="B10" s="284"/>
      <c r="C10" s="282"/>
      <c r="D10" s="284"/>
      <c r="E10" s="280"/>
    </row>
    <row r="11" spans="2:5" s="274" customFormat="1">
      <c r="B11" s="284"/>
      <c r="C11" s="282"/>
      <c r="D11" s="284"/>
      <c r="E11" s="280"/>
    </row>
    <row r="12" spans="2:5" s="274" customFormat="1">
      <c r="B12" s="284"/>
      <c r="C12" s="282"/>
      <c r="D12" s="284"/>
      <c r="E12" s="280"/>
    </row>
    <row r="13" spans="2:5" s="274" customFormat="1">
      <c r="B13" s="284"/>
      <c r="C13" s="282"/>
      <c r="D13" s="284"/>
      <c r="E13" s="280"/>
    </row>
    <row r="14" spans="2:5" s="274" customFormat="1">
      <c r="B14" s="284"/>
      <c r="C14" s="282"/>
      <c r="D14" s="284"/>
      <c r="E14" s="280"/>
    </row>
    <row r="15" spans="2:5" s="274" customFormat="1">
      <c r="B15" s="284"/>
      <c r="C15" s="282"/>
      <c r="D15" s="284"/>
      <c r="E15" s="280"/>
    </row>
    <row r="16" spans="2:5" s="274" customFormat="1">
      <c r="B16" s="284"/>
      <c r="C16" s="282"/>
      <c r="D16" s="284"/>
      <c r="E16" s="280"/>
    </row>
    <row r="17" spans="2:5" s="274" customFormat="1">
      <c r="B17" s="284"/>
      <c r="C17" s="282"/>
      <c r="D17" s="284"/>
      <c r="E17" s="280"/>
    </row>
    <row r="18" spans="2:5" s="274" customFormat="1">
      <c r="B18" s="284"/>
      <c r="C18" s="282"/>
      <c r="D18" s="284"/>
      <c r="E18" s="280"/>
    </row>
    <row r="19" spans="2:5" s="274" customFormat="1">
      <c r="B19" s="284"/>
      <c r="C19" s="282"/>
      <c r="D19" s="284"/>
      <c r="E19" s="280"/>
    </row>
    <row r="20" spans="2:5" s="274" customFormat="1">
      <c r="B20" s="284"/>
      <c r="C20" s="282"/>
      <c r="D20" s="284"/>
      <c r="E20" s="280"/>
    </row>
    <row r="21" spans="2:5" s="274" customFormat="1">
      <c r="B21" s="284"/>
      <c r="C21" s="282"/>
      <c r="D21" s="284"/>
      <c r="E21" s="280"/>
    </row>
    <row r="22" spans="2:5" s="274" customFormat="1">
      <c r="B22" s="284"/>
      <c r="C22" s="282"/>
      <c r="D22" s="284"/>
      <c r="E22" s="280"/>
    </row>
    <row r="23" spans="2:5" s="274" customFormat="1">
      <c r="B23" s="284"/>
      <c r="C23" s="282"/>
      <c r="D23" s="284"/>
      <c r="E23" s="280"/>
    </row>
    <row r="24" spans="2:5" s="274" customFormat="1">
      <c r="B24" s="284"/>
      <c r="C24" s="282"/>
      <c r="D24" s="284"/>
      <c r="E24" s="280"/>
    </row>
    <row r="25" spans="2:5" s="274" customFormat="1">
      <c r="B25" s="284"/>
      <c r="C25" s="282"/>
      <c r="D25" s="284"/>
      <c r="E25" s="280"/>
    </row>
    <row r="26" spans="2:5" s="274" customFormat="1">
      <c r="B26" s="284"/>
      <c r="C26" s="282"/>
      <c r="D26" s="284"/>
      <c r="E26" s="280"/>
    </row>
    <row r="27" spans="2:5" s="274" customFormat="1">
      <c r="B27" s="284"/>
      <c r="C27" s="282"/>
      <c r="D27" s="284"/>
      <c r="E27" s="280"/>
    </row>
    <row r="28" spans="2:5" s="274" customFormat="1">
      <c r="B28" s="284"/>
      <c r="C28" s="282"/>
      <c r="D28" s="284"/>
      <c r="E28" s="280"/>
    </row>
    <row r="29" spans="2:5" s="274" customFormat="1">
      <c r="B29" s="284"/>
      <c r="C29" s="282"/>
      <c r="D29" s="284"/>
      <c r="E29" s="280"/>
    </row>
    <row r="30" spans="2:5" s="274" customFormat="1">
      <c r="B30" s="284"/>
      <c r="C30" s="282"/>
      <c r="D30" s="284"/>
      <c r="E30" s="280"/>
    </row>
    <row r="31" spans="2:5" s="274" customFormat="1">
      <c r="B31" s="284"/>
      <c r="C31" s="282"/>
      <c r="D31" s="284"/>
      <c r="E31" s="280"/>
    </row>
    <row r="32" spans="2:5" s="274" customFormat="1">
      <c r="B32" s="284"/>
      <c r="C32" s="282"/>
      <c r="D32" s="284"/>
      <c r="E32" s="280"/>
    </row>
    <row r="33" spans="2:8" s="274" customFormat="1">
      <c r="B33" s="284"/>
      <c r="C33" s="282"/>
      <c r="D33" s="284"/>
      <c r="E33" s="280"/>
    </row>
    <row r="34" spans="2:8" s="274" customFormat="1">
      <c r="B34" s="284"/>
      <c r="C34" s="282"/>
      <c r="D34" s="284"/>
      <c r="E34" s="280"/>
    </row>
    <row r="35" spans="2:8" s="274" customFormat="1">
      <c r="B35" s="284"/>
      <c r="C35" s="282"/>
      <c r="D35" s="284"/>
      <c r="E35" s="280"/>
    </row>
    <row r="36" spans="2:8" s="274" customFormat="1">
      <c r="B36" s="284"/>
      <c r="C36" s="282"/>
      <c r="D36" s="284"/>
      <c r="E36" s="280"/>
    </row>
    <row r="37" spans="2:8" s="274" customFormat="1">
      <c r="B37" s="284"/>
      <c r="C37" s="282"/>
      <c r="D37" s="284"/>
      <c r="E37" s="280"/>
    </row>
    <row r="38" spans="2:8" s="274" customFormat="1">
      <c r="B38" s="281"/>
      <c r="C38" s="283"/>
      <c r="D38" s="281"/>
      <c r="E38" s="281"/>
    </row>
    <row r="39" spans="2:8" s="274" customFormat="1">
      <c r="B39" s="26"/>
      <c r="C39" s="27"/>
      <c r="D39" s="26"/>
      <c r="E39" s="25"/>
    </row>
    <row r="40" spans="2:8">
      <c r="B40" s="416" t="s">
        <v>134</v>
      </c>
      <c r="D40" s="30"/>
      <c r="E40" s="30"/>
      <c r="F40" s="30"/>
      <c r="G40" s="30"/>
      <c r="H40" s="30"/>
    </row>
    <row r="41" spans="2:8">
      <c r="B41" s="416"/>
      <c r="D41" s="30"/>
      <c r="E41" s="30"/>
      <c r="F41" s="30"/>
      <c r="G41" s="30"/>
      <c r="H41" s="30"/>
    </row>
    <row r="42" spans="2:8">
      <c r="C42" s="31">
        <v>22</v>
      </c>
      <c r="D42" s="30"/>
      <c r="E42" s="30"/>
      <c r="F42" s="30"/>
      <c r="G42" s="30"/>
      <c r="H42" s="30"/>
    </row>
    <row r="43" spans="2:8">
      <c r="D43" s="30"/>
      <c r="E43" s="30"/>
      <c r="F43" s="30"/>
      <c r="G43" s="30"/>
      <c r="H43" s="30"/>
    </row>
    <row r="44" spans="2:8">
      <c r="D44" s="30"/>
      <c r="E44" s="30"/>
      <c r="F44" s="30"/>
      <c r="G44" s="30"/>
      <c r="H44" s="30"/>
    </row>
    <row r="45" spans="2:8">
      <c r="D45" s="30"/>
      <c r="E45" s="30"/>
      <c r="F45" s="30"/>
      <c r="G45" s="30"/>
      <c r="H45" s="30"/>
    </row>
    <row r="46" spans="2:8">
      <c r="D46" s="30"/>
      <c r="E46" s="30"/>
      <c r="F46" s="30"/>
      <c r="G46" s="30"/>
      <c r="H46" s="30"/>
    </row>
    <row r="47" spans="2:8">
      <c r="D47" s="30"/>
      <c r="E47" s="30"/>
      <c r="F47" s="30"/>
      <c r="G47" s="30"/>
      <c r="H47" s="30"/>
    </row>
    <row r="48" spans="2:8">
      <c r="D48" s="30"/>
      <c r="E48" s="30"/>
      <c r="F48" s="30"/>
      <c r="G48" s="30"/>
      <c r="H48" s="30"/>
    </row>
    <row r="49" spans="3:8">
      <c r="D49" s="30"/>
      <c r="E49" s="30"/>
      <c r="F49" s="30"/>
      <c r="G49" s="30"/>
      <c r="H49" s="30"/>
    </row>
    <row r="50" spans="3:8">
      <c r="D50" s="30"/>
      <c r="E50" s="30"/>
      <c r="F50" s="30"/>
      <c r="G50" s="30"/>
      <c r="H50" s="30"/>
    </row>
    <row r="51" spans="3:8">
      <c r="D51" s="30"/>
      <c r="E51" s="30"/>
      <c r="F51" s="30"/>
      <c r="G51" s="30"/>
      <c r="H51" s="30"/>
    </row>
    <row r="52" spans="3:8">
      <c r="D52" s="30"/>
      <c r="E52" s="30"/>
      <c r="F52" s="30"/>
      <c r="G52" s="30"/>
      <c r="H52" s="30"/>
    </row>
    <row r="53" spans="3:8">
      <c r="D53" s="30"/>
      <c r="E53" s="30"/>
      <c r="F53" s="30"/>
      <c r="G53" s="30"/>
      <c r="H53" s="30"/>
    </row>
    <row r="54" spans="3:8">
      <c r="D54" s="30"/>
      <c r="E54" s="30"/>
      <c r="F54" s="30"/>
      <c r="G54" s="30"/>
      <c r="H54" s="30"/>
    </row>
    <row r="55" spans="3:8">
      <c r="D55" s="30"/>
      <c r="E55" s="30"/>
      <c r="F55" s="30"/>
      <c r="G55" s="30"/>
      <c r="H55" s="30"/>
    </row>
    <row r="56" spans="3:8">
      <c r="D56" s="30"/>
      <c r="E56" s="30"/>
      <c r="F56" s="30"/>
      <c r="G56" s="30"/>
      <c r="H56" s="30"/>
    </row>
    <row r="57" spans="3:8">
      <c r="D57" s="55" t="s">
        <v>137</v>
      </c>
      <c r="E57" s="30"/>
      <c r="F57" s="30"/>
      <c r="G57" s="30"/>
      <c r="H57" s="30"/>
    </row>
    <row r="58" spans="3:8">
      <c r="C58" s="31">
        <v>38</v>
      </c>
      <c r="D58" s="424" t="s">
        <v>136</v>
      </c>
      <c r="E58" s="30"/>
      <c r="F58" s="30"/>
      <c r="G58" s="30"/>
      <c r="H58" s="30"/>
    </row>
    <row r="59" spans="3:8">
      <c r="D59" s="422"/>
      <c r="E59" s="30"/>
      <c r="F59" s="30"/>
      <c r="G59" s="30"/>
      <c r="H59" s="30"/>
    </row>
    <row r="60" spans="3:8">
      <c r="D60" s="422"/>
      <c r="E60" s="30"/>
      <c r="F60" s="30"/>
      <c r="G60" s="30"/>
      <c r="H60" s="30"/>
    </row>
    <row r="61" spans="3:8">
      <c r="D61" s="422"/>
      <c r="E61" s="30"/>
      <c r="F61" s="30"/>
      <c r="G61" s="30"/>
      <c r="H61" s="30"/>
    </row>
    <row r="62" spans="3:8">
      <c r="C62" s="31">
        <v>38</v>
      </c>
      <c r="D62" s="424" t="s">
        <v>135</v>
      </c>
      <c r="E62" s="30"/>
      <c r="F62" s="30"/>
      <c r="G62" s="30"/>
      <c r="H62" s="30"/>
    </row>
    <row r="63" spans="3:8">
      <c r="D63" s="422"/>
      <c r="E63" s="30"/>
      <c r="F63" s="30"/>
      <c r="G63" s="30"/>
      <c r="H63" s="30"/>
    </row>
    <row r="64" spans="3:8">
      <c r="D64" s="30"/>
      <c r="E64" s="30"/>
      <c r="F64" s="30"/>
      <c r="G64" s="30"/>
      <c r="H64" s="30"/>
    </row>
    <row r="65" spans="2:8">
      <c r="B65" s="26"/>
      <c r="C65" s="27"/>
      <c r="D65" s="26"/>
      <c r="E65" s="25"/>
      <c r="F65" s="30"/>
      <c r="G65" s="30"/>
      <c r="H65" s="30"/>
    </row>
    <row r="66" spans="2:8" ht="12.75" customHeight="1">
      <c r="B66" s="413" t="s">
        <v>142</v>
      </c>
      <c r="C66" s="31">
        <v>6</v>
      </c>
      <c r="D66" s="425" t="s">
        <v>139</v>
      </c>
      <c r="E66" s="30"/>
      <c r="F66" s="30"/>
      <c r="G66" s="30"/>
      <c r="H66" s="30"/>
    </row>
    <row r="67" spans="2:8" ht="12.75" customHeight="1">
      <c r="B67" s="413"/>
      <c r="D67" s="425"/>
      <c r="E67" s="30"/>
      <c r="F67" s="30"/>
      <c r="G67" s="30"/>
      <c r="H67" s="30"/>
    </row>
    <row r="68" spans="2:8">
      <c r="D68" s="425"/>
      <c r="E68" s="30"/>
      <c r="F68" s="30"/>
      <c r="G68" s="30"/>
      <c r="H68" s="30"/>
    </row>
    <row r="69" spans="2:8">
      <c r="D69" s="425"/>
      <c r="E69" s="30"/>
      <c r="F69" s="30"/>
      <c r="G69" s="30"/>
      <c r="H69" s="30"/>
    </row>
    <row r="70" spans="2:8">
      <c r="D70" s="425"/>
      <c r="E70" s="30"/>
      <c r="F70" s="30"/>
      <c r="G70" s="30"/>
      <c r="H70" s="30"/>
    </row>
    <row r="71" spans="2:8">
      <c r="D71" s="425"/>
      <c r="E71" s="30"/>
      <c r="F71" s="30"/>
      <c r="G71" s="30"/>
      <c r="H71" s="30"/>
    </row>
    <row r="72" spans="2:8">
      <c r="D72" s="425"/>
      <c r="E72" s="30"/>
      <c r="F72" s="30"/>
      <c r="G72" s="30"/>
      <c r="H72" s="30"/>
    </row>
    <row r="73" spans="2:8">
      <c r="D73" s="425"/>
      <c r="E73" s="30"/>
      <c r="F73" s="30"/>
      <c r="G73" s="30"/>
      <c r="H73" s="30"/>
    </row>
    <row r="74" spans="2:8">
      <c r="D74" s="426"/>
      <c r="E74" s="30"/>
      <c r="F74" s="30"/>
      <c r="G74" s="30"/>
      <c r="H74" s="30"/>
    </row>
    <row r="75" spans="2:8">
      <c r="D75" s="426"/>
      <c r="E75" s="30"/>
      <c r="F75" s="30"/>
      <c r="G75" s="30"/>
      <c r="H75" s="30"/>
    </row>
    <row r="76" spans="2:8">
      <c r="D76" s="55" t="s">
        <v>140</v>
      </c>
      <c r="E76" s="30"/>
      <c r="F76" s="30"/>
      <c r="G76" s="30"/>
      <c r="H76" s="30"/>
    </row>
    <row r="77" spans="2:8">
      <c r="D77" s="55" t="s">
        <v>141</v>
      </c>
      <c r="E77" s="30"/>
      <c r="F77" s="30"/>
      <c r="G77" s="30"/>
      <c r="H77" s="30"/>
    </row>
    <row r="78" spans="2:8">
      <c r="D78" s="30"/>
      <c r="E78" s="30"/>
      <c r="F78" s="30"/>
      <c r="G78" s="30"/>
      <c r="H78" s="30"/>
    </row>
    <row r="79" spans="2:8">
      <c r="C79" s="31">
        <v>8</v>
      </c>
      <c r="D79" s="55" t="s">
        <v>143</v>
      </c>
      <c r="E79" s="30"/>
      <c r="F79" s="30"/>
      <c r="G79" s="30"/>
      <c r="H79" s="30"/>
    </row>
    <row r="80" spans="2:8">
      <c r="D80" s="55" t="s">
        <v>144</v>
      </c>
      <c r="E80" s="30"/>
      <c r="F80" s="30"/>
      <c r="G80" s="30"/>
      <c r="H80" s="30"/>
    </row>
    <row r="81" spans="3:8">
      <c r="D81" s="55" t="s">
        <v>145</v>
      </c>
      <c r="E81" s="30"/>
      <c r="F81" s="30"/>
      <c r="G81" s="30"/>
      <c r="H81" s="30"/>
    </row>
    <row r="82" spans="3:8">
      <c r="D82" s="55" t="s">
        <v>146</v>
      </c>
      <c r="E82" s="30"/>
      <c r="F82" s="30"/>
      <c r="G82" s="30"/>
      <c r="H82" s="30"/>
    </row>
    <row r="83" spans="3:8">
      <c r="D83" s="55" t="s">
        <v>147</v>
      </c>
      <c r="E83" s="30"/>
      <c r="F83" s="30"/>
      <c r="G83" s="30"/>
      <c r="H83" s="30"/>
    </row>
    <row r="84" spans="3:8">
      <c r="D84" s="55" t="s">
        <v>148</v>
      </c>
      <c r="E84" s="30"/>
      <c r="F84" s="30"/>
      <c r="G84" s="30"/>
      <c r="H84" s="30"/>
    </row>
    <row r="85" spans="3:8">
      <c r="D85" s="55" t="s">
        <v>149</v>
      </c>
      <c r="E85" s="30"/>
      <c r="F85" s="30"/>
      <c r="H85" s="30"/>
    </row>
    <row r="86" spans="3:8">
      <c r="D86" s="55"/>
      <c r="E86" s="30"/>
      <c r="F86" s="30"/>
      <c r="H86" s="30"/>
    </row>
    <row r="87" spans="3:8">
      <c r="C87" s="31">
        <v>23</v>
      </c>
      <c r="D87" s="30"/>
      <c r="H87" s="30"/>
    </row>
    <row r="88" spans="3:8">
      <c r="D88" s="30"/>
      <c r="H88" s="30"/>
    </row>
    <row r="93" spans="3:8" s="50" customFormat="1">
      <c r="C93" s="54"/>
    </row>
    <row r="94" spans="3:8" s="50" customFormat="1">
      <c r="C94" s="54"/>
    </row>
    <row r="95" spans="3:8" s="50" customFormat="1">
      <c r="C95" s="54"/>
    </row>
    <row r="96" spans="3:8" s="50" customFormat="1">
      <c r="C96" s="54"/>
    </row>
    <row r="97" spans="3:3" s="50" customFormat="1">
      <c r="C97" s="54"/>
    </row>
    <row r="98" spans="3:3" s="50" customFormat="1">
      <c r="C98" s="54"/>
    </row>
    <row r="99" spans="3:3" s="50" customFormat="1">
      <c r="C99" s="54"/>
    </row>
    <row r="100" spans="3:3" s="50" customFormat="1">
      <c r="C100" s="54"/>
    </row>
    <row r="101" spans="3:3" s="50" customFormat="1">
      <c r="C101" s="54"/>
    </row>
    <row r="130" spans="3:4" s="50" customFormat="1">
      <c r="C130" s="54"/>
      <c r="D130" s="50" t="s">
        <v>155</v>
      </c>
    </row>
    <row r="131" spans="3:4">
      <c r="D131" s="50" t="s">
        <v>156</v>
      </c>
    </row>
    <row r="132" spans="3:4">
      <c r="D132" s="50" t="s">
        <v>157</v>
      </c>
    </row>
    <row r="133" spans="3:4">
      <c r="D133" s="50" t="s">
        <v>158</v>
      </c>
    </row>
    <row r="134" spans="3:4">
      <c r="D134" s="50" t="s">
        <v>159</v>
      </c>
    </row>
    <row r="135" spans="3:4">
      <c r="D135" s="50" t="s">
        <v>160</v>
      </c>
    </row>
    <row r="136" spans="3:4">
      <c r="D136" s="50" t="s">
        <v>161</v>
      </c>
    </row>
    <row r="137" spans="3:4">
      <c r="C137" s="31">
        <v>22</v>
      </c>
      <c r="D137" s="58" t="s">
        <v>154</v>
      </c>
    </row>
    <row r="138" spans="3:4">
      <c r="D138" s="50" t="s">
        <v>150</v>
      </c>
    </row>
    <row r="139" spans="3:4">
      <c r="D139" s="50" t="s">
        <v>151</v>
      </c>
    </row>
    <row r="140" spans="3:4">
      <c r="D140" s="50" t="s">
        <v>152</v>
      </c>
    </row>
    <row r="141" spans="3:4">
      <c r="D141" s="50" t="s">
        <v>153</v>
      </c>
    </row>
    <row r="164" spans="3:4" ht="14.25" customHeight="1">
      <c r="C164" s="31">
        <v>23</v>
      </c>
      <c r="D164" s="368" t="s">
        <v>162</v>
      </c>
    </row>
    <row r="165" spans="3:4">
      <c r="D165" s="413" t="s">
        <v>515</v>
      </c>
    </row>
    <row r="166" spans="3:4" s="50" customFormat="1">
      <c r="C166" s="54"/>
      <c r="D166" s="413"/>
    </row>
    <row r="167" spans="3:4" s="50" customFormat="1">
      <c r="C167" s="54"/>
      <c r="D167" s="413"/>
    </row>
    <row r="168" spans="3:4" s="50" customFormat="1">
      <c r="C168" s="54"/>
    </row>
    <row r="169" spans="3:4">
      <c r="C169" s="31">
        <v>24</v>
      </c>
      <c r="D169" s="50" t="s">
        <v>163</v>
      </c>
    </row>
    <row r="170" spans="3:4">
      <c r="D170" s="50" t="s">
        <v>164</v>
      </c>
    </row>
    <row r="171" spans="3:4">
      <c r="D171" s="50" t="s">
        <v>165</v>
      </c>
    </row>
    <row r="172" spans="3:4">
      <c r="D172" s="50" t="s">
        <v>167</v>
      </c>
    </row>
    <row r="173" spans="3:4">
      <c r="D173" s="58" t="s">
        <v>166</v>
      </c>
    </row>
    <row r="175" spans="3:4">
      <c r="C175" s="31">
        <v>25</v>
      </c>
    </row>
    <row r="195" spans="2:5">
      <c r="C195" s="31">
        <v>44</v>
      </c>
      <c r="D195" s="58" t="s">
        <v>168</v>
      </c>
    </row>
    <row r="196" spans="2:5">
      <c r="D196" s="50" t="s">
        <v>169</v>
      </c>
    </row>
    <row r="197" spans="2:5">
      <c r="D197" s="50" t="s">
        <v>170</v>
      </c>
    </row>
    <row r="198" spans="2:5">
      <c r="D198" s="50" t="s">
        <v>171</v>
      </c>
    </row>
    <row r="199" spans="2:5">
      <c r="D199" s="50" t="s">
        <v>172</v>
      </c>
    </row>
    <row r="200" spans="2:5">
      <c r="D200" s="50" t="s">
        <v>173</v>
      </c>
    </row>
    <row r="201" spans="2:5">
      <c r="D201" s="50" t="s">
        <v>174</v>
      </c>
    </row>
    <row r="203" spans="2:5">
      <c r="D203" s="50" t="s">
        <v>175</v>
      </c>
    </row>
    <row r="204" spans="2:5">
      <c r="D204" s="50" t="s">
        <v>176</v>
      </c>
    </row>
    <row r="205" spans="2:5">
      <c r="B205" s="26"/>
      <c r="C205" s="27"/>
      <c r="D205" s="26"/>
      <c r="E205" s="25"/>
    </row>
    <row r="206" spans="2:5">
      <c r="B206" s="413" t="s">
        <v>178</v>
      </c>
      <c r="D206" s="258" t="s">
        <v>177</v>
      </c>
    </row>
    <row r="207" spans="2:5">
      <c r="B207" s="413"/>
      <c r="C207" s="31">
        <v>2</v>
      </c>
    </row>
    <row r="229" spans="3:3">
      <c r="C229" s="31">
        <v>3</v>
      </c>
    </row>
    <row r="252" spans="3:4">
      <c r="C252" s="31">
        <v>5</v>
      </c>
      <c r="D252" s="260" t="s">
        <v>180</v>
      </c>
    </row>
    <row r="253" spans="3:4">
      <c r="D253" s="259" t="s">
        <v>183</v>
      </c>
    </row>
    <row r="254" spans="3:4">
      <c r="D254" s="259" t="s">
        <v>184</v>
      </c>
    </row>
    <row r="255" spans="3:4">
      <c r="D255" s="259" t="s">
        <v>185</v>
      </c>
    </row>
    <row r="256" spans="3:4">
      <c r="D256" s="260" t="s">
        <v>181</v>
      </c>
    </row>
    <row r="257" spans="3:4">
      <c r="D257" s="259" t="s">
        <v>197</v>
      </c>
    </row>
    <row r="258" spans="3:4">
      <c r="D258" s="259" t="s">
        <v>186</v>
      </c>
    </row>
    <row r="259" spans="3:4">
      <c r="D259" s="259" t="s">
        <v>187</v>
      </c>
    </row>
    <row r="260" spans="3:4">
      <c r="D260" s="261" t="s">
        <v>182</v>
      </c>
    </row>
    <row r="261" spans="3:4">
      <c r="D261" s="427" t="s">
        <v>188</v>
      </c>
    </row>
    <row r="262" spans="3:4" s="50" customFormat="1">
      <c r="C262" s="54"/>
      <c r="D262" s="427"/>
    </row>
    <row r="263" spans="3:4">
      <c r="D263" s="259" t="s">
        <v>189</v>
      </c>
    </row>
    <row r="265" spans="3:4">
      <c r="C265" s="31">
        <v>6</v>
      </c>
      <c r="D265" s="58" t="s">
        <v>195</v>
      </c>
    </row>
    <row r="266" spans="3:4">
      <c r="D266" s="264" t="s">
        <v>196</v>
      </c>
    </row>
    <row r="267" spans="3:4">
      <c r="D267" s="263" t="s">
        <v>190</v>
      </c>
    </row>
    <row r="268" spans="3:4">
      <c r="D268" s="263" t="s">
        <v>191</v>
      </c>
    </row>
    <row r="269" spans="3:4">
      <c r="D269" s="262" t="s">
        <v>194</v>
      </c>
    </row>
    <row r="270" spans="3:4">
      <c r="D270" s="262" t="s">
        <v>192</v>
      </c>
    </row>
    <row r="271" spans="3:4">
      <c r="D271" s="263" t="s">
        <v>193</v>
      </c>
    </row>
    <row r="301" spans="2:5">
      <c r="B301" s="26"/>
      <c r="C301" s="27"/>
      <c r="D301" s="26"/>
      <c r="E301" s="25"/>
    </row>
    <row r="302" spans="2:5" s="50" customFormat="1">
      <c r="B302" s="50" t="s">
        <v>207</v>
      </c>
      <c r="C302" s="54"/>
      <c r="D302" s="58" t="s">
        <v>199</v>
      </c>
    </row>
    <row r="303" spans="2:5">
      <c r="D303" s="415" t="s">
        <v>417</v>
      </c>
    </row>
    <row r="304" spans="2:5">
      <c r="D304" s="415"/>
    </row>
    <row r="305" spans="4:4">
      <c r="D305" s="415"/>
    </row>
    <row r="306" spans="4:4">
      <c r="D306" s="415"/>
    </row>
    <row r="307" spans="4:4">
      <c r="D307" s="415"/>
    </row>
    <row r="308" spans="4:4">
      <c r="D308" s="415"/>
    </row>
    <row r="309" spans="4:4">
      <c r="D309" s="415"/>
    </row>
    <row r="310" spans="4:4">
      <c r="D310" s="415"/>
    </row>
    <row r="311" spans="4:4">
      <c r="D311" s="415"/>
    </row>
    <row r="312" spans="4:4">
      <c r="D312" s="415"/>
    </row>
    <row r="313" spans="4:4">
      <c r="D313" s="415"/>
    </row>
    <row r="314" spans="4:4">
      <c r="D314" s="415"/>
    </row>
    <row r="315" spans="4:4">
      <c r="D315" s="415"/>
    </row>
    <row r="316" spans="4:4">
      <c r="D316" s="415"/>
    </row>
    <row r="317" spans="4:4">
      <c r="D317" s="415"/>
    </row>
    <row r="318" spans="4:4">
      <c r="D318" s="50"/>
    </row>
    <row r="319" spans="4:4">
      <c r="D319" s="415" t="s">
        <v>413</v>
      </c>
    </row>
    <row r="320" spans="4:4">
      <c r="D320" s="415"/>
    </row>
    <row r="321" spans="3:4">
      <c r="D321" s="415"/>
    </row>
    <row r="322" spans="3:4">
      <c r="D322" s="415"/>
    </row>
    <row r="323" spans="3:4">
      <c r="D323" s="415"/>
    </row>
    <row r="324" spans="3:4">
      <c r="D324" s="50"/>
    </row>
    <row r="325" spans="3:4">
      <c r="D325" s="415" t="s">
        <v>200</v>
      </c>
    </row>
    <row r="326" spans="3:4">
      <c r="D326" s="415"/>
    </row>
    <row r="327" spans="3:4">
      <c r="D327" s="415"/>
    </row>
    <row r="328" spans="3:4">
      <c r="D328" s="415"/>
    </row>
    <row r="329" spans="3:4">
      <c r="D329" s="415"/>
    </row>
    <row r="330" spans="3:4">
      <c r="D330" s="50"/>
    </row>
    <row r="331" spans="3:4">
      <c r="D331" s="415" t="s">
        <v>201</v>
      </c>
    </row>
    <row r="332" spans="3:4">
      <c r="D332" s="415"/>
    </row>
    <row r="333" spans="3:4">
      <c r="D333" s="415"/>
    </row>
    <row r="334" spans="3:4">
      <c r="D334" s="50"/>
    </row>
    <row r="335" spans="3:4">
      <c r="D335" s="415" t="s">
        <v>202</v>
      </c>
    </row>
    <row r="336" spans="3:4" s="50" customFormat="1">
      <c r="C336" s="54"/>
      <c r="D336" s="415"/>
    </row>
    <row r="337" spans="3:4">
      <c r="D337" s="50"/>
    </row>
    <row r="338" spans="3:4">
      <c r="D338" s="415" t="s">
        <v>203</v>
      </c>
    </row>
    <row r="339" spans="3:4">
      <c r="D339" s="415"/>
    </row>
    <row r="340" spans="3:4">
      <c r="D340" s="50"/>
    </row>
    <row r="341" spans="3:4" s="50" customFormat="1">
      <c r="C341" s="54"/>
      <c r="D341" s="58" t="s">
        <v>205</v>
      </c>
    </row>
    <row r="342" spans="3:4">
      <c r="D342" s="413" t="s">
        <v>204</v>
      </c>
    </row>
    <row r="343" spans="3:4">
      <c r="D343" s="413"/>
    </row>
    <row r="344" spans="3:4">
      <c r="D344" s="413"/>
    </row>
    <row r="345" spans="3:4">
      <c r="D345" s="413"/>
    </row>
    <row r="346" spans="3:4">
      <c r="D346" s="413"/>
    </row>
    <row r="347" spans="3:4">
      <c r="D347" s="50"/>
    </row>
    <row r="348" spans="3:4">
      <c r="D348" s="421" t="s">
        <v>414</v>
      </c>
    </row>
    <row r="349" spans="3:4">
      <c r="D349" s="421"/>
    </row>
    <row r="350" spans="3:4">
      <c r="D350" s="421"/>
    </row>
    <row r="351" spans="3:4">
      <c r="D351" s="421"/>
    </row>
    <row r="352" spans="3:4">
      <c r="D352" s="415"/>
    </row>
    <row r="353" spans="4:4">
      <c r="D353" s="415"/>
    </row>
    <row r="355" spans="4:4">
      <c r="D355" s="421" t="s">
        <v>415</v>
      </c>
    </row>
    <row r="356" spans="4:4">
      <c r="D356" s="421"/>
    </row>
    <row r="357" spans="4:4">
      <c r="D357" s="421"/>
    </row>
    <row r="358" spans="4:4">
      <c r="D358" s="421"/>
    </row>
    <row r="359" spans="4:4">
      <c r="D359" s="421"/>
    </row>
    <row r="360" spans="4:4">
      <c r="D360" s="421"/>
    </row>
    <row r="362" spans="4:4">
      <c r="D362" s="413" t="s">
        <v>206</v>
      </c>
    </row>
    <row r="363" spans="4:4">
      <c r="D363" s="413"/>
    </row>
    <row r="364" spans="4:4">
      <c r="D364" s="413"/>
    </row>
    <row r="365" spans="4:4">
      <c r="D365" s="413"/>
    </row>
    <row r="366" spans="4:4">
      <c r="D366" s="413"/>
    </row>
    <row r="367" spans="4:4">
      <c r="D367" s="413"/>
    </row>
    <row r="368" spans="4:4">
      <c r="D368" s="413"/>
    </row>
    <row r="370" spans="2:5">
      <c r="D370" s="413" t="s">
        <v>416</v>
      </c>
    </row>
    <row r="371" spans="2:5">
      <c r="D371" s="413"/>
    </row>
    <row r="372" spans="2:5">
      <c r="D372" s="413"/>
    </row>
    <row r="373" spans="2:5">
      <c r="D373" s="413"/>
    </row>
    <row r="374" spans="2:5">
      <c r="D374" s="413"/>
    </row>
    <row r="375" spans="2:5">
      <c r="D375" s="413"/>
    </row>
    <row r="377" spans="2:5">
      <c r="D377" s="413" t="s">
        <v>208</v>
      </c>
    </row>
    <row r="378" spans="2:5">
      <c r="D378" s="413"/>
    </row>
    <row r="379" spans="2:5">
      <c r="D379" s="413"/>
    </row>
    <row r="380" spans="2:5">
      <c r="D380" s="413"/>
    </row>
    <row r="382" spans="2:5">
      <c r="B382" s="26"/>
      <c r="C382" s="27"/>
      <c r="D382" s="26"/>
      <c r="E382" s="25"/>
    </row>
    <row r="383" spans="2:5">
      <c r="B383" s="413" t="s">
        <v>217</v>
      </c>
      <c r="D383" s="58" t="s">
        <v>212</v>
      </c>
    </row>
    <row r="384" spans="2:5">
      <c r="B384" s="413"/>
      <c r="D384" s="413" t="s">
        <v>213</v>
      </c>
    </row>
    <row r="385" spans="4:4">
      <c r="D385" s="413"/>
    </row>
    <row r="386" spans="4:4">
      <c r="D386" s="413"/>
    </row>
    <row r="387" spans="4:4">
      <c r="D387" s="413"/>
    </row>
    <row r="388" spans="4:4">
      <c r="D388" s="413"/>
    </row>
    <row r="389" spans="4:4">
      <c r="D389" s="413"/>
    </row>
    <row r="390" spans="4:4">
      <c r="D390" s="413"/>
    </row>
    <row r="391" spans="4:4">
      <c r="D391" s="413"/>
    </row>
    <row r="392" spans="4:4">
      <c r="D392" s="413"/>
    </row>
    <row r="393" spans="4:4">
      <c r="D393" s="413"/>
    </row>
    <row r="394" spans="4:4">
      <c r="D394" s="413"/>
    </row>
    <row r="395" spans="4:4">
      <c r="D395" s="413"/>
    </row>
    <row r="396" spans="4:4">
      <c r="D396" s="413"/>
    </row>
    <row r="397" spans="4:4">
      <c r="D397" s="413"/>
    </row>
    <row r="398" spans="4:4">
      <c r="D398" s="413"/>
    </row>
    <row r="399" spans="4:4">
      <c r="D399" s="413"/>
    </row>
    <row r="400" spans="4:4">
      <c r="D400" s="413"/>
    </row>
    <row r="401" spans="4:4">
      <c r="D401" s="413"/>
    </row>
    <row r="402" spans="4:4">
      <c r="D402" s="413"/>
    </row>
    <row r="403" spans="4:4">
      <c r="D403" s="413"/>
    </row>
    <row r="404" spans="4:4">
      <c r="D404" s="413"/>
    </row>
    <row r="405" spans="4:4">
      <c r="D405" s="413"/>
    </row>
    <row r="406" spans="4:4">
      <c r="D406" s="413"/>
    </row>
    <row r="407" spans="4:4">
      <c r="D407" s="413"/>
    </row>
    <row r="408" spans="4:4">
      <c r="D408" s="413"/>
    </row>
    <row r="409" spans="4:4">
      <c r="D409" s="413"/>
    </row>
    <row r="410" spans="4:4">
      <c r="D410" s="413"/>
    </row>
    <row r="411" spans="4:4">
      <c r="D411" s="413"/>
    </row>
    <row r="412" spans="4:4">
      <c r="D412" s="413"/>
    </row>
    <row r="413" spans="4:4">
      <c r="D413" s="413"/>
    </row>
    <row r="414" spans="4:4">
      <c r="D414" s="415"/>
    </row>
    <row r="415" spans="4:4">
      <c r="D415" s="415"/>
    </row>
    <row r="416" spans="4:4">
      <c r="D416" s="415"/>
    </row>
    <row r="417" spans="4:4">
      <c r="D417" s="422"/>
    </row>
    <row r="418" spans="4:4">
      <c r="D418" s="422"/>
    </row>
    <row r="419" spans="4:4">
      <c r="D419" s="422"/>
    </row>
    <row r="420" spans="4:4">
      <c r="D420" s="422"/>
    </row>
    <row r="421" spans="4:4">
      <c r="D421" s="58" t="s">
        <v>215</v>
      </c>
    </row>
    <row r="422" spans="4:4">
      <c r="D422" s="415" t="s">
        <v>214</v>
      </c>
    </row>
    <row r="423" spans="4:4">
      <c r="D423" s="415"/>
    </row>
    <row r="424" spans="4:4">
      <c r="D424" s="415"/>
    </row>
    <row r="425" spans="4:4">
      <c r="D425" s="415"/>
    </row>
    <row r="426" spans="4:4">
      <c r="D426" s="415"/>
    </row>
    <row r="427" spans="4:4">
      <c r="D427" s="415"/>
    </row>
    <row r="428" spans="4:4">
      <c r="D428" s="415"/>
    </row>
    <row r="429" spans="4:4">
      <c r="D429" s="415"/>
    </row>
    <row r="430" spans="4:4">
      <c r="D430" s="415"/>
    </row>
    <row r="431" spans="4:4">
      <c r="D431" s="415"/>
    </row>
    <row r="432" spans="4:4">
      <c r="D432" s="415"/>
    </row>
    <row r="433" spans="4:4">
      <c r="D433" s="415"/>
    </row>
    <row r="434" spans="4:4">
      <c r="D434" s="415"/>
    </row>
    <row r="435" spans="4:4">
      <c r="D435" s="415"/>
    </row>
    <row r="436" spans="4:4">
      <c r="D436" s="415"/>
    </row>
    <row r="437" spans="4:4">
      <c r="D437" s="415"/>
    </row>
    <row r="438" spans="4:4">
      <c r="D438" s="415"/>
    </row>
    <row r="439" spans="4:4">
      <c r="D439" s="415"/>
    </row>
    <row r="440" spans="4:4">
      <c r="D440" s="415"/>
    </row>
    <row r="441" spans="4:4">
      <c r="D441" s="415"/>
    </row>
    <row r="442" spans="4:4">
      <c r="D442" s="415"/>
    </row>
    <row r="443" spans="4:4">
      <c r="D443" s="415"/>
    </row>
    <row r="444" spans="4:4">
      <c r="D444" s="415"/>
    </row>
    <row r="445" spans="4:4">
      <c r="D445" s="415"/>
    </row>
    <row r="446" spans="4:4">
      <c r="D446" s="415"/>
    </row>
    <row r="447" spans="4:4">
      <c r="D447" s="415"/>
    </row>
    <row r="448" spans="4:4">
      <c r="D448" s="415"/>
    </row>
    <row r="449" spans="2:5">
      <c r="D449" s="415"/>
    </row>
    <row r="450" spans="2:5">
      <c r="D450" s="415"/>
    </row>
    <row r="451" spans="2:5">
      <c r="D451" s="415"/>
    </row>
    <row r="452" spans="2:5">
      <c r="D452" s="415"/>
    </row>
    <row r="453" spans="2:5">
      <c r="D453" s="415"/>
    </row>
    <row r="454" spans="2:5">
      <c r="D454" s="415"/>
    </row>
    <row r="455" spans="2:5">
      <c r="B455" s="26"/>
      <c r="C455" s="27"/>
      <c r="D455" s="26"/>
      <c r="E455" s="25"/>
    </row>
    <row r="456" spans="2:5">
      <c r="B456" s="423" t="s">
        <v>226</v>
      </c>
      <c r="C456" s="31">
        <v>1</v>
      </c>
      <c r="D456" s="415" t="s">
        <v>220</v>
      </c>
    </row>
    <row r="457" spans="2:5">
      <c r="B457" s="423"/>
      <c r="D457" s="415"/>
    </row>
    <row r="458" spans="2:5" s="50" customFormat="1">
      <c r="C458" s="54"/>
      <c r="D458" s="415"/>
    </row>
    <row r="459" spans="2:5">
      <c r="D459" s="415"/>
    </row>
    <row r="460" spans="2:5">
      <c r="D460" s="415"/>
    </row>
    <row r="462" spans="2:5">
      <c r="C462" s="31">
        <v>1</v>
      </c>
      <c r="D462" s="413" t="s">
        <v>221</v>
      </c>
    </row>
    <row r="463" spans="2:5">
      <c r="D463" s="413"/>
    </row>
    <row r="464" spans="2:5">
      <c r="D464" s="413"/>
    </row>
    <row r="465" spans="2:5" s="50" customFormat="1">
      <c r="C465" s="54"/>
      <c r="D465" s="413"/>
    </row>
    <row r="466" spans="2:5">
      <c r="D466" s="413"/>
    </row>
    <row r="467" spans="2:5">
      <c r="D467" s="413"/>
    </row>
    <row r="468" spans="2:5">
      <c r="D468" s="413"/>
    </row>
    <row r="470" spans="2:5">
      <c r="B470" s="26"/>
      <c r="C470" s="27"/>
      <c r="D470" s="26"/>
      <c r="E470" s="25"/>
    </row>
    <row r="471" spans="2:5">
      <c r="B471" s="50" t="s">
        <v>223</v>
      </c>
    </row>
    <row r="473" spans="2:5" ht="15">
      <c r="D473"/>
    </row>
    <row r="507" spans="4:4">
      <c r="D507" s="413" t="s">
        <v>224</v>
      </c>
    </row>
    <row r="508" spans="4:4">
      <c r="D508" s="413"/>
    </row>
    <row r="509" spans="4:4">
      <c r="D509" s="413"/>
    </row>
    <row r="510" spans="4:4">
      <c r="D510" s="413"/>
    </row>
    <row r="511" spans="4:4">
      <c r="D511" s="413"/>
    </row>
    <row r="513" spans="3:4">
      <c r="D513" s="413" t="s">
        <v>225</v>
      </c>
    </row>
    <row r="514" spans="3:4">
      <c r="D514" s="413"/>
    </row>
    <row r="515" spans="3:4">
      <c r="D515" s="413"/>
    </row>
    <row r="516" spans="3:4">
      <c r="D516" s="413"/>
    </row>
    <row r="517" spans="3:4">
      <c r="D517" s="413"/>
    </row>
    <row r="518" spans="3:4">
      <c r="D518" s="413"/>
    </row>
    <row r="519" spans="3:4" s="50" customFormat="1">
      <c r="C519" s="54"/>
      <c r="D519" s="413"/>
    </row>
    <row r="520" spans="3:4" s="50" customFormat="1">
      <c r="C520" s="54"/>
      <c r="D520" s="413"/>
    </row>
    <row r="521" spans="3:4">
      <c r="D521" s="413"/>
    </row>
    <row r="522" spans="3:4">
      <c r="D522" s="413"/>
    </row>
    <row r="523" spans="3:4">
      <c r="D523" s="413"/>
    </row>
    <row r="524" spans="3:4">
      <c r="D524" s="413"/>
    </row>
    <row r="525" spans="3:4">
      <c r="D525" s="413"/>
    </row>
    <row r="526" spans="3:4">
      <c r="D526" s="413"/>
    </row>
    <row r="527" spans="3:4">
      <c r="D527" s="413"/>
    </row>
    <row r="528" spans="3:4">
      <c r="D528" s="413"/>
    </row>
    <row r="529" spans="3:4">
      <c r="D529" s="413"/>
    </row>
    <row r="530" spans="3:4">
      <c r="D530" s="413"/>
    </row>
    <row r="532" spans="3:4">
      <c r="D532" s="413" t="s">
        <v>419</v>
      </c>
    </row>
    <row r="533" spans="3:4">
      <c r="D533" s="413"/>
    </row>
    <row r="534" spans="3:4" s="50" customFormat="1">
      <c r="C534" s="54"/>
      <c r="D534" s="413"/>
    </row>
    <row r="535" spans="3:4" s="50" customFormat="1">
      <c r="C535" s="54"/>
      <c r="D535" s="413"/>
    </row>
    <row r="536" spans="3:4" s="50" customFormat="1">
      <c r="C536" s="54"/>
      <c r="D536" s="413"/>
    </row>
    <row r="537" spans="3:4" s="50" customFormat="1">
      <c r="C537" s="54"/>
      <c r="D537" s="413"/>
    </row>
    <row r="538" spans="3:4" s="50" customFormat="1">
      <c r="C538" s="54"/>
      <c r="D538" s="413"/>
    </row>
    <row r="539" spans="3:4" s="50" customFormat="1">
      <c r="C539" s="54"/>
      <c r="D539" s="413"/>
    </row>
    <row r="540" spans="3:4" s="50" customFormat="1">
      <c r="C540" s="54"/>
      <c r="D540" s="413"/>
    </row>
    <row r="541" spans="3:4" s="50" customFormat="1">
      <c r="C541" s="54"/>
      <c r="D541" s="413"/>
    </row>
    <row r="542" spans="3:4" s="50" customFormat="1">
      <c r="C542" s="54"/>
      <c r="D542" s="413"/>
    </row>
    <row r="543" spans="3:4" s="50" customFormat="1">
      <c r="C543" s="54"/>
      <c r="D543" s="413"/>
    </row>
    <row r="544" spans="3:4">
      <c r="D544" s="413"/>
    </row>
    <row r="545" spans="1:5">
      <c r="D545" s="413"/>
    </row>
    <row r="546" spans="1:5">
      <c r="D546" s="413"/>
    </row>
    <row r="547" spans="1:5">
      <c r="D547" s="413"/>
    </row>
    <row r="548" spans="1:5" s="50" customFormat="1">
      <c r="C548" s="54"/>
      <c r="D548" s="413"/>
    </row>
    <row r="549" spans="1:5">
      <c r="D549" s="413"/>
    </row>
    <row r="550" spans="1:5">
      <c r="D550" s="413"/>
    </row>
    <row r="551" spans="1:5">
      <c r="D551" s="413"/>
    </row>
    <row r="552" spans="1:5">
      <c r="B552" s="26"/>
      <c r="C552" s="27"/>
      <c r="D552" s="26"/>
      <c r="E552" s="25"/>
    </row>
    <row r="553" spans="1:5" s="50" customFormat="1">
      <c r="A553" s="274"/>
      <c r="B553" s="418" t="s">
        <v>267</v>
      </c>
      <c r="C553" s="276"/>
      <c r="D553" s="275"/>
      <c r="E553" s="277"/>
    </row>
    <row r="554" spans="1:5" s="50" customFormat="1">
      <c r="A554" s="274"/>
      <c r="B554" s="419"/>
      <c r="C554" s="276">
        <v>8</v>
      </c>
      <c r="D554" s="275"/>
      <c r="E554" s="277"/>
    </row>
    <row r="555" spans="1:5" s="50" customFormat="1">
      <c r="A555" s="274"/>
      <c r="B555" s="275"/>
      <c r="C555" s="276"/>
      <c r="D555" s="275"/>
      <c r="E555" s="277"/>
    </row>
    <row r="556" spans="1:5" s="50" customFormat="1">
      <c r="A556" s="274"/>
      <c r="B556" s="275"/>
      <c r="C556" s="276"/>
      <c r="D556" s="275"/>
      <c r="E556" s="277"/>
    </row>
    <row r="557" spans="1:5" s="50" customFormat="1">
      <c r="A557" s="274"/>
      <c r="B557" s="275"/>
      <c r="C557" s="276"/>
      <c r="D557" s="275"/>
      <c r="E557" s="277"/>
    </row>
    <row r="558" spans="1:5" s="50" customFormat="1">
      <c r="A558" s="274"/>
      <c r="B558" s="275"/>
      <c r="C558" s="276"/>
      <c r="D558" s="275"/>
      <c r="E558" s="277"/>
    </row>
    <row r="559" spans="1:5" s="50" customFormat="1">
      <c r="A559" s="274"/>
      <c r="B559" s="275"/>
      <c r="C559" s="276"/>
      <c r="D559" s="275"/>
      <c r="E559" s="277"/>
    </row>
    <row r="560" spans="1:5" s="50" customFormat="1">
      <c r="A560" s="274"/>
      <c r="B560" s="275"/>
      <c r="C560" s="276"/>
      <c r="D560" s="275"/>
      <c r="E560" s="277"/>
    </row>
    <row r="561" spans="1:5" s="50" customFormat="1">
      <c r="A561" s="274"/>
      <c r="B561" s="275"/>
      <c r="C561" s="276"/>
      <c r="D561" s="275"/>
      <c r="E561" s="277"/>
    </row>
    <row r="562" spans="1:5" s="50" customFormat="1">
      <c r="A562" s="274"/>
      <c r="B562" s="275"/>
      <c r="C562" s="276"/>
      <c r="D562" s="275"/>
      <c r="E562" s="277"/>
    </row>
    <row r="563" spans="1:5" s="50" customFormat="1">
      <c r="A563" s="274"/>
      <c r="B563" s="275"/>
      <c r="C563" s="276"/>
      <c r="D563" s="275"/>
      <c r="E563" s="277"/>
    </row>
    <row r="564" spans="1:5" s="50" customFormat="1">
      <c r="A564" s="274"/>
      <c r="B564" s="275"/>
      <c r="C564" s="276"/>
      <c r="D564" s="275"/>
      <c r="E564" s="277"/>
    </row>
    <row r="565" spans="1:5" s="50" customFormat="1">
      <c r="A565" s="274"/>
      <c r="B565" s="275"/>
      <c r="C565" s="276"/>
      <c r="D565" s="275"/>
      <c r="E565" s="277"/>
    </row>
    <row r="566" spans="1:5" s="50" customFormat="1">
      <c r="A566" s="274"/>
      <c r="B566" s="275"/>
      <c r="C566" s="276"/>
      <c r="D566" s="275"/>
      <c r="E566" s="277"/>
    </row>
    <row r="567" spans="1:5" s="50" customFormat="1">
      <c r="A567" s="274"/>
      <c r="B567" s="275"/>
      <c r="C567" s="276"/>
      <c r="D567" s="275"/>
      <c r="E567" s="277"/>
    </row>
    <row r="568" spans="1:5" s="50" customFormat="1">
      <c r="A568" s="274"/>
      <c r="B568" s="275"/>
      <c r="C568" s="276"/>
      <c r="D568" s="275"/>
      <c r="E568" s="277"/>
    </row>
    <row r="569" spans="1:5" s="50" customFormat="1">
      <c r="A569" s="274"/>
      <c r="B569" s="275"/>
      <c r="C569" s="276"/>
      <c r="D569" s="275"/>
      <c r="E569" s="277"/>
    </row>
    <row r="570" spans="1:5" s="50" customFormat="1">
      <c r="A570" s="274"/>
      <c r="B570" s="275"/>
      <c r="C570" s="276"/>
      <c r="D570" s="275"/>
      <c r="E570" s="277"/>
    </row>
    <row r="571" spans="1:5" s="50" customFormat="1">
      <c r="A571" s="274"/>
      <c r="B571" s="275"/>
      <c r="C571" s="276"/>
      <c r="D571" s="275"/>
      <c r="E571" s="277"/>
    </row>
    <row r="572" spans="1:5" s="50" customFormat="1">
      <c r="A572" s="274"/>
      <c r="B572" s="275"/>
      <c r="C572" s="276"/>
      <c r="D572" s="275"/>
      <c r="E572" s="277"/>
    </row>
    <row r="573" spans="1:5" s="50" customFormat="1">
      <c r="A573" s="274"/>
      <c r="B573" s="275"/>
      <c r="C573" s="276"/>
      <c r="D573" s="275"/>
      <c r="E573" s="277"/>
    </row>
    <row r="574" spans="1:5" s="50" customFormat="1">
      <c r="A574" s="274"/>
      <c r="B574" s="275"/>
      <c r="C574" s="276"/>
      <c r="D574" s="275"/>
      <c r="E574" s="277"/>
    </row>
    <row r="575" spans="1:5" s="50" customFormat="1">
      <c r="A575" s="274"/>
      <c r="B575" s="275"/>
      <c r="C575" s="276"/>
      <c r="D575" s="275"/>
      <c r="E575" s="277"/>
    </row>
    <row r="576" spans="1:5" s="50" customFormat="1">
      <c r="A576" s="274"/>
      <c r="B576" s="275"/>
      <c r="C576" s="276"/>
      <c r="D576" s="275"/>
      <c r="E576" s="277"/>
    </row>
    <row r="577" spans="1:5" s="50" customFormat="1">
      <c r="A577" s="274"/>
      <c r="B577" s="275"/>
      <c r="C577" s="276"/>
      <c r="D577" s="275"/>
      <c r="E577" s="277"/>
    </row>
    <row r="578" spans="1:5" s="50" customFormat="1">
      <c r="A578" s="274"/>
      <c r="B578" s="275"/>
      <c r="C578" s="276"/>
      <c r="D578" s="275"/>
      <c r="E578" s="277"/>
    </row>
    <row r="579" spans="1:5" s="50" customFormat="1">
      <c r="A579" s="274"/>
      <c r="B579" s="275"/>
      <c r="C579" s="276"/>
      <c r="D579" s="275"/>
      <c r="E579" s="277"/>
    </row>
    <row r="580" spans="1:5" s="50" customFormat="1">
      <c r="A580" s="274"/>
      <c r="B580" s="275"/>
      <c r="C580" s="276"/>
      <c r="D580" s="275"/>
      <c r="E580" s="277"/>
    </row>
    <row r="581" spans="1:5" s="50" customFormat="1">
      <c r="A581" s="274"/>
      <c r="B581" s="275"/>
      <c r="C581" s="276"/>
      <c r="D581" s="275"/>
      <c r="E581" s="277"/>
    </row>
    <row r="582" spans="1:5" s="50" customFormat="1">
      <c r="A582" s="274"/>
      <c r="B582" s="275"/>
      <c r="C582" s="276"/>
      <c r="D582" s="275"/>
      <c r="E582" s="277"/>
    </row>
    <row r="583" spans="1:5" s="50" customFormat="1">
      <c r="A583" s="274"/>
      <c r="B583" s="275"/>
      <c r="C583" s="276"/>
      <c r="D583" s="275"/>
      <c r="E583" s="277"/>
    </row>
    <row r="584" spans="1:5" s="50" customFormat="1">
      <c r="A584" s="274"/>
      <c r="B584" s="275"/>
      <c r="C584" s="276"/>
      <c r="D584" s="275"/>
      <c r="E584" s="277"/>
    </row>
    <row r="585" spans="1:5" s="50" customFormat="1">
      <c r="A585" s="274"/>
      <c r="B585" s="275"/>
      <c r="C585" s="276"/>
      <c r="D585" s="275"/>
      <c r="E585" s="277"/>
    </row>
    <row r="586" spans="1:5" s="50" customFormat="1">
      <c r="A586" s="274"/>
      <c r="B586" s="275"/>
      <c r="C586" s="276"/>
      <c r="D586" s="275"/>
      <c r="E586" s="277"/>
    </row>
    <row r="587" spans="1:5" s="50" customFormat="1">
      <c r="A587" s="274"/>
      <c r="B587" s="275"/>
      <c r="C587" s="276"/>
      <c r="D587" s="275"/>
      <c r="E587" s="277"/>
    </row>
    <row r="588" spans="1:5" s="50" customFormat="1">
      <c r="A588" s="274"/>
      <c r="B588" s="26"/>
      <c r="C588" s="27"/>
      <c r="D588" s="26"/>
      <c r="E588" s="25"/>
    </row>
    <row r="589" spans="1:5">
      <c r="B589" s="50" t="s">
        <v>210</v>
      </c>
    </row>
    <row r="591" spans="1:5">
      <c r="C591" s="31">
        <v>2</v>
      </c>
    </row>
    <row r="606" spans="3:3">
      <c r="C606" s="31">
        <v>6</v>
      </c>
    </row>
    <row r="640" spans="3:3">
      <c r="C640" s="31">
        <v>9</v>
      </c>
    </row>
    <row r="655" spans="3:3">
      <c r="C655" s="31">
        <v>10</v>
      </c>
    </row>
    <row r="675" spans="3:3">
      <c r="C675" s="31">
        <v>11</v>
      </c>
    </row>
    <row r="694" spans="3:3">
      <c r="C694" s="31">
        <v>12</v>
      </c>
    </row>
    <row r="715" spans="2:5">
      <c r="B715" s="26"/>
      <c r="C715" s="27"/>
      <c r="D715" s="26"/>
      <c r="E715" s="25"/>
    </row>
    <row r="716" spans="2:5">
      <c r="B716" s="50" t="s">
        <v>211</v>
      </c>
      <c r="D716" s="58" t="s">
        <v>238</v>
      </c>
    </row>
    <row r="717" spans="2:5">
      <c r="C717" s="31">
        <v>5</v>
      </c>
    </row>
    <row r="743" spans="3:3">
      <c r="C743" s="31">
        <v>7</v>
      </c>
    </row>
    <row r="762" spans="3:3">
      <c r="C762" s="31">
        <v>9</v>
      </c>
    </row>
    <row r="785" spans="3:3">
      <c r="C785" s="31">
        <v>10</v>
      </c>
    </row>
    <row r="806" spans="3:3">
      <c r="C806" s="31">
        <v>11</v>
      </c>
    </row>
    <row r="821" spans="3:4" s="50" customFormat="1">
      <c r="C821" s="54"/>
    </row>
    <row r="822" spans="3:4">
      <c r="C822" s="31">
        <v>13</v>
      </c>
      <c r="D822" s="58" t="s">
        <v>249</v>
      </c>
    </row>
    <row r="823" spans="3:4">
      <c r="D823" s="50" t="s">
        <v>239</v>
      </c>
    </row>
    <row r="824" spans="3:4">
      <c r="D824" s="50" t="s">
        <v>240</v>
      </c>
    </row>
    <row r="825" spans="3:4">
      <c r="D825" s="50" t="s">
        <v>241</v>
      </c>
    </row>
    <row r="826" spans="3:4">
      <c r="D826" s="50" t="s">
        <v>242</v>
      </c>
    </row>
    <row r="827" spans="3:4">
      <c r="D827" s="50" t="s">
        <v>243</v>
      </c>
    </row>
    <row r="828" spans="3:4">
      <c r="D828" s="50" t="s">
        <v>244</v>
      </c>
    </row>
    <row r="829" spans="3:4">
      <c r="D829" s="50" t="s">
        <v>245</v>
      </c>
    </row>
    <row r="830" spans="3:4">
      <c r="D830" s="50" t="s">
        <v>246</v>
      </c>
    </row>
    <row r="831" spans="3:4">
      <c r="D831" s="50" t="s">
        <v>247</v>
      </c>
    </row>
    <row r="832" spans="3:4">
      <c r="D832" s="50" t="s">
        <v>248</v>
      </c>
    </row>
    <row r="833" spans="2:5">
      <c r="B833" s="26"/>
      <c r="C833" s="27"/>
      <c r="D833" s="26"/>
      <c r="E833" s="25"/>
    </row>
    <row r="834" spans="2:5">
      <c r="B834" s="413" t="s">
        <v>209</v>
      </c>
      <c r="C834" s="31">
        <v>1</v>
      </c>
      <c r="D834" s="58" t="s">
        <v>250</v>
      </c>
    </row>
    <row r="835" spans="2:5">
      <c r="B835" s="413"/>
      <c r="D835" s="420" t="s">
        <v>251</v>
      </c>
    </row>
    <row r="836" spans="2:5" s="50" customFormat="1">
      <c r="C836" s="54"/>
      <c r="D836" s="420"/>
    </row>
    <row r="837" spans="2:5">
      <c r="D837" s="420"/>
    </row>
    <row r="839" spans="2:5">
      <c r="C839" s="31">
        <v>2</v>
      </c>
      <c r="D839" s="58" t="s">
        <v>252</v>
      </c>
    </row>
    <row r="840" spans="2:5">
      <c r="D840" s="420" t="s">
        <v>253</v>
      </c>
    </row>
    <row r="841" spans="2:5">
      <c r="D841" s="420"/>
    </row>
    <row r="842" spans="2:5">
      <c r="D842" s="420"/>
    </row>
    <row r="843" spans="2:5">
      <c r="D843" s="420"/>
    </row>
    <row r="844" spans="2:5">
      <c r="D844" s="420"/>
    </row>
    <row r="845" spans="2:5">
      <c r="D845" s="420"/>
    </row>
    <row r="846" spans="2:5">
      <c r="D846" s="420"/>
    </row>
    <row r="847" spans="2:5">
      <c r="D847" s="420"/>
    </row>
    <row r="848" spans="2:5">
      <c r="D848" s="420"/>
    </row>
    <row r="849" spans="2:5">
      <c r="D849" s="420"/>
    </row>
    <row r="851" spans="2:5">
      <c r="C851" s="31">
        <v>3</v>
      </c>
      <c r="D851" s="58" t="s">
        <v>254</v>
      </c>
    </row>
    <row r="852" spans="2:5">
      <c r="D852" s="420" t="s">
        <v>255</v>
      </c>
    </row>
    <row r="853" spans="2:5">
      <c r="D853" s="420"/>
    </row>
    <row r="854" spans="2:5">
      <c r="D854" s="420"/>
    </row>
    <row r="855" spans="2:5">
      <c r="D855" s="420"/>
    </row>
    <row r="857" spans="2:5">
      <c r="C857" s="31">
        <v>3</v>
      </c>
      <c r="D857" s="420" t="s">
        <v>256</v>
      </c>
    </row>
    <row r="858" spans="2:5" s="50" customFormat="1">
      <c r="C858" s="54"/>
      <c r="D858" s="420"/>
    </row>
    <row r="859" spans="2:5">
      <c r="D859" s="420"/>
    </row>
    <row r="860" spans="2:5">
      <c r="D860" s="420"/>
    </row>
    <row r="861" spans="2:5">
      <c r="B861" s="26"/>
      <c r="C861" s="27"/>
      <c r="D861" s="26"/>
      <c r="E861" s="25"/>
    </row>
    <row r="862" spans="2:5">
      <c r="B862" s="413" t="s">
        <v>258</v>
      </c>
      <c r="C862" s="31">
        <v>5</v>
      </c>
      <c r="D862" s="58" t="s">
        <v>257</v>
      </c>
    </row>
    <row r="863" spans="2:5">
      <c r="B863" s="413"/>
      <c r="D863" s="413" t="s">
        <v>260</v>
      </c>
    </row>
    <row r="864" spans="2:5">
      <c r="B864" s="413"/>
      <c r="D864" s="413"/>
    </row>
    <row r="865" spans="4:4">
      <c r="D865" s="413"/>
    </row>
    <row r="866" spans="4:4">
      <c r="D866" s="413"/>
    </row>
    <row r="868" spans="4:4">
      <c r="D868" s="413" t="s">
        <v>261</v>
      </c>
    </row>
    <row r="869" spans="4:4">
      <c r="D869" s="413"/>
    </row>
    <row r="870" spans="4:4">
      <c r="D870" s="413"/>
    </row>
    <row r="871" spans="4:4">
      <c r="D871" s="413"/>
    </row>
    <row r="873" spans="4:4">
      <c r="D873" s="413" t="s">
        <v>262</v>
      </c>
    </row>
    <row r="874" spans="4:4">
      <c r="D874" s="413"/>
    </row>
    <row r="875" spans="4:4">
      <c r="D875" s="413"/>
    </row>
    <row r="876" spans="4:4">
      <c r="D876" s="413"/>
    </row>
    <row r="877" spans="4:4">
      <c r="D877" s="413"/>
    </row>
    <row r="878" spans="4:4">
      <c r="D878" s="413"/>
    </row>
    <row r="880" spans="4:4">
      <c r="D880" s="413" t="s">
        <v>263</v>
      </c>
    </row>
    <row r="881" spans="3:4">
      <c r="D881" s="413"/>
    </row>
    <row r="882" spans="3:4" s="50" customFormat="1">
      <c r="C882" s="54"/>
      <c r="D882" s="413"/>
    </row>
    <row r="883" spans="3:4">
      <c r="D883" s="413"/>
    </row>
    <row r="884" spans="3:4">
      <c r="D884" s="413"/>
    </row>
    <row r="886" spans="3:4">
      <c r="C886" s="31">
        <v>6</v>
      </c>
      <c r="D886" s="413" t="s">
        <v>264</v>
      </c>
    </row>
    <row r="887" spans="3:4">
      <c r="D887" s="413"/>
    </row>
    <row r="888" spans="3:4">
      <c r="D888" s="413"/>
    </row>
    <row r="889" spans="3:4">
      <c r="D889" s="413"/>
    </row>
    <row r="890" spans="3:4">
      <c r="D890" s="413"/>
    </row>
    <row r="891" spans="3:4">
      <c r="D891" s="413"/>
    </row>
    <row r="892" spans="3:4">
      <c r="D892" s="413"/>
    </row>
    <row r="893" spans="3:4">
      <c r="D893" s="413"/>
    </row>
    <row r="894" spans="3:4" s="50" customFormat="1">
      <c r="C894" s="54"/>
      <c r="D894" s="413"/>
    </row>
    <row r="895" spans="3:4">
      <c r="D895" s="413"/>
    </row>
    <row r="896" spans="3:4">
      <c r="D896" s="413"/>
    </row>
    <row r="897" spans="3:4">
      <c r="D897" s="413"/>
    </row>
    <row r="899" spans="3:4">
      <c r="C899" s="31">
        <v>7</v>
      </c>
      <c r="D899" s="413" t="s">
        <v>265</v>
      </c>
    </row>
    <row r="900" spans="3:4">
      <c r="D900" s="413"/>
    </row>
    <row r="901" spans="3:4">
      <c r="D901" s="413"/>
    </row>
    <row r="902" spans="3:4">
      <c r="D902" s="413"/>
    </row>
    <row r="903" spans="3:4">
      <c r="D903" s="413"/>
    </row>
    <row r="904" spans="3:4">
      <c r="D904" s="413" t="s">
        <v>266</v>
      </c>
    </row>
    <row r="905" spans="3:4">
      <c r="D905" s="413"/>
    </row>
    <row r="906" spans="3:4">
      <c r="D906" s="413"/>
    </row>
    <row r="907" spans="3:4">
      <c r="D907" s="413"/>
    </row>
    <row r="909" spans="3:4">
      <c r="C909" s="31">
        <v>9</v>
      </c>
      <c r="D909" s="278" t="s">
        <v>270</v>
      </c>
    </row>
    <row r="910" spans="3:4">
      <c r="D910" s="50" t="s">
        <v>271</v>
      </c>
    </row>
    <row r="911" spans="3:4">
      <c r="D911" s="279" t="s">
        <v>272</v>
      </c>
    </row>
    <row r="912" spans="3:4">
      <c r="D912" s="50" t="s">
        <v>273</v>
      </c>
    </row>
    <row r="913" spans="3:4">
      <c r="D913" s="279" t="s">
        <v>274</v>
      </c>
    </row>
    <row r="914" spans="3:4">
      <c r="D914" s="50" t="s">
        <v>275</v>
      </c>
    </row>
    <row r="915" spans="3:4">
      <c r="D915" s="50" t="s">
        <v>276</v>
      </c>
    </row>
    <row r="916" spans="3:4">
      <c r="D916" s="279" t="s">
        <v>277</v>
      </c>
    </row>
    <row r="917" spans="3:4">
      <c r="D917" s="50" t="s">
        <v>278</v>
      </c>
    </row>
    <row r="918" spans="3:4">
      <c r="D918" s="50" t="s">
        <v>279</v>
      </c>
    </row>
    <row r="919" spans="3:4">
      <c r="D919" s="279" t="s">
        <v>280</v>
      </c>
    </row>
    <row r="920" spans="3:4">
      <c r="D920" s="50" t="s">
        <v>281</v>
      </c>
    </row>
    <row r="921" spans="3:4">
      <c r="D921" s="50" t="s">
        <v>282</v>
      </c>
    </row>
    <row r="922" spans="3:4">
      <c r="D922" s="279" t="s">
        <v>283</v>
      </c>
    </row>
    <row r="923" spans="3:4">
      <c r="D923" s="50" t="s">
        <v>284</v>
      </c>
    </row>
    <row r="925" spans="3:4">
      <c r="C925" s="31">
        <v>13</v>
      </c>
      <c r="D925" s="58" t="s">
        <v>285</v>
      </c>
    </row>
    <row r="926" spans="3:4">
      <c r="D926" s="50" t="s">
        <v>286</v>
      </c>
    </row>
    <row r="927" spans="3:4">
      <c r="D927" s="50" t="s">
        <v>287</v>
      </c>
    </row>
    <row r="928" spans="3:4">
      <c r="D928" s="50" t="s">
        <v>288</v>
      </c>
    </row>
    <row r="929" spans="3:4">
      <c r="D929" s="50" t="s">
        <v>289</v>
      </c>
    </row>
    <row r="930" spans="3:4">
      <c r="D930" s="50" t="s">
        <v>290</v>
      </c>
    </row>
    <row r="931" spans="3:4">
      <c r="D931" s="50" t="s">
        <v>291</v>
      </c>
    </row>
    <row r="932" spans="3:4">
      <c r="D932" s="50" t="s">
        <v>292</v>
      </c>
    </row>
    <row r="933" spans="3:4">
      <c r="D933" s="50" t="s">
        <v>293</v>
      </c>
    </row>
    <row r="934" spans="3:4">
      <c r="D934" s="50" t="s">
        <v>294</v>
      </c>
    </row>
    <row r="935" spans="3:4">
      <c r="D935" s="50" t="s">
        <v>295</v>
      </c>
    </row>
    <row r="936" spans="3:4">
      <c r="D936" s="50" t="s">
        <v>296</v>
      </c>
    </row>
    <row r="938" spans="3:4">
      <c r="C938" s="31">
        <v>23</v>
      </c>
    </row>
    <row r="960" spans="3:3">
      <c r="C960" s="31">
        <v>25</v>
      </c>
    </row>
    <row r="972" spans="3:3">
      <c r="C972" s="31">
        <v>26</v>
      </c>
    </row>
    <row r="996" spans="3:4">
      <c r="C996" s="31">
        <v>34</v>
      </c>
      <c r="D996" s="58" t="s">
        <v>298</v>
      </c>
    </row>
    <row r="997" spans="3:4">
      <c r="D997" s="278" t="s">
        <v>299</v>
      </c>
    </row>
    <row r="998" spans="3:4">
      <c r="D998" s="50" t="s">
        <v>300</v>
      </c>
    </row>
    <row r="999" spans="3:4">
      <c r="D999" s="50" t="s">
        <v>301</v>
      </c>
    </row>
    <row r="1000" spans="3:4">
      <c r="D1000" s="50" t="s">
        <v>302</v>
      </c>
    </row>
    <row r="1001" spans="3:4">
      <c r="D1001" s="50" t="s">
        <v>303</v>
      </c>
    </row>
    <row r="1002" spans="3:4">
      <c r="D1002" s="50" t="s">
        <v>304</v>
      </c>
    </row>
    <row r="1003" spans="3:4">
      <c r="D1003" s="50" t="s">
        <v>305</v>
      </c>
    </row>
    <row r="1004" spans="3:4">
      <c r="D1004" s="50" t="s">
        <v>306</v>
      </c>
    </row>
    <row r="1006" spans="3:4">
      <c r="C1006" s="31">
        <v>35</v>
      </c>
      <c r="D1006" s="278" t="s">
        <v>307</v>
      </c>
    </row>
    <row r="1007" spans="3:4">
      <c r="D1007" s="50" t="s">
        <v>308</v>
      </c>
    </row>
    <row r="1008" spans="3:4">
      <c r="D1008" s="50" t="s">
        <v>309</v>
      </c>
    </row>
    <row r="1009" spans="3:4">
      <c r="D1009" s="50" t="s">
        <v>310</v>
      </c>
    </row>
    <row r="1010" spans="3:4">
      <c r="D1010" s="415" t="s">
        <v>311</v>
      </c>
    </row>
    <row r="1011" spans="3:4">
      <c r="D1011" s="415"/>
    </row>
    <row r="1012" spans="3:4">
      <c r="D1012" s="415"/>
    </row>
    <row r="1014" spans="3:4">
      <c r="C1014" s="31">
        <v>35</v>
      </c>
      <c r="D1014" s="278" t="s">
        <v>312</v>
      </c>
    </row>
    <row r="1015" spans="3:4">
      <c r="D1015" s="413" t="s">
        <v>313</v>
      </c>
    </row>
    <row r="1016" spans="3:4">
      <c r="D1016" s="413"/>
    </row>
    <row r="1017" spans="3:4">
      <c r="D1017" s="413"/>
    </row>
    <row r="1018" spans="3:4">
      <c r="D1018" s="413"/>
    </row>
    <row r="1020" spans="3:4">
      <c r="C1020" s="31">
        <v>38</v>
      </c>
      <c r="D1020" s="58" t="s">
        <v>314</v>
      </c>
    </row>
    <row r="1021" spans="3:4">
      <c r="D1021" s="413" t="s">
        <v>420</v>
      </c>
    </row>
    <row r="1022" spans="3:4">
      <c r="D1022" s="413"/>
    </row>
    <row r="1023" spans="3:4">
      <c r="D1023" s="413"/>
    </row>
    <row r="1024" spans="3:4">
      <c r="D1024" s="413"/>
    </row>
    <row r="1025" spans="3:4" s="50" customFormat="1">
      <c r="C1025" s="54"/>
      <c r="D1025" s="413"/>
    </row>
    <row r="1026" spans="3:4">
      <c r="D1026" s="413"/>
    </row>
    <row r="1033" spans="3:4">
      <c r="D1033" s="50"/>
    </row>
    <row r="1047" spans="3:4">
      <c r="D1047" s="413" t="s">
        <v>315</v>
      </c>
    </row>
    <row r="1048" spans="3:4">
      <c r="D1048" s="413"/>
    </row>
    <row r="1049" spans="3:4">
      <c r="D1049" s="413"/>
    </row>
    <row r="1050" spans="3:4">
      <c r="D1050" s="413"/>
    </row>
    <row r="1052" spans="3:4">
      <c r="C1052" s="31">
        <v>39</v>
      </c>
      <c r="D1052" s="58" t="s">
        <v>316</v>
      </c>
    </row>
    <row r="1053" spans="3:4">
      <c r="D1053" s="413" t="s">
        <v>317</v>
      </c>
    </row>
    <row r="1054" spans="3:4">
      <c r="D1054" s="413"/>
    </row>
    <row r="1055" spans="3:4">
      <c r="D1055" s="413"/>
    </row>
    <row r="1056" spans="3:4">
      <c r="D1056" s="413"/>
    </row>
    <row r="1088" spans="4:4">
      <c r="D1088" s="278" t="s">
        <v>318</v>
      </c>
    </row>
    <row r="1089" spans="3:4">
      <c r="D1089" s="50" t="s">
        <v>322</v>
      </c>
    </row>
    <row r="1091" spans="3:4">
      <c r="C1091" s="31">
        <v>41</v>
      </c>
      <c r="D1091" s="278" t="s">
        <v>319</v>
      </c>
    </row>
    <row r="1092" spans="3:4">
      <c r="D1092" s="413" t="s">
        <v>320</v>
      </c>
    </row>
    <row r="1093" spans="3:4">
      <c r="D1093" s="413"/>
    </row>
    <row r="1094" spans="3:4">
      <c r="D1094" s="413" t="s">
        <v>321</v>
      </c>
    </row>
    <row r="1095" spans="3:4">
      <c r="D1095" s="413"/>
    </row>
    <row r="1096" spans="3:4">
      <c r="D1096" s="413"/>
    </row>
    <row r="1097" spans="3:4">
      <c r="D1097" s="413" t="s">
        <v>323</v>
      </c>
    </row>
    <row r="1098" spans="3:4">
      <c r="D1098" s="413"/>
    </row>
    <row r="1100" spans="3:4">
      <c r="D1100" s="413" t="s">
        <v>324</v>
      </c>
    </row>
    <row r="1101" spans="3:4">
      <c r="D1101" s="413"/>
    </row>
    <row r="1102" spans="3:4">
      <c r="D1102" s="413"/>
    </row>
    <row r="1103" spans="3:4">
      <c r="D1103" s="413"/>
    </row>
    <row r="1104" spans="3:4" s="50" customFormat="1">
      <c r="C1104" s="54"/>
      <c r="D1104" s="413"/>
    </row>
    <row r="1105" spans="3:4" s="50" customFormat="1">
      <c r="C1105" s="54"/>
      <c r="D1105" s="413"/>
    </row>
    <row r="1106" spans="3:4" s="50" customFormat="1" ht="13.5" customHeight="1">
      <c r="C1106" s="54"/>
      <c r="D1106" s="413"/>
    </row>
    <row r="1107" spans="3:4">
      <c r="D1107" s="413"/>
    </row>
    <row r="1108" spans="3:4">
      <c r="D1108" s="413"/>
    </row>
    <row r="1109" spans="3:4">
      <c r="D1109" s="413"/>
    </row>
    <row r="1110" spans="3:4">
      <c r="D1110" s="413"/>
    </row>
    <row r="1111" spans="3:4" s="50" customFormat="1">
      <c r="C1111" s="54"/>
      <c r="D1111" s="265"/>
    </row>
    <row r="1112" spans="3:4">
      <c r="D1112" s="413" t="s">
        <v>325</v>
      </c>
    </row>
    <row r="1113" spans="3:4">
      <c r="D1113" s="413"/>
    </row>
    <row r="1114" spans="3:4">
      <c r="D1114" s="413"/>
    </row>
    <row r="1115" spans="3:4">
      <c r="D1115" s="413" t="s">
        <v>326</v>
      </c>
    </row>
    <row r="1116" spans="3:4">
      <c r="D1116" s="413"/>
    </row>
    <row r="1117" spans="3:4">
      <c r="D1117" s="413"/>
    </row>
    <row r="1118" spans="3:4">
      <c r="D1118" s="58" t="s">
        <v>328</v>
      </c>
    </row>
    <row r="1119" spans="3:4">
      <c r="D1119" s="413" t="s">
        <v>327</v>
      </c>
    </row>
    <row r="1120" spans="3:4" s="50" customFormat="1">
      <c r="C1120" s="54"/>
      <c r="D1120" s="413"/>
    </row>
    <row r="1121" spans="3:4" s="50" customFormat="1">
      <c r="C1121" s="54"/>
      <c r="D1121" s="413"/>
    </row>
    <row r="1122" spans="3:4" s="50" customFormat="1">
      <c r="C1122" s="54"/>
      <c r="D1122" s="413"/>
    </row>
    <row r="1123" spans="3:4" s="50" customFormat="1">
      <c r="C1123" s="54"/>
      <c r="D1123" s="413"/>
    </row>
    <row r="1124" spans="3:4" s="50" customFormat="1">
      <c r="C1124" s="54"/>
      <c r="D1124" s="413"/>
    </row>
    <row r="1125" spans="3:4" s="50" customFormat="1">
      <c r="C1125" s="54"/>
      <c r="D1125" s="413"/>
    </row>
    <row r="1126" spans="3:4" s="50" customFormat="1">
      <c r="C1126" s="54"/>
      <c r="D1126" s="266"/>
    </row>
    <row r="1127" spans="3:4" s="50" customFormat="1">
      <c r="C1127" s="54"/>
      <c r="D1127" s="266"/>
    </row>
    <row r="1128" spans="3:4" s="50" customFormat="1">
      <c r="C1128" s="54"/>
      <c r="D1128" s="266"/>
    </row>
    <row r="1129" spans="3:4" s="50" customFormat="1">
      <c r="C1129" s="54"/>
      <c r="D1129" s="266"/>
    </row>
    <row r="1130" spans="3:4" s="50" customFormat="1">
      <c r="C1130" s="54"/>
      <c r="D1130" s="266"/>
    </row>
    <row r="1131" spans="3:4" s="50" customFormat="1">
      <c r="C1131" s="54"/>
      <c r="D1131" s="266"/>
    </row>
    <row r="1132" spans="3:4" s="50" customFormat="1">
      <c r="C1132" s="54"/>
      <c r="D1132" s="266"/>
    </row>
    <row r="1133" spans="3:4" s="50" customFormat="1">
      <c r="C1133" s="54"/>
      <c r="D1133" s="266"/>
    </row>
    <row r="1134" spans="3:4" s="50" customFormat="1">
      <c r="C1134" s="54"/>
      <c r="D1134" s="266"/>
    </row>
    <row r="1142" spans="3:4" ht="12" customHeight="1"/>
    <row r="1143" spans="3:4">
      <c r="D1143" s="413" t="s">
        <v>421</v>
      </c>
    </row>
    <row r="1144" spans="3:4">
      <c r="D1144" s="413"/>
    </row>
    <row r="1145" spans="3:4">
      <c r="D1145" s="413"/>
    </row>
    <row r="1146" spans="3:4" s="50" customFormat="1">
      <c r="C1146" s="54"/>
      <c r="D1146" s="413"/>
    </row>
    <row r="1147" spans="3:4" s="50" customFormat="1">
      <c r="C1147" s="54"/>
      <c r="D1147" s="413"/>
    </row>
    <row r="1148" spans="3:4" s="50" customFormat="1">
      <c r="C1148" s="54"/>
      <c r="D1148" s="413"/>
    </row>
    <row r="1149" spans="3:4" s="50" customFormat="1">
      <c r="C1149" s="54"/>
      <c r="D1149" s="413"/>
    </row>
    <row r="1150" spans="3:4">
      <c r="D1150" s="413"/>
    </row>
    <row r="1151" spans="3:4">
      <c r="D1151" s="413"/>
    </row>
    <row r="1152" spans="3:4">
      <c r="D1152" s="413"/>
    </row>
    <row r="1153" spans="3:7">
      <c r="D1153" s="413"/>
    </row>
    <row r="1154" spans="3:7">
      <c r="D1154" s="413"/>
    </row>
    <row r="1156" spans="3:7">
      <c r="D1156" s="58" t="s">
        <v>329</v>
      </c>
      <c r="E1156" s="24">
        <v>0.4</v>
      </c>
      <c r="F1156" s="50" t="s">
        <v>336</v>
      </c>
      <c r="G1156" s="50" t="s">
        <v>335</v>
      </c>
    </row>
    <row r="1157" spans="3:7">
      <c r="D1157" s="50" t="s">
        <v>330</v>
      </c>
      <c r="E1157" s="24">
        <v>30</v>
      </c>
      <c r="F1157" s="50" t="s">
        <v>20</v>
      </c>
      <c r="G1157" s="50" t="s">
        <v>338</v>
      </c>
    </row>
    <row r="1158" spans="3:7">
      <c r="D1158" s="50" t="s">
        <v>331</v>
      </c>
    </row>
    <row r="1159" spans="3:7">
      <c r="D1159" s="50" t="s">
        <v>332</v>
      </c>
    </row>
    <row r="1160" spans="3:7">
      <c r="D1160" s="50" t="s">
        <v>333</v>
      </c>
    </row>
    <row r="1161" spans="3:7">
      <c r="D1161" s="50" t="s">
        <v>334</v>
      </c>
    </row>
    <row r="1163" spans="3:7">
      <c r="C1163" s="31">
        <v>47</v>
      </c>
      <c r="D1163" s="58" t="s">
        <v>339</v>
      </c>
    </row>
    <row r="1164" spans="3:7">
      <c r="D1164" s="413" t="s">
        <v>340</v>
      </c>
    </row>
    <row r="1165" spans="3:7">
      <c r="D1165" s="413"/>
    </row>
    <row r="1166" spans="3:7">
      <c r="D1166" s="413"/>
    </row>
    <row r="1167" spans="3:7">
      <c r="D1167" s="413"/>
    </row>
    <row r="1168" spans="3:7">
      <c r="D1168" s="413"/>
    </row>
    <row r="1170" spans="3:7">
      <c r="D1170" s="413" t="s">
        <v>341</v>
      </c>
      <c r="E1170" s="289"/>
    </row>
    <row r="1171" spans="3:7">
      <c r="D1171" s="413"/>
    </row>
    <row r="1172" spans="3:7" s="50" customFormat="1">
      <c r="C1172" s="54"/>
      <c r="D1172" s="413"/>
    </row>
    <row r="1173" spans="3:7">
      <c r="D1173" s="413"/>
    </row>
    <row r="1174" spans="3:7">
      <c r="D1174" s="413"/>
    </row>
    <row r="1175" spans="3:7">
      <c r="D1175" s="413"/>
    </row>
    <row r="1177" spans="3:7">
      <c r="C1177" s="31">
        <v>48</v>
      </c>
      <c r="G1177" s="50" t="s">
        <v>352</v>
      </c>
    </row>
    <row r="1179" spans="3:7">
      <c r="E1179" s="24">
        <v>0.08</v>
      </c>
      <c r="F1179" s="50" t="s">
        <v>24</v>
      </c>
      <c r="G1179" s="50" t="s">
        <v>342</v>
      </c>
    </row>
    <row r="1180" spans="3:7">
      <c r="E1180" s="50">
        <v>5500</v>
      </c>
      <c r="F1180" s="50" t="s">
        <v>435</v>
      </c>
      <c r="G1180" s="50" t="s">
        <v>352</v>
      </c>
    </row>
    <row r="1181" spans="3:7">
      <c r="E1181" s="50">
        <v>600</v>
      </c>
      <c r="F1181" s="50" t="s">
        <v>354</v>
      </c>
      <c r="G1181" s="50" t="s">
        <v>353</v>
      </c>
    </row>
    <row r="1182" spans="3:7">
      <c r="E1182" s="50">
        <v>8500</v>
      </c>
      <c r="F1182" s="50" t="s">
        <v>360</v>
      </c>
      <c r="G1182" s="50" t="s">
        <v>359</v>
      </c>
    </row>
    <row r="1183" spans="3:7">
      <c r="E1183" s="50">
        <f>(1070+1185)/2</f>
        <v>1127.5</v>
      </c>
      <c r="F1183" s="50"/>
      <c r="G1183" s="50" t="s">
        <v>361</v>
      </c>
    </row>
    <row r="1184" spans="3:7">
      <c r="E1184" s="50">
        <v>5.5</v>
      </c>
      <c r="F1184" s="50" t="s">
        <v>337</v>
      </c>
      <c r="G1184" s="50" t="s">
        <v>352</v>
      </c>
    </row>
    <row r="1185" spans="5:7">
      <c r="E1185" s="50">
        <v>600</v>
      </c>
      <c r="F1185" s="50" t="s">
        <v>354</v>
      </c>
      <c r="G1185" s="50" t="s">
        <v>362</v>
      </c>
    </row>
    <row r="1186" spans="5:7">
      <c r="E1186" s="50"/>
      <c r="F1186" s="50"/>
      <c r="G1186" s="50"/>
    </row>
    <row r="1187" spans="5:7">
      <c r="E1187" s="24">
        <f>E1188+E1189+(E1190*E1185)</f>
        <v>243100</v>
      </c>
      <c r="F1187" s="50" t="s">
        <v>351</v>
      </c>
      <c r="G1187" s="58" t="s">
        <v>344</v>
      </c>
    </row>
    <row r="1188" spans="5:7">
      <c r="E1188" s="24">
        <v>1800</v>
      </c>
      <c r="F1188" s="50" t="s">
        <v>351</v>
      </c>
      <c r="G1188" s="50" t="s">
        <v>348</v>
      </c>
    </row>
    <row r="1189" spans="5:7">
      <c r="E1189" s="24">
        <v>1300</v>
      </c>
      <c r="F1189" s="50" t="s">
        <v>351</v>
      </c>
      <c r="G1189" s="50" t="s">
        <v>345</v>
      </c>
    </row>
    <row r="1190" spans="5:7">
      <c r="E1190" s="24">
        <v>400</v>
      </c>
      <c r="F1190" s="50" t="s">
        <v>350</v>
      </c>
      <c r="G1190" s="50" t="s">
        <v>346</v>
      </c>
    </row>
    <row r="1191" spans="5:7">
      <c r="E1191" s="24">
        <v>7</v>
      </c>
      <c r="F1191" s="50" t="s">
        <v>24</v>
      </c>
      <c r="G1191" s="50" t="s">
        <v>349</v>
      </c>
    </row>
    <row r="1192" spans="5:7">
      <c r="E1192" s="24">
        <f>0.55*E1187</f>
        <v>133705</v>
      </c>
      <c r="F1192" s="50" t="s">
        <v>78</v>
      </c>
      <c r="G1192" s="50" t="s">
        <v>347</v>
      </c>
    </row>
    <row r="1193" spans="5:7">
      <c r="E1193" s="288">
        <v>29100000</v>
      </c>
      <c r="F1193" s="50" t="s">
        <v>356</v>
      </c>
      <c r="G1193" s="50" t="s">
        <v>358</v>
      </c>
    </row>
    <row r="1195" spans="5:7">
      <c r="G1195" s="58" t="s">
        <v>344</v>
      </c>
    </row>
    <row r="1203" spans="3:7">
      <c r="G1203" s="58" t="s">
        <v>436</v>
      </c>
    </row>
    <row r="1204" spans="3:7">
      <c r="E1204" s="24">
        <v>5500</v>
      </c>
      <c r="F1204" s="50" t="s">
        <v>435</v>
      </c>
      <c r="G1204" s="50" t="s">
        <v>352</v>
      </c>
    </row>
    <row r="1205" spans="3:7">
      <c r="C1205" s="31">
        <v>49</v>
      </c>
      <c r="E1205" s="50">
        <v>7.0000000000000007E-2</v>
      </c>
      <c r="F1205" s="50" t="s">
        <v>24</v>
      </c>
      <c r="G1205" s="50" t="s">
        <v>429</v>
      </c>
    </row>
    <row r="1206" spans="3:7">
      <c r="E1206" s="288">
        <v>29100000</v>
      </c>
      <c r="F1206" s="50" t="s">
        <v>356</v>
      </c>
      <c r="G1206" s="50" t="s">
        <v>422</v>
      </c>
    </row>
    <row r="1207" spans="3:7">
      <c r="E1207" s="24">
        <v>175</v>
      </c>
      <c r="F1207" s="50" t="s">
        <v>424</v>
      </c>
      <c r="G1207" s="50" t="s">
        <v>423</v>
      </c>
    </row>
    <row r="1208" spans="3:7">
      <c r="E1208" s="24">
        <v>8500</v>
      </c>
      <c r="F1208" s="50" t="s">
        <v>425</v>
      </c>
      <c r="G1208" s="50" t="s">
        <v>359</v>
      </c>
    </row>
    <row r="1209" spans="3:7">
      <c r="E1209" s="24">
        <v>600</v>
      </c>
      <c r="F1209" s="50" t="s">
        <v>354</v>
      </c>
      <c r="G1209" s="50" t="s">
        <v>362</v>
      </c>
    </row>
    <row r="1210" spans="3:7">
      <c r="E1210" s="50">
        <f>(1070+1185)/2</f>
        <v>1127.5</v>
      </c>
      <c r="F1210" s="50" t="s">
        <v>354</v>
      </c>
      <c r="G1210" s="50" t="s">
        <v>361</v>
      </c>
    </row>
    <row r="1211" spans="3:7">
      <c r="E1211" s="24">
        <v>200</v>
      </c>
      <c r="F1211" s="50" t="s">
        <v>428</v>
      </c>
      <c r="G1211" s="50" t="s">
        <v>427</v>
      </c>
    </row>
    <row r="1212" spans="3:7">
      <c r="D1212" s="413" t="s">
        <v>355</v>
      </c>
      <c r="E1212" s="50">
        <f>1800*2</f>
        <v>3600</v>
      </c>
      <c r="F1212" s="50" t="s">
        <v>351</v>
      </c>
      <c r="G1212" s="50" t="s">
        <v>430</v>
      </c>
    </row>
    <row r="1213" spans="3:7">
      <c r="D1213" s="413"/>
      <c r="E1213" s="50">
        <v>0.15</v>
      </c>
      <c r="F1213" s="50" t="s">
        <v>24</v>
      </c>
      <c r="G1213" s="50" t="s">
        <v>439</v>
      </c>
    </row>
    <row r="1214" spans="3:7">
      <c r="E1214" s="50">
        <v>1.4999999999999999E-2</v>
      </c>
      <c r="F1214" s="50" t="s">
        <v>24</v>
      </c>
      <c r="G1214" s="50" t="s">
        <v>441</v>
      </c>
    </row>
    <row r="1215" spans="3:7">
      <c r="C1215" s="31">
        <v>50</v>
      </c>
      <c r="D1215" s="58" t="s">
        <v>314</v>
      </c>
      <c r="E1215" s="50">
        <v>0.02</v>
      </c>
      <c r="F1215" s="50" t="s">
        <v>24</v>
      </c>
      <c r="G1215" s="50" t="s">
        <v>442</v>
      </c>
    </row>
    <row r="1216" spans="3:7">
      <c r="D1216" s="413" t="s">
        <v>357</v>
      </c>
      <c r="E1216" s="50">
        <v>0.02</v>
      </c>
      <c r="F1216" s="50" t="s">
        <v>24</v>
      </c>
      <c r="G1216" s="50" t="s">
        <v>443</v>
      </c>
    </row>
    <row r="1217" spans="3:7" s="50" customFormat="1">
      <c r="C1217" s="54"/>
      <c r="D1217" s="413"/>
      <c r="E1217" s="24"/>
      <c r="F1217" s="24"/>
      <c r="G1217" s="24"/>
    </row>
    <row r="1218" spans="3:7" s="50" customFormat="1">
      <c r="C1218" s="54"/>
      <c r="D1218" s="413"/>
      <c r="E1218" s="24"/>
      <c r="F1218" s="24"/>
      <c r="G1218" s="24"/>
    </row>
    <row r="1219" spans="3:7" s="50" customFormat="1">
      <c r="C1219" s="54"/>
      <c r="D1219" s="413"/>
      <c r="E1219" s="24"/>
      <c r="F1219" s="24"/>
      <c r="G1219" s="58" t="s">
        <v>437</v>
      </c>
    </row>
    <row r="1220" spans="3:7" s="50" customFormat="1">
      <c r="C1220" s="54"/>
      <c r="E1220" s="24">
        <v>7500</v>
      </c>
      <c r="F1220" s="50" t="s">
        <v>435</v>
      </c>
      <c r="G1220" s="50" t="s">
        <v>352</v>
      </c>
    </row>
    <row r="1221" spans="3:7" s="50" customFormat="1">
      <c r="C1221" s="54"/>
      <c r="D1221" s="413" t="s">
        <v>426</v>
      </c>
      <c r="E1221" s="24">
        <v>7.0000000000000007E-2</v>
      </c>
      <c r="F1221" s="50" t="s">
        <v>24</v>
      </c>
      <c r="G1221" s="50" t="s">
        <v>429</v>
      </c>
    </row>
    <row r="1222" spans="3:7" s="50" customFormat="1">
      <c r="C1222" s="54"/>
      <c r="D1222" s="413"/>
      <c r="E1222" s="288">
        <v>40300000</v>
      </c>
      <c r="F1222" s="50" t="s">
        <v>356</v>
      </c>
      <c r="G1222" s="50" t="s">
        <v>422</v>
      </c>
    </row>
    <row r="1223" spans="3:7" s="50" customFormat="1">
      <c r="C1223" s="54"/>
      <c r="D1223" s="413"/>
      <c r="E1223" s="24">
        <v>230</v>
      </c>
      <c r="F1223" s="50" t="s">
        <v>424</v>
      </c>
      <c r="G1223" s="50" t="s">
        <v>423</v>
      </c>
    </row>
    <row r="1224" spans="3:7" s="50" customFormat="1">
      <c r="C1224" s="54"/>
      <c r="D1224" s="413"/>
      <c r="E1224" s="50">
        <v>8500</v>
      </c>
      <c r="F1224" s="50" t="s">
        <v>425</v>
      </c>
      <c r="G1224" s="50" t="s">
        <v>359</v>
      </c>
    </row>
    <row r="1225" spans="3:7" s="50" customFormat="1">
      <c r="C1225" s="54"/>
      <c r="E1225" s="50">
        <f>(1070+1185)/2</f>
        <v>1127.5</v>
      </c>
      <c r="F1225" s="50" t="s">
        <v>354</v>
      </c>
      <c r="G1225" s="50" t="s">
        <v>361</v>
      </c>
    </row>
    <row r="1226" spans="3:7" s="50" customFormat="1">
      <c r="C1226" s="54">
        <v>55</v>
      </c>
      <c r="D1226" s="413" t="s">
        <v>363</v>
      </c>
      <c r="E1226" s="50">
        <v>200</v>
      </c>
      <c r="F1226" s="50" t="s">
        <v>428</v>
      </c>
      <c r="G1226" s="50" t="s">
        <v>427</v>
      </c>
    </row>
    <row r="1227" spans="3:7" s="50" customFormat="1">
      <c r="C1227" s="54"/>
      <c r="D1227" s="413"/>
      <c r="E1227" s="50">
        <v>1800</v>
      </c>
      <c r="F1227" s="50" t="s">
        <v>351</v>
      </c>
      <c r="G1227" s="50" t="s">
        <v>348</v>
      </c>
    </row>
    <row r="1228" spans="3:7" s="50" customFormat="1">
      <c r="C1228" s="54"/>
      <c r="D1228" s="413"/>
      <c r="E1228" s="50">
        <v>1300</v>
      </c>
      <c r="F1228" s="50" t="s">
        <v>351</v>
      </c>
      <c r="G1228" s="50" t="s">
        <v>345</v>
      </c>
    </row>
    <row r="1229" spans="3:7" s="50" customFormat="1">
      <c r="C1229" s="54"/>
      <c r="D1229" s="413"/>
      <c r="E1229" s="50">
        <v>0.2</v>
      </c>
      <c r="F1229" s="50" t="s">
        <v>24</v>
      </c>
      <c r="G1229" s="50" t="s">
        <v>439</v>
      </c>
    </row>
    <row r="1230" spans="3:7" s="50" customFormat="1">
      <c r="C1230" s="54"/>
      <c r="D1230" s="413"/>
      <c r="E1230" s="50">
        <v>1.4999999999999999E-2</v>
      </c>
      <c r="F1230" s="50" t="s">
        <v>24</v>
      </c>
      <c r="G1230" s="50" t="s">
        <v>441</v>
      </c>
    </row>
    <row r="1231" spans="3:7" s="50" customFormat="1">
      <c r="C1231" s="54"/>
      <c r="D1231" s="413"/>
      <c r="E1231" s="50">
        <v>0.02</v>
      </c>
      <c r="F1231" s="50" t="s">
        <v>24</v>
      </c>
      <c r="G1231" s="50" t="s">
        <v>442</v>
      </c>
    </row>
    <row r="1232" spans="3:7" s="50" customFormat="1">
      <c r="C1232" s="54"/>
      <c r="D1232" s="413"/>
      <c r="E1232" s="50">
        <v>0.02</v>
      </c>
      <c r="F1232" s="50" t="s">
        <v>24</v>
      </c>
      <c r="G1232" s="50" t="s">
        <v>443</v>
      </c>
    </row>
    <row r="1233" spans="3:7" s="50" customFormat="1">
      <c r="C1233" s="54"/>
      <c r="D1233" s="265"/>
    </row>
    <row r="1234" spans="3:7" s="50" customFormat="1">
      <c r="C1234" s="54">
        <v>56</v>
      </c>
      <c r="D1234" s="416" t="s">
        <v>364</v>
      </c>
    </row>
    <row r="1235" spans="3:7" s="50" customFormat="1">
      <c r="C1235" s="54"/>
      <c r="D1235" s="416"/>
    </row>
    <row r="1236" spans="3:7" s="50" customFormat="1">
      <c r="C1236" s="54"/>
      <c r="D1236" s="416"/>
    </row>
    <row r="1237" spans="3:7" s="50" customFormat="1">
      <c r="C1237" s="54"/>
      <c r="D1237" s="416"/>
    </row>
    <row r="1238" spans="3:7" s="50" customFormat="1">
      <c r="C1238" s="54"/>
      <c r="D1238" s="416"/>
    </row>
    <row r="1239" spans="3:7" s="50" customFormat="1">
      <c r="C1239" s="54"/>
      <c r="D1239" s="416"/>
    </row>
    <row r="1240" spans="3:7" s="50" customFormat="1">
      <c r="C1240" s="54"/>
      <c r="D1240" s="416"/>
    </row>
    <row r="1241" spans="3:7" s="50" customFormat="1">
      <c r="C1241" s="54"/>
      <c r="D1241" s="265"/>
    </row>
    <row r="1242" spans="3:7" s="50" customFormat="1">
      <c r="C1242" s="54"/>
      <c r="D1242" s="265"/>
    </row>
    <row r="1243" spans="3:7" s="50" customFormat="1">
      <c r="C1243" s="54"/>
      <c r="D1243" s="265"/>
    </row>
    <row r="1244" spans="3:7">
      <c r="E1244" s="50"/>
      <c r="F1244" s="50"/>
      <c r="G1244" s="50"/>
    </row>
    <row r="1245" spans="3:7">
      <c r="E1245" s="50"/>
      <c r="F1245" s="50"/>
      <c r="G1245" s="50"/>
    </row>
    <row r="1246" spans="3:7">
      <c r="E1246" s="50"/>
      <c r="F1246" s="50"/>
      <c r="G1246" s="50"/>
    </row>
    <row r="1247" spans="3:7">
      <c r="E1247" s="50"/>
      <c r="F1247" s="50"/>
      <c r="G1247" s="50"/>
    </row>
    <row r="1248" spans="3:7">
      <c r="D1248" s="413" t="s">
        <v>343</v>
      </c>
      <c r="E1248" s="50"/>
      <c r="F1248" s="50"/>
      <c r="G1248" s="50"/>
    </row>
    <row r="1249" spans="2:7">
      <c r="D1249" s="413"/>
      <c r="E1249" s="50"/>
      <c r="F1249" s="50"/>
      <c r="G1249" s="50"/>
    </row>
    <row r="1250" spans="2:7">
      <c r="D1250" s="413"/>
      <c r="E1250" s="50"/>
      <c r="F1250" s="50"/>
      <c r="G1250" s="50"/>
    </row>
    <row r="1251" spans="2:7">
      <c r="D1251" s="413"/>
    </row>
    <row r="1252" spans="2:7">
      <c r="D1252" s="413"/>
    </row>
    <row r="1253" spans="2:7">
      <c r="D1253" s="413"/>
    </row>
    <row r="1255" spans="2:7">
      <c r="E1255" s="50"/>
    </row>
    <row r="1256" spans="2:7">
      <c r="B1256" s="26"/>
      <c r="C1256" s="27"/>
      <c r="D1256" s="26"/>
      <c r="E1256" s="25"/>
    </row>
    <row r="1257" spans="2:7">
      <c r="B1257" s="413" t="s">
        <v>235</v>
      </c>
      <c r="E1257" s="50"/>
    </row>
    <row r="1258" spans="2:7">
      <c r="B1258" s="413"/>
      <c r="E1258" s="50"/>
    </row>
    <row r="1259" spans="2:7">
      <c r="E1259" s="50"/>
    </row>
    <row r="1260" spans="2:7">
      <c r="E1260" s="50"/>
    </row>
    <row r="1274" spans="2:5">
      <c r="E1274" s="50"/>
    </row>
    <row r="1275" spans="2:5">
      <c r="B1275" s="26"/>
      <c r="C1275" s="27"/>
      <c r="D1275" s="26"/>
      <c r="E1275" s="25"/>
    </row>
    <row r="1276" spans="2:5">
      <c r="B1276" s="50" t="s">
        <v>233</v>
      </c>
      <c r="C1276" s="31">
        <v>3</v>
      </c>
      <c r="E1276" s="50"/>
    </row>
    <row r="1277" spans="2:5">
      <c r="E1277" s="50"/>
    </row>
    <row r="1278" spans="2:5">
      <c r="E1278" s="50"/>
    </row>
    <row r="1279" spans="2:5">
      <c r="E1279" s="50"/>
    </row>
    <row r="1280" spans="2:5">
      <c r="E1280" s="50"/>
    </row>
    <row r="1281" spans="5:5">
      <c r="E1281" s="50"/>
    </row>
    <row r="1305" spans="3:3">
      <c r="C1305" s="31">
        <v>4</v>
      </c>
    </row>
    <row r="1322" spans="2:5">
      <c r="B1322" s="26"/>
      <c r="C1322" s="27"/>
      <c r="D1322" s="26"/>
      <c r="E1322" s="25"/>
    </row>
    <row r="1323" spans="2:5">
      <c r="B1323" s="50" t="s">
        <v>369</v>
      </c>
      <c r="C1323" s="31">
        <v>39</v>
      </c>
      <c r="D1323" s="58" t="s">
        <v>367</v>
      </c>
    </row>
    <row r="1324" spans="2:5">
      <c r="D1324" s="414" t="s">
        <v>368</v>
      </c>
    </row>
    <row r="1325" spans="2:5">
      <c r="D1325" s="415"/>
    </row>
    <row r="1326" spans="2:5">
      <c r="D1326" s="415"/>
      <c r="E1326" s="277"/>
    </row>
    <row r="1327" spans="2:5">
      <c r="D1327" s="415"/>
    </row>
    <row r="1328" spans="2:5">
      <c r="D1328" s="415"/>
    </row>
    <row r="1329" spans="2:7">
      <c r="D1329" s="415"/>
    </row>
    <row r="1332" spans="2:7">
      <c r="E1332" s="24">
        <v>150</v>
      </c>
      <c r="G1332" s="50" t="s">
        <v>440</v>
      </c>
    </row>
    <row r="1333" spans="2:7">
      <c r="E1333" s="24">
        <v>5.0999999999999997E-2</v>
      </c>
      <c r="F1333" s="50" t="s">
        <v>24</v>
      </c>
      <c r="G1333" s="50" t="s">
        <v>342</v>
      </c>
    </row>
    <row r="1334" spans="2:7">
      <c r="E1334" s="24">
        <v>4000</v>
      </c>
      <c r="F1334" s="50" t="s">
        <v>375</v>
      </c>
      <c r="G1334" s="50" t="s">
        <v>374</v>
      </c>
    </row>
    <row r="1335" spans="2:7">
      <c r="E1335" s="24">
        <v>3.5</v>
      </c>
      <c r="F1335" s="50" t="s">
        <v>65</v>
      </c>
      <c r="G1335" s="50" t="s">
        <v>353</v>
      </c>
    </row>
    <row r="1336" spans="2:7">
      <c r="E1336" s="24">
        <v>8285</v>
      </c>
      <c r="F1336" s="50" t="s">
        <v>351</v>
      </c>
      <c r="G1336" s="50" t="s">
        <v>370</v>
      </c>
    </row>
    <row r="1337" spans="2:7">
      <c r="E1337" s="24">
        <v>8000</v>
      </c>
      <c r="F1337" s="50" t="s">
        <v>372</v>
      </c>
      <c r="G1337" s="50" t="s">
        <v>359</v>
      </c>
    </row>
    <row r="1338" spans="2:7">
      <c r="E1338" s="24">
        <v>595</v>
      </c>
      <c r="F1338" s="50" t="s">
        <v>351</v>
      </c>
      <c r="G1338" s="50" t="s">
        <v>371</v>
      </c>
    </row>
    <row r="1339" spans="2:7">
      <c r="D1339" s="415" t="s">
        <v>378</v>
      </c>
    </row>
    <row r="1340" spans="2:7">
      <c r="D1340" s="415"/>
    </row>
    <row r="1341" spans="2:7">
      <c r="B1341" s="26"/>
      <c r="C1341" s="27"/>
      <c r="D1341" s="26"/>
      <c r="E1341" s="25"/>
    </row>
    <row r="1342" spans="2:7" ht="25.5" customHeight="1">
      <c r="B1342" s="413" t="s">
        <v>234</v>
      </c>
      <c r="C1342" s="31">
        <v>8</v>
      </c>
    </row>
    <row r="1343" spans="2:7">
      <c r="B1343" s="413"/>
    </row>
    <row r="1345" spans="5:5">
      <c r="E1345" s="277"/>
    </row>
    <row r="1366" spans="2:5">
      <c r="B1366" s="26"/>
      <c r="C1366" s="27"/>
      <c r="D1366" s="26"/>
      <c r="E1366" s="25"/>
    </row>
    <row r="1367" spans="2:5">
      <c r="B1367" s="50" t="s">
        <v>227</v>
      </c>
      <c r="D1367" s="50" t="s">
        <v>381</v>
      </c>
      <c r="E1367" s="50"/>
    </row>
    <row r="1368" spans="2:5">
      <c r="D1368" s="50" t="s">
        <v>382</v>
      </c>
      <c r="E1368" s="50"/>
    </row>
    <row r="1369" spans="2:5">
      <c r="D1369" s="50" t="s">
        <v>383</v>
      </c>
      <c r="E1369" s="50"/>
    </row>
    <row r="1370" spans="2:5">
      <c r="D1370" s="50" t="s">
        <v>384</v>
      </c>
      <c r="E1370" s="50"/>
    </row>
    <row r="1371" spans="2:5">
      <c r="D1371" s="50" t="s">
        <v>385</v>
      </c>
      <c r="E1371" s="50"/>
    </row>
    <row r="1372" spans="2:5">
      <c r="D1372" s="50" t="s">
        <v>386</v>
      </c>
      <c r="E1372" s="50"/>
    </row>
    <row r="1373" spans="2:5">
      <c r="D1373" s="50" t="s">
        <v>387</v>
      </c>
      <c r="E1373" s="50"/>
    </row>
    <row r="1374" spans="2:5">
      <c r="B1374" s="26"/>
      <c r="C1374" s="27"/>
      <c r="D1374" s="26"/>
      <c r="E1374" s="25"/>
    </row>
    <row r="1375" spans="2:5">
      <c r="B1375" s="413" t="s">
        <v>389</v>
      </c>
      <c r="C1375" s="31">
        <v>4</v>
      </c>
      <c r="D1375" s="414" t="s">
        <v>390</v>
      </c>
      <c r="E1375" s="50"/>
    </row>
    <row r="1376" spans="2:5">
      <c r="B1376" s="413"/>
      <c r="D1376" s="415"/>
      <c r="E1376" s="50"/>
    </row>
    <row r="1377" spans="2:5">
      <c r="D1377" s="415"/>
      <c r="E1377" s="50"/>
    </row>
    <row r="1378" spans="2:5">
      <c r="D1378" s="415"/>
      <c r="E1378" s="50"/>
    </row>
    <row r="1379" spans="2:5">
      <c r="E1379" s="50"/>
    </row>
    <row r="1380" spans="2:5">
      <c r="D1380" s="413" t="s">
        <v>391</v>
      </c>
      <c r="E1380" s="50"/>
    </row>
    <row r="1381" spans="2:5">
      <c r="D1381" s="413"/>
      <c r="E1381" s="50"/>
    </row>
    <row r="1382" spans="2:5">
      <c r="B1382" s="26"/>
      <c r="C1382" s="27"/>
      <c r="D1382" s="26"/>
      <c r="E1382" s="25"/>
    </row>
    <row r="1383" spans="2:5" ht="12.75" customHeight="1">
      <c r="B1383" s="413" t="s">
        <v>398</v>
      </c>
      <c r="C1383" s="31">
        <v>3</v>
      </c>
    </row>
    <row r="1384" spans="2:5">
      <c r="B1384" s="413"/>
    </row>
    <row r="1385" spans="2:5">
      <c r="B1385" s="413"/>
    </row>
    <row r="1386" spans="2:5">
      <c r="E1386" s="277"/>
    </row>
    <row r="1397" spans="2:5">
      <c r="C1397" s="31">
        <v>3</v>
      </c>
      <c r="D1397" s="413" t="s">
        <v>395</v>
      </c>
    </row>
    <row r="1398" spans="2:5">
      <c r="D1398" s="413"/>
    </row>
    <row r="1399" spans="2:5">
      <c r="D1399" s="413"/>
    </row>
    <row r="1401" spans="2:5">
      <c r="D1401" s="413" t="s">
        <v>396</v>
      </c>
      <c r="E1401" s="50"/>
    </row>
    <row r="1402" spans="2:5">
      <c r="D1402" s="413"/>
      <c r="E1402" s="50"/>
    </row>
    <row r="1403" spans="2:5">
      <c r="D1403" s="413"/>
      <c r="E1403" s="50"/>
    </row>
    <row r="1404" spans="2:5">
      <c r="B1404" s="26"/>
      <c r="C1404" s="27"/>
      <c r="D1404" s="26"/>
      <c r="E1404" s="25"/>
    </row>
    <row r="1405" spans="2:5">
      <c r="B1405" s="267" t="s">
        <v>392</v>
      </c>
      <c r="C1405" s="31">
        <v>1</v>
      </c>
      <c r="D1405" s="273" t="s">
        <v>400</v>
      </c>
    </row>
    <row r="1406" spans="2:5">
      <c r="D1406" s="50" t="s">
        <v>401</v>
      </c>
    </row>
    <row r="1408" spans="2:5">
      <c r="C1408" s="31">
        <v>2</v>
      </c>
      <c r="E1408" s="277"/>
    </row>
    <row r="1437" spans="2:5">
      <c r="C1437" s="31">
        <v>3</v>
      </c>
      <c r="D1437" s="413" t="s">
        <v>402</v>
      </c>
    </row>
    <row r="1438" spans="2:5">
      <c r="D1438" s="413"/>
    </row>
    <row r="1439" spans="2:5">
      <c r="B1439" s="26"/>
      <c r="C1439" s="27"/>
      <c r="D1439" s="26"/>
      <c r="E1439" s="26"/>
    </row>
    <row r="1440" spans="2:5">
      <c r="B1440" s="413" t="s">
        <v>229</v>
      </c>
      <c r="C1440" s="31">
        <v>4</v>
      </c>
    </row>
    <row r="1441" spans="2:5">
      <c r="B1441" s="413"/>
    </row>
    <row r="1443" spans="2:5">
      <c r="E1443" s="277"/>
    </row>
    <row r="1459" spans="3:4">
      <c r="C1459" s="31">
        <v>5</v>
      </c>
      <c r="D1459" s="413" t="s">
        <v>404</v>
      </c>
    </row>
    <row r="1460" spans="3:4">
      <c r="D1460" s="413"/>
    </row>
    <row r="1461" spans="3:4">
      <c r="D1461" s="413" t="s">
        <v>403</v>
      </c>
    </row>
    <row r="1462" spans="3:4">
      <c r="D1462" s="413"/>
    </row>
    <row r="1463" spans="3:4">
      <c r="D1463" s="413"/>
    </row>
    <row r="1465" spans="3:4">
      <c r="C1465" s="31">
        <v>6</v>
      </c>
      <c r="D1465" s="413" t="s">
        <v>405</v>
      </c>
    </row>
    <row r="1466" spans="3:4">
      <c r="D1466" s="413"/>
    </row>
    <row r="1467" spans="3:4">
      <c r="D1467" s="413"/>
    </row>
    <row r="1468" spans="3:4">
      <c r="D1468" s="413"/>
    </row>
    <row r="1469" spans="3:4">
      <c r="D1469" s="413"/>
    </row>
    <row r="1471" spans="3:4">
      <c r="D1471" s="413" t="s">
        <v>406</v>
      </c>
    </row>
    <row r="1472" spans="3:4">
      <c r="D1472" s="413"/>
    </row>
    <row r="1473" spans="3:7">
      <c r="D1473" s="413"/>
    </row>
    <row r="1475" spans="3:7">
      <c r="D1475" s="413" t="s">
        <v>407</v>
      </c>
    </row>
    <row r="1476" spans="3:7">
      <c r="D1476" s="413"/>
    </row>
    <row r="1477" spans="3:7">
      <c r="D1477" s="413"/>
    </row>
    <row r="1478" spans="3:7">
      <c r="D1478" s="413"/>
    </row>
    <row r="1480" spans="3:7">
      <c r="C1480" s="31">
        <v>7</v>
      </c>
      <c r="D1480" s="58" t="s">
        <v>408</v>
      </c>
    </row>
    <row r="1481" spans="3:7">
      <c r="D1481" s="413" t="s">
        <v>409</v>
      </c>
    </row>
    <row r="1482" spans="3:7">
      <c r="D1482" s="413"/>
    </row>
    <row r="1483" spans="3:7">
      <c r="D1483" s="413"/>
    </row>
    <row r="1484" spans="3:7" s="50" customFormat="1">
      <c r="C1484" s="54"/>
      <c r="D1484" s="413"/>
      <c r="E1484" s="24"/>
      <c r="F1484" s="24"/>
      <c r="G1484" s="24"/>
    </row>
    <row r="1485" spans="3:7">
      <c r="D1485" s="413"/>
    </row>
    <row r="1486" spans="3:7" s="50" customFormat="1">
      <c r="C1486" s="54"/>
      <c r="D1486" s="413"/>
      <c r="E1486" s="24"/>
      <c r="F1486" s="24"/>
      <c r="G1486" s="24"/>
    </row>
    <row r="1487" spans="3:7">
      <c r="D1487" s="413"/>
    </row>
    <row r="1488" spans="3:7">
      <c r="D1488" s="413"/>
      <c r="E1488" s="50"/>
      <c r="F1488" s="50"/>
      <c r="G1488" s="50"/>
    </row>
    <row r="1489" spans="3:7">
      <c r="D1489" s="413"/>
    </row>
    <row r="1490" spans="3:7">
      <c r="D1490" s="413"/>
      <c r="E1490" s="50"/>
      <c r="F1490" s="50"/>
      <c r="G1490" s="50"/>
    </row>
    <row r="1491" spans="3:7">
      <c r="D1491" s="273"/>
    </row>
    <row r="1492" spans="3:7">
      <c r="C1492" s="31">
        <v>8</v>
      </c>
      <c r="D1492" s="295" t="s">
        <v>411</v>
      </c>
    </row>
    <row r="1493" spans="3:7">
      <c r="D1493" s="413" t="s">
        <v>410</v>
      </c>
    </row>
    <row r="1494" spans="3:7">
      <c r="D1494" s="413"/>
    </row>
    <row r="1495" spans="3:7">
      <c r="D1495" s="273"/>
    </row>
    <row r="1514" spans="2:5">
      <c r="B1514" s="26"/>
      <c r="C1514" s="27"/>
      <c r="D1514" s="26"/>
      <c r="E1514" s="26"/>
    </row>
    <row r="1515" spans="2:5">
      <c r="B1515" s="413" t="s">
        <v>231</v>
      </c>
    </row>
    <row r="1516" spans="2:5">
      <c r="B1516" s="413"/>
      <c r="C1516" s="31">
        <v>2</v>
      </c>
    </row>
    <row r="1518" spans="2:5" s="50" customFormat="1">
      <c r="C1518" s="54"/>
    </row>
    <row r="1519" spans="2:5" s="50" customFormat="1">
      <c r="C1519" s="54"/>
    </row>
    <row r="1520" spans="2:5" s="50" customFormat="1">
      <c r="C1520" s="54"/>
    </row>
    <row r="1521" spans="3:3" s="50" customFormat="1">
      <c r="C1521" s="54"/>
    </row>
    <row r="1522" spans="3:3" s="50" customFormat="1">
      <c r="C1522" s="54"/>
    </row>
    <row r="1523" spans="3:3" s="50" customFormat="1">
      <c r="C1523" s="54"/>
    </row>
    <row r="1524" spans="3:3" s="50" customFormat="1">
      <c r="C1524" s="54"/>
    </row>
    <row r="1525" spans="3:3" s="50" customFormat="1">
      <c r="C1525" s="54"/>
    </row>
    <row r="1526" spans="3:3" s="50" customFormat="1">
      <c r="C1526" s="54"/>
    </row>
    <row r="1527" spans="3:3" s="50" customFormat="1">
      <c r="C1527" s="54"/>
    </row>
    <row r="1528" spans="3:3" s="50" customFormat="1">
      <c r="C1528" s="54"/>
    </row>
    <row r="1529" spans="3:3" s="50" customFormat="1">
      <c r="C1529" s="54"/>
    </row>
    <row r="1530" spans="3:3" s="50" customFormat="1">
      <c r="C1530" s="54"/>
    </row>
    <row r="1531" spans="3:3" s="50" customFormat="1">
      <c r="C1531" s="54"/>
    </row>
    <row r="1532" spans="3:3" s="50" customFormat="1">
      <c r="C1532" s="54"/>
    </row>
    <row r="1533" spans="3:3" s="50" customFormat="1">
      <c r="C1533" s="54"/>
    </row>
    <row r="1534" spans="3:3" s="50" customFormat="1">
      <c r="C1534" s="54"/>
    </row>
    <row r="1535" spans="3:3" s="50" customFormat="1">
      <c r="C1535" s="54"/>
    </row>
    <row r="1536" spans="3:3" s="50" customFormat="1">
      <c r="C1536" s="54"/>
    </row>
    <row r="1537" spans="3:7" s="50" customFormat="1">
      <c r="C1537" s="54">
        <v>13</v>
      </c>
    </row>
    <row r="1538" spans="3:7" s="50" customFormat="1">
      <c r="C1538" s="54"/>
    </row>
    <row r="1539" spans="3:7" s="50" customFormat="1">
      <c r="C1539" s="54"/>
    </row>
    <row r="1540" spans="3:7" s="50" customFormat="1">
      <c r="C1540" s="54"/>
    </row>
    <row r="1541" spans="3:7" s="50" customFormat="1">
      <c r="C1541" s="54"/>
    </row>
    <row r="1542" spans="3:7" s="50" customFormat="1">
      <c r="C1542" s="54"/>
    </row>
    <row r="1543" spans="3:7" s="50" customFormat="1">
      <c r="C1543" s="54"/>
      <c r="E1543" s="50">
        <v>11.8</v>
      </c>
      <c r="F1543" s="50" t="s">
        <v>13</v>
      </c>
      <c r="G1543" s="50" t="s">
        <v>353</v>
      </c>
    </row>
    <row r="1544" spans="3:7" s="50" customFormat="1">
      <c r="C1544" s="54"/>
      <c r="E1544" s="289">
        <f>(2+3+78.7+12+36.8)*1000000</f>
        <v>132500000</v>
      </c>
      <c r="F1544" s="50" t="s">
        <v>356</v>
      </c>
      <c r="G1544" s="50" t="s">
        <v>448</v>
      </c>
    </row>
    <row r="1545" spans="3:7" s="50" customFormat="1">
      <c r="C1545" s="54"/>
      <c r="E1545" s="289">
        <v>78700000</v>
      </c>
      <c r="F1545" s="50" t="s">
        <v>356</v>
      </c>
      <c r="G1545" s="50" t="s">
        <v>457</v>
      </c>
    </row>
    <row r="1546" spans="3:7" s="50" customFormat="1">
      <c r="C1546" s="54"/>
      <c r="E1546" s="289">
        <v>25000000</v>
      </c>
      <c r="F1546" s="50" t="s">
        <v>356</v>
      </c>
      <c r="G1546" s="50" t="s">
        <v>458</v>
      </c>
    </row>
    <row r="1547" spans="3:7" s="50" customFormat="1">
      <c r="C1547" s="54"/>
      <c r="E1547" s="289">
        <v>12000000</v>
      </c>
      <c r="F1547" s="50" t="s">
        <v>356</v>
      </c>
      <c r="G1547" s="50" t="s">
        <v>460</v>
      </c>
    </row>
    <row r="1548" spans="3:7" s="50" customFormat="1">
      <c r="C1548" s="54"/>
      <c r="E1548" s="289">
        <v>36800000</v>
      </c>
      <c r="F1548" s="50" t="s">
        <v>356</v>
      </c>
      <c r="G1548" s="50" t="s">
        <v>461</v>
      </c>
    </row>
    <row r="1549" spans="3:7">
      <c r="E1549" s="50">
        <v>270</v>
      </c>
      <c r="F1549" s="50" t="s">
        <v>449</v>
      </c>
      <c r="G1549" s="50" t="s">
        <v>440</v>
      </c>
    </row>
    <row r="1550" spans="3:7">
      <c r="E1550" s="50">
        <v>7000</v>
      </c>
      <c r="F1550" s="50" t="s">
        <v>450</v>
      </c>
      <c r="G1550" s="50" t="s">
        <v>352</v>
      </c>
    </row>
    <row r="1551" spans="3:7">
      <c r="E1551" s="50">
        <v>0.161</v>
      </c>
      <c r="F1551" s="50" t="s">
        <v>24</v>
      </c>
      <c r="G1551" s="50" t="s">
        <v>439</v>
      </c>
    </row>
    <row r="1552" spans="3:7">
      <c r="E1552" s="50"/>
      <c r="F1552" s="50"/>
      <c r="G1552" s="50"/>
    </row>
    <row r="1555" spans="3:3">
      <c r="C1555" s="31">
        <v>14</v>
      </c>
    </row>
    <row r="1576" spans="3:3">
      <c r="C1576" s="31">
        <v>15</v>
      </c>
    </row>
    <row r="1604" spans="3:3">
      <c r="C1604" s="31">
        <v>16</v>
      </c>
    </row>
    <row r="1617" spans="3:3" s="50" customFormat="1">
      <c r="C1617" s="54"/>
    </row>
    <row r="1618" spans="3:3" s="50" customFormat="1">
      <c r="C1618" s="54"/>
    </row>
    <row r="1619" spans="3:3" s="50" customFormat="1">
      <c r="C1619" s="54"/>
    </row>
    <row r="1620" spans="3:3" s="50" customFormat="1">
      <c r="C1620" s="54"/>
    </row>
    <row r="1621" spans="3:3" s="50" customFormat="1">
      <c r="C1621" s="54"/>
    </row>
    <row r="1622" spans="3:3" s="50" customFormat="1">
      <c r="C1622" s="54"/>
    </row>
    <row r="1623" spans="3:3" s="50" customFormat="1">
      <c r="C1623" s="54"/>
    </row>
    <row r="1624" spans="3:3" s="50" customFormat="1">
      <c r="C1624" s="54"/>
    </row>
    <row r="1625" spans="3:3" s="50" customFormat="1">
      <c r="C1625" s="54"/>
    </row>
    <row r="1626" spans="3:3" s="50" customFormat="1">
      <c r="C1626" s="54"/>
    </row>
    <row r="1627" spans="3:3" s="50" customFormat="1">
      <c r="C1627" s="54"/>
    </row>
    <row r="1628" spans="3:3" s="50" customFormat="1">
      <c r="C1628" s="54"/>
    </row>
    <row r="1629" spans="3:3" s="50" customFormat="1">
      <c r="C1629" s="54"/>
    </row>
    <row r="1630" spans="3:3" s="50" customFormat="1">
      <c r="C1630" s="54"/>
    </row>
    <row r="1631" spans="3:3" s="50" customFormat="1">
      <c r="C1631" s="54"/>
    </row>
    <row r="1632" spans="3:3" s="50" customFormat="1">
      <c r="C1632" s="54"/>
    </row>
    <row r="1633" spans="3:4" s="50" customFormat="1">
      <c r="C1633" s="54"/>
    </row>
    <row r="1634" spans="3:4" s="50" customFormat="1">
      <c r="C1634" s="54"/>
    </row>
    <row r="1635" spans="3:4" s="50" customFormat="1">
      <c r="C1635" s="54"/>
    </row>
    <row r="1636" spans="3:4" s="50" customFormat="1">
      <c r="C1636" s="54"/>
    </row>
    <row r="1637" spans="3:4" s="50" customFormat="1">
      <c r="C1637" s="54"/>
    </row>
    <row r="1638" spans="3:4" s="50" customFormat="1">
      <c r="C1638" s="54"/>
    </row>
    <row r="1639" spans="3:4" s="50" customFormat="1">
      <c r="C1639" s="54"/>
    </row>
    <row r="1640" spans="3:4" s="50" customFormat="1">
      <c r="C1640" s="54"/>
    </row>
    <row r="1641" spans="3:4" s="50" customFormat="1">
      <c r="C1641" s="54"/>
    </row>
    <row r="1642" spans="3:4" s="50" customFormat="1">
      <c r="C1642" s="54"/>
    </row>
    <row r="1643" spans="3:4" s="50" customFormat="1">
      <c r="C1643" s="54"/>
    </row>
    <row r="1644" spans="3:4" s="50" customFormat="1">
      <c r="C1644" s="54"/>
    </row>
    <row r="1645" spans="3:4" s="50" customFormat="1">
      <c r="C1645" s="54"/>
    </row>
    <row r="1646" spans="3:4" s="50" customFormat="1">
      <c r="C1646" s="54"/>
    </row>
    <row r="1647" spans="3:4" s="50" customFormat="1">
      <c r="C1647" s="54"/>
    </row>
    <row r="1648" spans="3:4" s="50" customFormat="1">
      <c r="C1648" s="54"/>
    </row>
    <row r="1649" spans="3:3" s="50" customFormat="1">
      <c r="C1649" s="54"/>
    </row>
    <row r="1650" spans="3:3" s="50" customFormat="1">
      <c r="C1650" s="54"/>
    </row>
    <row r="1651" spans="3:3" s="50" customFormat="1">
      <c r="C1651" s="54"/>
    </row>
    <row r="1652" spans="3:3" s="50" customFormat="1">
      <c r="C1652" s="54"/>
    </row>
    <row r="1665" spans="2:7">
      <c r="B1665" s="26"/>
      <c r="C1665" s="27"/>
      <c r="D1665" s="26"/>
      <c r="E1665" s="26"/>
    </row>
    <row r="1666" spans="2:7">
      <c r="B1666" s="50" t="s">
        <v>393</v>
      </c>
    </row>
    <row r="1669" spans="2:7">
      <c r="E1669" s="275"/>
    </row>
    <row r="1672" spans="2:7">
      <c r="E1672" s="24">
        <v>2.5</v>
      </c>
      <c r="F1672" s="50" t="s">
        <v>20</v>
      </c>
      <c r="G1672" s="50" t="s">
        <v>19</v>
      </c>
    </row>
    <row r="1681" spans="2:5">
      <c r="B1681" s="26"/>
      <c r="C1681" s="27"/>
      <c r="D1681" s="26"/>
      <c r="E1681" s="26"/>
    </row>
    <row r="1682" spans="2:5">
      <c r="B1682" s="413" t="s">
        <v>471</v>
      </c>
      <c r="C1682" s="31">
        <v>30</v>
      </c>
      <c r="D1682" s="413" t="s">
        <v>472</v>
      </c>
    </row>
    <row r="1683" spans="2:5">
      <c r="B1683" s="413"/>
      <c r="D1683" s="413"/>
    </row>
    <row r="1684" spans="2:5">
      <c r="D1684" s="413"/>
    </row>
    <row r="1685" spans="2:5">
      <c r="D1685" s="413"/>
    </row>
    <row r="1686" spans="2:5">
      <c r="D1686" s="413"/>
    </row>
    <row r="1688" spans="2:5">
      <c r="C1688" s="31">
        <v>35</v>
      </c>
      <c r="D1688" s="58" t="s">
        <v>480</v>
      </c>
    </row>
    <row r="1689" spans="2:5">
      <c r="D1689" s="50" t="s">
        <v>479</v>
      </c>
    </row>
    <row r="1690" spans="2:5">
      <c r="D1690" s="50" t="s">
        <v>473</v>
      </c>
    </row>
    <row r="1691" spans="2:5">
      <c r="D1691" s="50" t="s">
        <v>474</v>
      </c>
    </row>
    <row r="1692" spans="2:5">
      <c r="D1692" s="50" t="s">
        <v>475</v>
      </c>
    </row>
    <row r="1693" spans="2:5">
      <c r="D1693" s="50" t="s">
        <v>476</v>
      </c>
    </row>
    <row r="1694" spans="2:5">
      <c r="D1694" s="50" t="s">
        <v>477</v>
      </c>
    </row>
    <row r="1695" spans="2:5">
      <c r="D1695" s="50" t="s">
        <v>478</v>
      </c>
    </row>
    <row r="1697" spans="3:3">
      <c r="C1697" s="31">
        <v>44</v>
      </c>
    </row>
    <row r="1711" spans="3:3">
      <c r="C1711" s="31">
        <v>15</v>
      </c>
    </row>
    <row r="1761" spans="3:4">
      <c r="C1761" s="31">
        <v>16</v>
      </c>
      <c r="D1761" s="58" t="s">
        <v>481</v>
      </c>
    </row>
    <row r="1762" spans="3:4">
      <c r="D1762" s="413" t="s">
        <v>482</v>
      </c>
    </row>
    <row r="1763" spans="3:4">
      <c r="D1763" s="413"/>
    </row>
    <row r="1764" spans="3:4">
      <c r="D1764" s="413"/>
    </row>
    <row r="1765" spans="3:4">
      <c r="D1765" s="413"/>
    </row>
    <row r="1766" spans="3:4">
      <c r="D1766" s="413"/>
    </row>
    <row r="1767" spans="3:4">
      <c r="D1767" s="413"/>
    </row>
    <row r="1769" spans="3:4">
      <c r="D1769" s="278" t="s">
        <v>483</v>
      </c>
    </row>
    <row r="1770" spans="3:4">
      <c r="D1770" s="413" t="s">
        <v>484</v>
      </c>
    </row>
    <row r="1771" spans="3:4" s="50" customFormat="1">
      <c r="C1771" s="54"/>
      <c r="D1771" s="413"/>
    </row>
    <row r="1772" spans="3:4" s="50" customFormat="1">
      <c r="C1772" s="54"/>
      <c r="D1772" s="413"/>
    </row>
    <row r="1773" spans="3:4" s="50" customFormat="1">
      <c r="C1773" s="54"/>
      <c r="D1773" s="413"/>
    </row>
    <row r="1774" spans="3:4" s="50" customFormat="1">
      <c r="C1774" s="54"/>
      <c r="D1774" s="413"/>
    </row>
    <row r="1775" spans="3:4" s="50" customFormat="1">
      <c r="C1775" s="54"/>
      <c r="D1775" s="413"/>
    </row>
    <row r="1776" spans="3:4" s="50" customFormat="1">
      <c r="C1776" s="54"/>
      <c r="D1776" s="413"/>
    </row>
    <row r="1778" spans="3:4">
      <c r="C1778" s="31">
        <v>17</v>
      </c>
      <c r="D1778" s="413" t="s">
        <v>485</v>
      </c>
    </row>
    <row r="1779" spans="3:4">
      <c r="D1779" s="413"/>
    </row>
    <row r="1780" spans="3:4" s="50" customFormat="1">
      <c r="C1780" s="54"/>
      <c r="D1780" s="413"/>
    </row>
    <row r="1781" spans="3:4">
      <c r="D1781" s="413"/>
    </row>
    <row r="1782" spans="3:4">
      <c r="D1782" s="413"/>
    </row>
    <row r="1784" spans="3:4">
      <c r="D1784" s="278" t="s">
        <v>486</v>
      </c>
    </row>
    <row r="1785" spans="3:4">
      <c r="D1785" s="413" t="s">
        <v>487</v>
      </c>
    </row>
    <row r="1786" spans="3:4">
      <c r="D1786" s="413"/>
    </row>
    <row r="1787" spans="3:4">
      <c r="D1787" s="413"/>
    </row>
    <row r="1788" spans="3:4" s="50" customFormat="1">
      <c r="C1788" s="54"/>
      <c r="D1788" s="413"/>
    </row>
    <row r="1789" spans="3:4">
      <c r="D1789" s="413"/>
    </row>
    <row r="1790" spans="3:4">
      <c r="D1790" s="413"/>
    </row>
    <row r="1791" spans="3:4">
      <c r="D1791" s="413"/>
    </row>
    <row r="1792" spans="3:4">
      <c r="D1792" s="413"/>
    </row>
    <row r="1793" spans="3:4">
      <c r="D1793" s="413"/>
    </row>
    <row r="1795" spans="3:4">
      <c r="C1795" s="31">
        <v>19</v>
      </c>
      <c r="D1795" s="278" t="s">
        <v>50</v>
      </c>
    </row>
    <row r="1796" spans="3:4">
      <c r="D1796" s="413" t="s">
        <v>489</v>
      </c>
    </row>
    <row r="1797" spans="3:4">
      <c r="D1797" s="413"/>
    </row>
    <row r="1798" spans="3:4">
      <c r="D1798" s="413"/>
    </row>
    <row r="1799" spans="3:4">
      <c r="D1799" s="413"/>
    </row>
    <row r="1800" spans="3:4" s="50" customFormat="1">
      <c r="C1800" s="54"/>
      <c r="D1800" s="413"/>
    </row>
    <row r="1801" spans="3:4">
      <c r="D1801" s="413"/>
    </row>
    <row r="1802" spans="3:4">
      <c r="D1802" s="413"/>
    </row>
    <row r="1803" spans="3:4">
      <c r="D1803" s="413"/>
    </row>
    <row r="1804" spans="3:4">
      <c r="D1804" s="413"/>
    </row>
    <row r="1805" spans="3:4">
      <c r="D1805" s="413"/>
    </row>
    <row r="1807" spans="3:4">
      <c r="C1807" s="31">
        <v>20</v>
      </c>
      <c r="D1807" s="278" t="s">
        <v>491</v>
      </c>
    </row>
    <row r="1808" spans="3:4">
      <c r="D1808" s="413" t="s">
        <v>490</v>
      </c>
    </row>
    <row r="1809" spans="2:5">
      <c r="D1809" s="413"/>
    </row>
    <row r="1810" spans="2:5">
      <c r="D1810" s="413"/>
    </row>
    <row r="1811" spans="2:5">
      <c r="D1811" s="413"/>
    </row>
    <row r="1812" spans="2:5">
      <c r="D1812" s="413"/>
    </row>
    <row r="1813" spans="2:5">
      <c r="D1813" s="413"/>
    </row>
    <row r="1814" spans="2:5">
      <c r="B1814" s="26"/>
      <c r="C1814" s="27"/>
      <c r="D1814" s="26"/>
      <c r="E1814" s="26"/>
    </row>
    <row r="1815" spans="2:5">
      <c r="B1815" s="413" t="s">
        <v>500</v>
      </c>
      <c r="C1815" s="31">
        <v>91</v>
      </c>
      <c r="D1815" s="413" t="s">
        <v>501</v>
      </c>
    </row>
    <row r="1816" spans="2:5">
      <c r="B1816" s="413"/>
      <c r="D1816" s="413"/>
    </row>
    <row r="1817" spans="2:5">
      <c r="D1817" s="413"/>
    </row>
    <row r="1818" spans="2:5">
      <c r="D1818" s="413"/>
    </row>
    <row r="1819" spans="2:5">
      <c r="D1819" s="413"/>
    </row>
    <row r="1820" spans="2:5">
      <c r="D1820" s="413"/>
    </row>
    <row r="1821" spans="2:5">
      <c r="D1821" s="413"/>
    </row>
    <row r="1823" spans="2:5">
      <c r="C1823" s="31">
        <v>91</v>
      </c>
      <c r="D1823" s="413" t="s">
        <v>502</v>
      </c>
    </row>
    <row r="1824" spans="2:5">
      <c r="D1824" s="413"/>
    </row>
    <row r="1825" spans="3:4">
      <c r="D1825" s="413"/>
    </row>
    <row r="1826" spans="3:4">
      <c r="D1826" s="413"/>
    </row>
    <row r="1828" spans="3:4">
      <c r="C1828" s="31">
        <v>92</v>
      </c>
      <c r="D1828" s="58" t="s">
        <v>503</v>
      </c>
    </row>
    <row r="1829" spans="3:4">
      <c r="D1829" s="50" t="s">
        <v>504</v>
      </c>
    </row>
    <row r="1830" spans="3:4">
      <c r="D1830" s="413" t="s">
        <v>505</v>
      </c>
    </row>
    <row r="1831" spans="3:4">
      <c r="D1831" s="413"/>
    </row>
    <row r="1832" spans="3:4">
      <c r="D1832" s="50"/>
    </row>
    <row r="1833" spans="3:4">
      <c r="D1833" s="50"/>
    </row>
    <row r="1834" spans="3:4">
      <c r="D1834" s="50"/>
    </row>
    <row r="1872" spans="3:4">
      <c r="C1872" s="31">
        <v>92</v>
      </c>
      <c r="D1872" s="50" t="s">
        <v>506</v>
      </c>
    </row>
    <row r="1873" spans="2:5">
      <c r="D1873" s="413" t="s">
        <v>507</v>
      </c>
    </row>
    <row r="1874" spans="2:5">
      <c r="D1874" s="413"/>
    </row>
    <row r="1875" spans="2:5">
      <c r="D1875" s="413"/>
    </row>
    <row r="1877" spans="2:5">
      <c r="B1877" s="26"/>
      <c r="C1877" s="27"/>
      <c r="D1877" s="26"/>
      <c r="E1877" s="26"/>
    </row>
    <row r="1878" spans="2:5">
      <c r="B1878" s="50" t="s">
        <v>508</v>
      </c>
    </row>
    <row r="1904" spans="3:3">
      <c r="C1904" s="31">
        <v>10</v>
      </c>
    </row>
    <row r="1934" spans="2:5">
      <c r="B1934" s="26"/>
      <c r="C1934" s="27"/>
      <c r="D1934" s="26"/>
      <c r="E1934" s="26"/>
    </row>
    <row r="1935" spans="2:5">
      <c r="B1935" s="50" t="s">
        <v>518</v>
      </c>
    </row>
  </sheetData>
  <mergeCells count="99">
    <mergeCell ref="B1815:B1816"/>
    <mergeCell ref="D1815:D1821"/>
    <mergeCell ref="D1823:D1826"/>
    <mergeCell ref="D1830:D1831"/>
    <mergeCell ref="D1873:D1875"/>
    <mergeCell ref="D1785:D1793"/>
    <mergeCell ref="D1796:D1805"/>
    <mergeCell ref="D1808:D1813"/>
    <mergeCell ref="B1682:B1683"/>
    <mergeCell ref="D1682:D1686"/>
    <mergeCell ref="D1762:D1767"/>
    <mergeCell ref="D1770:D1776"/>
    <mergeCell ref="D1778:D1782"/>
    <mergeCell ref="D1471:D1473"/>
    <mergeCell ref="D1475:D1478"/>
    <mergeCell ref="D1481:D1490"/>
    <mergeCell ref="D1493:D1494"/>
    <mergeCell ref="D335:D336"/>
    <mergeCell ref="D1437:D1438"/>
    <mergeCell ref="D857:D860"/>
    <mergeCell ref="D1021:D1026"/>
    <mergeCell ref="D1047:D1050"/>
    <mergeCell ref="D1053:D1056"/>
    <mergeCell ref="D1092:D1093"/>
    <mergeCell ref="D1094:D1096"/>
    <mergeCell ref="D1097:D1098"/>
    <mergeCell ref="D1100:D1110"/>
    <mergeCell ref="D1112:D1114"/>
    <mergeCell ref="D1115:D1117"/>
    <mergeCell ref="D1459:D1460"/>
    <mergeCell ref="D1461:D1463"/>
    <mergeCell ref="D1465:D1469"/>
    <mergeCell ref="D1375:D1378"/>
    <mergeCell ref="B1375:B1376"/>
    <mergeCell ref="D1380:D1381"/>
    <mergeCell ref="D1397:D1399"/>
    <mergeCell ref="D1401:D1403"/>
    <mergeCell ref="B1383:B1385"/>
    <mergeCell ref="D331:D333"/>
    <mergeCell ref="D338:D339"/>
    <mergeCell ref="D342:D346"/>
    <mergeCell ref="D348:D353"/>
    <mergeCell ref="B40:B41"/>
    <mergeCell ref="D62:D63"/>
    <mergeCell ref="D58:D61"/>
    <mergeCell ref="D66:D75"/>
    <mergeCell ref="B66:B67"/>
    <mergeCell ref="B206:B207"/>
    <mergeCell ref="D261:D262"/>
    <mergeCell ref="D303:D317"/>
    <mergeCell ref="D319:D323"/>
    <mergeCell ref="D325:D329"/>
    <mergeCell ref="D165:D167"/>
    <mergeCell ref="B834:B835"/>
    <mergeCell ref="B383:B384"/>
    <mergeCell ref="D422:D454"/>
    <mergeCell ref="D355:D360"/>
    <mergeCell ref="D362:D368"/>
    <mergeCell ref="D370:D375"/>
    <mergeCell ref="D377:D380"/>
    <mergeCell ref="D384:D420"/>
    <mergeCell ref="D532:D551"/>
    <mergeCell ref="D456:D460"/>
    <mergeCell ref="B456:B457"/>
    <mergeCell ref="D462:D468"/>
    <mergeCell ref="D507:D511"/>
    <mergeCell ref="D513:D530"/>
    <mergeCell ref="B3:B4"/>
    <mergeCell ref="D3:D5"/>
    <mergeCell ref="D1010:D1012"/>
    <mergeCell ref="D1015:D1018"/>
    <mergeCell ref="D886:D897"/>
    <mergeCell ref="D899:D903"/>
    <mergeCell ref="D904:D907"/>
    <mergeCell ref="B553:B554"/>
    <mergeCell ref="D863:D866"/>
    <mergeCell ref="B862:B864"/>
    <mergeCell ref="D868:D871"/>
    <mergeCell ref="D873:D878"/>
    <mergeCell ref="D880:D884"/>
    <mergeCell ref="D835:D837"/>
    <mergeCell ref="D840:D849"/>
    <mergeCell ref="D852:D855"/>
    <mergeCell ref="B1515:B1516"/>
    <mergeCell ref="D1119:D1125"/>
    <mergeCell ref="B1257:B1258"/>
    <mergeCell ref="D1324:D1329"/>
    <mergeCell ref="D1339:D1340"/>
    <mergeCell ref="B1342:B1343"/>
    <mergeCell ref="D1143:D1154"/>
    <mergeCell ref="D1164:D1168"/>
    <mergeCell ref="D1170:D1175"/>
    <mergeCell ref="D1248:D1253"/>
    <mergeCell ref="D1212:D1213"/>
    <mergeCell ref="D1216:D1219"/>
    <mergeCell ref="D1221:D1224"/>
    <mergeCell ref="D1226:D1232"/>
    <mergeCell ref="D1234:D1240"/>
    <mergeCell ref="B1440:B1441"/>
  </mergeCells>
  <pageMargins left="0.75" right="0.75" top="1" bottom="1" header="0.5" footer="0.5"/>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dimension ref="A1:P54"/>
  <sheetViews>
    <sheetView zoomScaleNormal="100" zoomScalePageLayoutView="130" workbookViewId="0">
      <pane xSplit="4" ySplit="1" topLeftCell="E2" activePane="bottomRight" state="frozen"/>
      <selection pane="topRight" activeCell="E1" sqref="E1"/>
      <selection pane="bottomLeft" activeCell="A5" sqref="A5"/>
      <selection pane="bottomRight" activeCell="E33" sqref="C32:E33"/>
    </sheetView>
  </sheetViews>
  <sheetFormatPr defaultColWidth="8.77734375" defaultRowHeight="15" outlineLevelCol="1"/>
  <cols>
    <col min="1" max="1" width="5.88671875" style="1" customWidth="1"/>
    <col min="2" max="2" width="7.88671875" style="1" customWidth="1"/>
    <col min="3" max="3" width="40.6640625" style="1" bestFit="1" customWidth="1"/>
    <col min="4" max="4" width="11.77734375" style="1" bestFit="1" customWidth="1"/>
    <col min="5" max="5" width="6.77734375" style="1" bestFit="1" customWidth="1"/>
    <col min="6" max="6" width="6.109375" style="34" bestFit="1" customWidth="1"/>
    <col min="7" max="8" width="4.88671875" style="1" bestFit="1" customWidth="1"/>
    <col min="9" max="9" width="6.21875" style="22" customWidth="1"/>
    <col min="10" max="10" width="7" style="48" customWidth="1"/>
    <col min="11" max="11" width="6.44140625" style="1" bestFit="1" customWidth="1"/>
    <col min="12" max="12" width="7.88671875" style="48" bestFit="1" customWidth="1"/>
    <col min="13" max="13" width="39.77734375" style="1" customWidth="1" outlineLevel="1"/>
    <col min="14" max="14" width="8.77734375" style="1"/>
    <col min="15" max="15" width="12.21875" style="1" bestFit="1" customWidth="1"/>
    <col min="16" max="16384" width="8.77734375" style="1"/>
  </cols>
  <sheetData>
    <row r="1" spans="1:15" ht="19.5">
      <c r="A1" s="60" t="s">
        <v>36</v>
      </c>
      <c r="B1" s="61"/>
      <c r="C1" s="61"/>
      <c r="D1" s="61"/>
      <c r="E1" s="61"/>
      <c r="F1" s="61"/>
      <c r="G1" s="61"/>
      <c r="H1" s="61"/>
      <c r="I1" s="61"/>
      <c r="J1" s="61"/>
      <c r="K1" s="61"/>
      <c r="L1" s="61"/>
    </row>
    <row r="2" spans="1:15" ht="19.5">
      <c r="A2" s="60"/>
      <c r="B2" s="61"/>
      <c r="C2" s="61"/>
      <c r="D2" s="62"/>
      <c r="E2" s="428" t="s">
        <v>466</v>
      </c>
      <c r="F2" s="428"/>
      <c r="G2" s="428"/>
      <c r="H2" s="428"/>
      <c r="I2" s="428"/>
      <c r="J2" s="429"/>
      <c r="K2" s="428"/>
      <c r="L2" s="429"/>
      <c r="M2" s="428"/>
    </row>
    <row r="3" spans="1:15">
      <c r="A3" s="63"/>
      <c r="B3" s="64"/>
      <c r="C3" s="63"/>
      <c r="D3" s="65"/>
      <c r="E3" s="66"/>
      <c r="F3" s="66"/>
      <c r="G3" s="66"/>
      <c r="H3" s="66"/>
      <c r="I3" s="67" t="s">
        <v>68</v>
      </c>
      <c r="J3" s="299"/>
      <c r="K3" s="67"/>
      <c r="L3" s="299"/>
      <c r="M3" s="67"/>
    </row>
    <row r="4" spans="1:15" ht="15" customHeight="1">
      <c r="A4" s="63"/>
      <c r="B4" s="64"/>
      <c r="C4" s="63"/>
      <c r="D4" s="68" t="s">
        <v>69</v>
      </c>
      <c r="E4" s="69" t="s">
        <v>61</v>
      </c>
      <c r="F4" s="69" t="s">
        <v>62</v>
      </c>
      <c r="G4" s="69" t="s">
        <v>70</v>
      </c>
      <c r="H4" s="69" t="s">
        <v>71</v>
      </c>
      <c r="I4" s="430" t="s">
        <v>451</v>
      </c>
      <c r="J4" s="431"/>
      <c r="K4" s="306" t="s">
        <v>373</v>
      </c>
      <c r="L4" s="307" t="s">
        <v>452</v>
      </c>
      <c r="M4" s="306" t="s">
        <v>67</v>
      </c>
    </row>
    <row r="5" spans="1:15">
      <c r="A5" s="70"/>
      <c r="B5" s="71"/>
      <c r="C5" s="70"/>
      <c r="D5" s="72"/>
      <c r="E5" s="73"/>
      <c r="F5" s="74"/>
      <c r="G5" s="74"/>
      <c r="H5" s="74"/>
      <c r="I5" s="365" t="s">
        <v>510</v>
      </c>
      <c r="J5" s="365" t="s">
        <v>511</v>
      </c>
      <c r="K5" s="74"/>
      <c r="L5" s="74"/>
      <c r="M5" s="74"/>
    </row>
    <row r="6" spans="1:15">
      <c r="A6" s="61"/>
      <c r="B6" s="75" t="s">
        <v>72</v>
      </c>
      <c r="C6" s="75"/>
      <c r="D6" s="76"/>
      <c r="E6" s="77"/>
      <c r="F6" s="78"/>
      <c r="G6" s="78"/>
      <c r="H6" s="78"/>
      <c r="I6" s="78"/>
      <c r="J6" s="78"/>
      <c r="K6" s="78"/>
      <c r="L6" s="78"/>
      <c r="M6" s="78"/>
    </row>
    <row r="7" spans="1:15">
      <c r="A7" s="61"/>
      <c r="B7" s="61"/>
      <c r="C7" s="137" t="s">
        <v>42</v>
      </c>
      <c r="D7" s="80"/>
      <c r="E7" s="81"/>
      <c r="F7" s="82"/>
      <c r="G7" s="82"/>
      <c r="H7" s="82"/>
      <c r="I7" s="82"/>
      <c r="J7" s="82"/>
      <c r="K7" s="82"/>
      <c r="L7" s="82"/>
      <c r="M7" s="82"/>
    </row>
    <row r="8" spans="1:15">
      <c r="A8" s="61"/>
      <c r="B8" s="61"/>
      <c r="C8" s="83" t="s">
        <v>63</v>
      </c>
      <c r="D8" s="84" t="s">
        <v>65</v>
      </c>
      <c r="E8" s="186">
        <f>F8</f>
        <v>7</v>
      </c>
      <c r="F8" s="85">
        <v>7</v>
      </c>
      <c r="G8" s="86"/>
      <c r="H8" s="85"/>
      <c r="I8" s="186">
        <v>7</v>
      </c>
      <c r="J8" s="186">
        <v>7</v>
      </c>
      <c r="K8" s="186">
        <f>Notes!E1335</f>
        <v>3.5</v>
      </c>
      <c r="L8" s="315">
        <f>Notes!E1543</f>
        <v>11.8</v>
      </c>
      <c r="M8" s="339" t="s">
        <v>446</v>
      </c>
      <c r="N8" s="139"/>
    </row>
    <row r="9" spans="1:15">
      <c r="A9" s="61"/>
      <c r="B9" s="61"/>
      <c r="C9" s="87" t="s">
        <v>40</v>
      </c>
      <c r="D9" s="88" t="s">
        <v>24</v>
      </c>
      <c r="E9" s="93">
        <f t="shared" ref="E9:E10" si="0">F9</f>
        <v>1</v>
      </c>
      <c r="F9" s="93">
        <v>1</v>
      </c>
      <c r="G9" s="86"/>
      <c r="H9" s="93"/>
      <c r="I9" s="187">
        <v>1</v>
      </c>
      <c r="J9" s="187">
        <v>1</v>
      </c>
      <c r="K9" s="187">
        <v>1</v>
      </c>
      <c r="L9" s="316">
        <v>1</v>
      </c>
      <c r="M9" s="339" t="s">
        <v>447</v>
      </c>
      <c r="N9" s="139"/>
    </row>
    <row r="10" spans="1:15">
      <c r="A10" s="61"/>
      <c r="B10" s="61"/>
      <c r="C10" s="83" t="s">
        <v>64</v>
      </c>
      <c r="D10" s="84" t="s">
        <v>65</v>
      </c>
      <c r="E10" s="186">
        <f t="shared" si="0"/>
        <v>7</v>
      </c>
      <c r="F10" s="91">
        <f>F8*F9</f>
        <v>7</v>
      </c>
      <c r="G10" s="86"/>
      <c r="H10" s="91"/>
      <c r="I10" s="91">
        <f>I8*I9</f>
        <v>7</v>
      </c>
      <c r="J10" s="91">
        <f>J8*J9</f>
        <v>7</v>
      </c>
      <c r="K10" s="91">
        <f>K8*K9</f>
        <v>3.5</v>
      </c>
      <c r="L10" s="317">
        <f>L8*L9</f>
        <v>11.8</v>
      </c>
      <c r="M10" s="339" t="s">
        <v>446</v>
      </c>
      <c r="N10" s="139"/>
    </row>
    <row r="11" spans="1:15">
      <c r="A11" s="92"/>
      <c r="B11" s="92"/>
      <c r="C11" s="87" t="s">
        <v>43</v>
      </c>
      <c r="D11" s="88" t="s">
        <v>24</v>
      </c>
      <c r="E11" s="89">
        <f>L11</f>
        <v>0.161</v>
      </c>
      <c r="F11" s="89">
        <v>0.25</v>
      </c>
      <c r="G11" s="86">
        <f>(E11/F11)-1</f>
        <v>-0.35599999999999998</v>
      </c>
      <c r="H11" s="93"/>
      <c r="I11" s="97">
        <f>Notes!$E$1213</f>
        <v>0.15</v>
      </c>
      <c r="J11" s="97">
        <f>Notes!$E$1229</f>
        <v>0.2</v>
      </c>
      <c r="K11" s="300">
        <v>0.25</v>
      </c>
      <c r="L11" s="308">
        <f>Notes!E1551</f>
        <v>0.161</v>
      </c>
      <c r="M11" s="340" t="s">
        <v>462</v>
      </c>
      <c r="N11" s="139"/>
      <c r="O11" s="36"/>
    </row>
    <row r="12" spans="1:15">
      <c r="A12" s="94"/>
      <c r="B12" s="94"/>
      <c r="C12" s="95" t="s">
        <v>73</v>
      </c>
      <c r="D12" s="96" t="s">
        <v>24</v>
      </c>
      <c r="E12" s="134">
        <f>E13/hours_in_year</f>
        <v>0.94178082191780821</v>
      </c>
      <c r="F12" s="134">
        <f>F13/hours_in_year</f>
        <v>0.95079908675799085</v>
      </c>
      <c r="G12" s="86"/>
      <c r="H12" s="93"/>
      <c r="I12" s="134">
        <f>I13/hours_in_year</f>
        <v>0.97031963470319638</v>
      </c>
      <c r="J12" s="134">
        <f>J13/hours_in_year</f>
        <v>0.97031963470319638</v>
      </c>
      <c r="K12" s="134">
        <f>K13/hours_in_year</f>
        <v>0.91324200913242004</v>
      </c>
      <c r="L12" s="134">
        <f>L13/hours_in_year</f>
        <v>0.9508494999999999</v>
      </c>
      <c r="M12" s="340" t="s">
        <v>463</v>
      </c>
      <c r="N12" s="139"/>
    </row>
    <row r="13" spans="1:15">
      <c r="A13" s="61"/>
      <c r="B13" s="61"/>
      <c r="C13" s="83" t="s">
        <v>74</v>
      </c>
      <c r="D13" s="84" t="s">
        <v>75</v>
      </c>
      <c r="E13" s="116">
        <f>AVERAGE(8500, 8000)</f>
        <v>8250</v>
      </c>
      <c r="F13" s="138">
        <v>8329</v>
      </c>
      <c r="G13" s="86">
        <f>(E13/F13)-1</f>
        <v>-9.484932164725679E-3</v>
      </c>
      <c r="H13" s="91"/>
      <c r="I13" s="98">
        <f>Notes!E1208</f>
        <v>8500</v>
      </c>
      <c r="J13" s="98">
        <f>Notes!E1224</f>
        <v>8500</v>
      </c>
      <c r="K13" s="98">
        <f>Notes!E1337</f>
        <v>8000</v>
      </c>
      <c r="L13" s="320">
        <v>8329.4416199999996</v>
      </c>
      <c r="M13" s="340" t="s">
        <v>462</v>
      </c>
      <c r="N13" s="139"/>
    </row>
    <row r="14" spans="1:15" s="48" customFormat="1">
      <c r="A14" s="61"/>
      <c r="B14" s="61"/>
      <c r="C14" s="83" t="s">
        <v>30</v>
      </c>
      <c r="D14" s="285" t="s">
        <v>337</v>
      </c>
      <c r="E14" s="366">
        <v>1.5</v>
      </c>
      <c r="F14" s="105">
        <v>1.5</v>
      </c>
      <c r="G14" s="301"/>
      <c r="H14" s="287"/>
      <c r="I14" s="188">
        <v>1.5</v>
      </c>
      <c r="J14" s="188">
        <v>1.5</v>
      </c>
      <c r="K14" s="188">
        <v>1.5</v>
      </c>
      <c r="L14" s="188">
        <v>1.5</v>
      </c>
      <c r="M14" s="340" t="s">
        <v>492</v>
      </c>
      <c r="N14" s="286"/>
    </row>
    <row r="15" spans="1:15">
      <c r="A15" s="61"/>
      <c r="B15" s="61"/>
      <c r="C15" s="137" t="s">
        <v>44</v>
      </c>
      <c r="D15" s="99"/>
      <c r="E15" s="100"/>
      <c r="F15" s="100"/>
      <c r="G15" s="101"/>
      <c r="H15" s="100"/>
      <c r="I15" s="100"/>
      <c r="J15" s="100"/>
      <c r="K15" s="100"/>
      <c r="L15" s="100"/>
      <c r="M15" s="340"/>
      <c r="N15" s="139"/>
    </row>
    <row r="16" spans="1:15" s="48" customFormat="1">
      <c r="A16" s="61"/>
      <c r="B16" s="61"/>
      <c r="C16" s="83" t="s">
        <v>374</v>
      </c>
      <c r="D16" s="285" t="s">
        <v>376</v>
      </c>
      <c r="E16" s="98">
        <f>L16</f>
        <v>7000</v>
      </c>
      <c r="F16" s="98" t="s">
        <v>453</v>
      </c>
      <c r="G16" s="86"/>
      <c r="H16" s="98"/>
      <c r="I16" s="98">
        <f>Notes!E1204</f>
        <v>5500</v>
      </c>
      <c r="J16" s="98">
        <f>Notes!E1220</f>
        <v>7500</v>
      </c>
      <c r="K16" s="98">
        <f>Notes!E1334</f>
        <v>4000</v>
      </c>
      <c r="L16" s="98">
        <f>Notes!E1550</f>
        <v>7000</v>
      </c>
      <c r="M16" s="340" t="s">
        <v>512</v>
      </c>
      <c r="N16" s="286"/>
    </row>
    <row r="17" spans="1:14" s="48" customFormat="1">
      <c r="A17" s="61"/>
      <c r="B17" s="61"/>
      <c r="C17" s="83" t="s">
        <v>377</v>
      </c>
      <c r="D17" s="285" t="s">
        <v>438</v>
      </c>
      <c r="E17" s="98">
        <f>L17</f>
        <v>270</v>
      </c>
      <c r="F17" s="98" t="s">
        <v>453</v>
      </c>
      <c r="G17" s="86"/>
      <c r="H17" s="98"/>
      <c r="I17" s="98">
        <f>Notes!E1207</f>
        <v>175</v>
      </c>
      <c r="J17" s="98">
        <f>Notes!E1223</f>
        <v>230</v>
      </c>
      <c r="K17" s="98">
        <f>Notes!E1332</f>
        <v>150</v>
      </c>
      <c r="L17" s="98">
        <f>Notes!E1549</f>
        <v>270</v>
      </c>
      <c r="M17" s="340" t="s">
        <v>513</v>
      </c>
      <c r="N17" s="286"/>
    </row>
    <row r="18" spans="1:14">
      <c r="A18" s="102"/>
      <c r="B18" s="102"/>
      <c r="C18" s="103" t="s">
        <v>19</v>
      </c>
      <c r="D18" s="104" t="s">
        <v>20</v>
      </c>
      <c r="E18" s="309">
        <f>Notes!E1672</f>
        <v>2.5</v>
      </c>
      <c r="F18" s="105">
        <v>4</v>
      </c>
      <c r="G18" s="86">
        <f>(E18/F18)-1</f>
        <v>-0.375</v>
      </c>
      <c r="H18" s="93"/>
      <c r="I18" s="188">
        <v>4</v>
      </c>
      <c r="J18" s="188">
        <v>4</v>
      </c>
      <c r="K18" s="188">
        <v>4</v>
      </c>
      <c r="L18" s="188">
        <v>4</v>
      </c>
      <c r="M18" s="340" t="s">
        <v>455</v>
      </c>
      <c r="N18" s="139"/>
    </row>
    <row r="19" spans="1:14">
      <c r="A19" s="61"/>
      <c r="B19" s="61"/>
      <c r="C19" s="106" t="s">
        <v>76</v>
      </c>
      <c r="D19" s="107" t="s">
        <v>24</v>
      </c>
      <c r="E19" s="187">
        <v>0.1</v>
      </c>
      <c r="F19" s="93">
        <v>0.1</v>
      </c>
      <c r="G19" s="86"/>
      <c r="H19" s="93"/>
      <c r="I19" s="93">
        <f>Notes!E1179</f>
        <v>0.08</v>
      </c>
      <c r="J19" s="93">
        <f>Notes!E1179</f>
        <v>0.08</v>
      </c>
      <c r="K19" s="97">
        <f>Notes!E1333</f>
        <v>5.0999999999999997E-2</v>
      </c>
      <c r="L19" s="187">
        <v>0.1</v>
      </c>
      <c r="M19" s="340" t="s">
        <v>464</v>
      </c>
      <c r="N19" s="139"/>
    </row>
    <row r="20" spans="1:14" ht="15.75">
      <c r="A20" s="108"/>
      <c r="B20" s="108"/>
      <c r="C20" s="83" t="s">
        <v>39</v>
      </c>
      <c r="D20" s="84" t="s">
        <v>20</v>
      </c>
      <c r="E20" s="98">
        <v>30</v>
      </c>
      <c r="F20" s="85">
        <v>30</v>
      </c>
      <c r="G20" s="86"/>
      <c r="H20" s="93"/>
      <c r="I20" s="85">
        <f>Notes!E1157</f>
        <v>30</v>
      </c>
      <c r="J20" s="85">
        <f>Notes!E1157</f>
        <v>30</v>
      </c>
      <c r="K20" s="186">
        <v>30</v>
      </c>
      <c r="L20" s="186">
        <v>30</v>
      </c>
      <c r="M20" s="340" t="s">
        <v>469</v>
      </c>
      <c r="N20" s="139"/>
    </row>
    <row r="21" spans="1:14" ht="15.75">
      <c r="A21" s="108"/>
      <c r="B21" s="108"/>
      <c r="C21" s="83" t="s">
        <v>77</v>
      </c>
      <c r="D21" s="84" t="s">
        <v>78</v>
      </c>
      <c r="E21" s="186">
        <v>0</v>
      </c>
      <c r="F21" s="85">
        <v>0</v>
      </c>
      <c r="G21" s="86"/>
      <c r="H21" s="93"/>
      <c r="I21" s="186">
        <v>0</v>
      </c>
      <c r="J21" s="186">
        <v>0</v>
      </c>
      <c r="K21" s="186">
        <v>0</v>
      </c>
      <c r="L21" s="347">
        <v>0</v>
      </c>
      <c r="M21" s="341" t="s">
        <v>462</v>
      </c>
      <c r="N21" s="139"/>
    </row>
    <row r="22" spans="1:14">
      <c r="A22" s="61"/>
      <c r="B22" s="75" t="s">
        <v>459</v>
      </c>
      <c r="C22" s="75"/>
      <c r="D22" s="109"/>
      <c r="E22" s="110"/>
      <c r="F22" s="110"/>
      <c r="G22" s="111"/>
      <c r="H22" s="110"/>
      <c r="I22" s="110"/>
      <c r="J22" s="110"/>
      <c r="K22" s="110"/>
      <c r="L22" s="110"/>
      <c r="M22" s="342"/>
      <c r="N22" s="139"/>
    </row>
    <row r="23" spans="1:14">
      <c r="A23" s="61"/>
      <c r="B23" s="61"/>
      <c r="C23" s="137" t="s">
        <v>50</v>
      </c>
      <c r="D23" s="99"/>
      <c r="E23" s="100"/>
      <c r="F23" s="100"/>
      <c r="G23" s="101"/>
      <c r="H23" s="100"/>
      <c r="I23" s="100"/>
      <c r="J23" s="100"/>
      <c r="K23" s="100"/>
      <c r="L23" s="100"/>
      <c r="M23" s="342"/>
      <c r="N23" s="139"/>
    </row>
    <row r="24" spans="1:14">
      <c r="A24" s="61"/>
      <c r="B24" s="61"/>
      <c r="C24" s="112" t="s">
        <v>79</v>
      </c>
      <c r="D24" s="117" t="s">
        <v>45</v>
      </c>
      <c r="E24" s="114">
        <f>L24</f>
        <v>12923728.813559322</v>
      </c>
      <c r="F24" s="114">
        <v>3290000</v>
      </c>
      <c r="G24" s="86">
        <f>(E24/F24)-1</f>
        <v>2.9281850497140796</v>
      </c>
      <c r="H24" s="93">
        <f>STDEV(I24:L24)/AVERAGE(I24:L24)</f>
        <v>0.24084895740199513</v>
      </c>
      <c r="I24" s="116">
        <f>SUM(I25:I32)</f>
        <v>7751088.0626223087</v>
      </c>
      <c r="J24" s="116">
        <f>SUM(J25:J32)</f>
        <v>9618339.2041748203</v>
      </c>
      <c r="K24" s="116">
        <f>Notes!E1336/kW_to_MW</f>
        <v>8285000</v>
      </c>
      <c r="L24" s="116">
        <f>SUM(L25,L29:L33)</f>
        <v>12923728.813559322</v>
      </c>
      <c r="M24" s="343" t="s">
        <v>462</v>
      </c>
      <c r="N24" s="139"/>
    </row>
    <row r="25" spans="1:14" s="48" customFormat="1">
      <c r="A25" s="61"/>
      <c r="B25" s="61"/>
      <c r="C25" s="296" t="s">
        <v>468</v>
      </c>
      <c r="D25" s="117" t="s">
        <v>45</v>
      </c>
      <c r="E25" s="114"/>
      <c r="F25" s="114"/>
      <c r="G25" s="86"/>
      <c r="H25" s="93"/>
      <c r="I25" s="116">
        <f>SUM(I26:I28)</f>
        <v>1651472.602739726</v>
      </c>
      <c r="J25" s="116">
        <f>SUM(J26:J28)</f>
        <v>1729098.1735159818</v>
      </c>
      <c r="K25" s="116"/>
      <c r="L25" s="116">
        <f>Notes!E1548/L8</f>
        <v>3118644.0677966098</v>
      </c>
      <c r="M25" s="344"/>
      <c r="N25" s="286"/>
    </row>
    <row r="26" spans="1:14" s="48" customFormat="1">
      <c r="A26" s="61"/>
      <c r="B26" s="61"/>
      <c r="C26" s="318" t="s">
        <v>488</v>
      </c>
      <c r="D26" s="117" t="s">
        <v>45</v>
      </c>
      <c r="E26" s="114"/>
      <c r="F26" s="114"/>
      <c r="G26" s="86"/>
      <c r="H26" s="93"/>
      <c r="I26" s="116">
        <f>Notes!E1212/kW_to_MW*I12*I11</f>
        <v>523972.60273972602</v>
      </c>
      <c r="J26" s="116">
        <f>Notes!E1227/kW_to_MW*J12*J11</f>
        <v>349315.0684931507</v>
      </c>
      <c r="K26" s="116"/>
      <c r="L26" s="116"/>
      <c r="M26" s="344"/>
      <c r="N26" s="286"/>
    </row>
    <row r="27" spans="1:14" s="48" customFormat="1">
      <c r="A27" s="61"/>
      <c r="B27" s="61"/>
      <c r="C27" s="318" t="s">
        <v>433</v>
      </c>
      <c r="D27" s="117" t="s">
        <v>45</v>
      </c>
      <c r="E27" s="114"/>
      <c r="F27" s="114"/>
      <c r="G27" s="86"/>
      <c r="H27" s="93"/>
      <c r="I27" s="116"/>
      <c r="J27" s="116">
        <f>Notes!E1228/kW_to_MW*J12*J11</f>
        <v>252283.10502283109</v>
      </c>
      <c r="K27" s="116"/>
      <c r="L27" s="116"/>
      <c r="M27" s="344"/>
      <c r="N27" s="286"/>
    </row>
    <row r="28" spans="1:14" s="48" customFormat="1">
      <c r="A28" s="61"/>
      <c r="B28" s="61"/>
      <c r="C28" s="318" t="s">
        <v>434</v>
      </c>
      <c r="D28" s="117" t="s">
        <v>45</v>
      </c>
      <c r="E28" s="114"/>
      <c r="F28" s="114"/>
      <c r="G28" s="86"/>
      <c r="H28" s="93"/>
      <c r="I28" s="116">
        <f>Notes!E1210/kW_to_MW</f>
        <v>1127500</v>
      </c>
      <c r="J28" s="116">
        <f>Notes!E1225/kW_to_MW</f>
        <v>1127500</v>
      </c>
      <c r="K28" s="116"/>
      <c r="L28" s="116"/>
      <c r="M28" s="344"/>
      <c r="N28" s="286"/>
    </row>
    <row r="29" spans="1:14" s="48" customFormat="1">
      <c r="A29" s="61"/>
      <c r="B29" s="61"/>
      <c r="C29" s="296" t="s">
        <v>431</v>
      </c>
      <c r="D29" s="117" t="s">
        <v>45</v>
      </c>
      <c r="E29" s="114"/>
      <c r="F29" s="114"/>
      <c r="G29" s="86"/>
      <c r="H29" s="93"/>
      <c r="I29" s="116">
        <f>Notes!$E$1206/$I$8</f>
        <v>4157142.8571428573</v>
      </c>
      <c r="J29" s="116">
        <f>Notes!$E$1222/$J$8</f>
        <v>5757142.8571428573</v>
      </c>
      <c r="K29" s="116"/>
      <c r="L29" s="116">
        <f>Notes!$E$1545/$L$8</f>
        <v>6669491.5254237289</v>
      </c>
      <c r="M29" s="344"/>
      <c r="N29" s="286"/>
    </row>
    <row r="30" spans="1:14" s="48" customFormat="1">
      <c r="A30" s="61"/>
      <c r="B30" s="61"/>
      <c r="C30" s="296" t="s">
        <v>432</v>
      </c>
      <c r="D30" s="117" t="s">
        <v>45</v>
      </c>
      <c r="E30" s="114"/>
      <c r="F30" s="114"/>
      <c r="G30" s="86"/>
      <c r="H30" s="93"/>
      <c r="I30" s="116">
        <f>Notes!$E$1205*I29</f>
        <v>291000.00000000006</v>
      </c>
      <c r="J30" s="116">
        <f>Notes!$E$1221*J29</f>
        <v>403000.00000000006</v>
      </c>
      <c r="K30" s="116"/>
      <c r="L30" s="116"/>
      <c r="M30" s="344"/>
      <c r="N30" s="286"/>
    </row>
    <row r="31" spans="1:14" s="48" customFormat="1">
      <c r="A31" s="61"/>
      <c r="B31" s="61"/>
      <c r="C31" s="296" t="s">
        <v>460</v>
      </c>
      <c r="D31" s="117" t="s">
        <v>45</v>
      </c>
      <c r="E31" s="114"/>
      <c r="F31" s="114"/>
      <c r="G31" s="86"/>
      <c r="H31" s="93"/>
      <c r="I31" s="116"/>
      <c r="J31" s="116"/>
      <c r="K31" s="116"/>
      <c r="L31" s="116">
        <f>Notes!E1547/L8</f>
        <v>1016949.1525423728</v>
      </c>
      <c r="M31" s="344"/>
      <c r="N31" s="286"/>
    </row>
    <row r="32" spans="1:14">
      <c r="A32" s="61"/>
      <c r="B32" s="61"/>
      <c r="C32" s="297" t="s">
        <v>52</v>
      </c>
      <c r="D32" s="117" t="s">
        <v>45</v>
      </c>
      <c r="E32" s="116"/>
      <c r="F32" s="116"/>
      <c r="G32" s="86"/>
      <c r="H32" s="116"/>
      <c r="I32" s="116"/>
      <c r="J32" s="116"/>
      <c r="K32" s="116"/>
      <c r="L32" s="319">
        <f>Notes!E1546/L8</f>
        <v>2118644.0677966098</v>
      </c>
      <c r="M32" s="344"/>
      <c r="N32" s="139"/>
    </row>
    <row r="33" spans="1:16">
      <c r="A33" s="118"/>
      <c r="B33" s="61"/>
      <c r="C33" s="298" t="s">
        <v>16</v>
      </c>
      <c r="D33" s="117" t="s">
        <v>467</v>
      </c>
      <c r="E33" s="116">
        <v>0</v>
      </c>
      <c r="F33" s="116">
        <v>0</v>
      </c>
      <c r="G33" s="86"/>
      <c r="H33" s="116"/>
      <c r="I33" s="186">
        <v>0</v>
      </c>
      <c r="J33" s="186">
        <v>0</v>
      </c>
      <c r="K33" s="186">
        <v>0</v>
      </c>
      <c r="L33" s="315">
        <v>0</v>
      </c>
      <c r="M33" s="341" t="s">
        <v>462</v>
      </c>
      <c r="N33" s="139"/>
    </row>
    <row r="34" spans="1:16">
      <c r="A34" s="61"/>
      <c r="B34" s="61"/>
      <c r="C34" s="79" t="s">
        <v>80</v>
      </c>
      <c r="D34" s="99"/>
      <c r="E34" s="100"/>
      <c r="F34" s="100"/>
      <c r="G34" s="101"/>
      <c r="H34" s="100"/>
      <c r="I34" s="100"/>
      <c r="J34" s="100"/>
      <c r="K34" s="100"/>
      <c r="L34" s="100"/>
      <c r="M34" s="342"/>
      <c r="N34" s="139"/>
    </row>
    <row r="35" spans="1:16">
      <c r="A35" s="61"/>
      <c r="B35" s="61"/>
      <c r="C35" s="119" t="s">
        <v>81</v>
      </c>
      <c r="D35" s="113" t="s">
        <v>82</v>
      </c>
      <c r="E35" s="120">
        <v>200000</v>
      </c>
      <c r="F35" s="121">
        <v>248744.58</v>
      </c>
      <c r="G35" s="86">
        <f>(E35/F35)-1</f>
        <v>-0.19596238036623748</v>
      </c>
      <c r="H35" s="93">
        <f>STDEV(I35:K35)/AVERAGE(I35:K35)</f>
        <v>0.27949401462682349</v>
      </c>
      <c r="I35" s="116">
        <f>SUM(I36:I40)</f>
        <v>95386.594911937369</v>
      </c>
      <c r="J35" s="116">
        <f>SUM(J36:J40)</f>
        <v>120939.10632746249</v>
      </c>
      <c r="K35" s="116">
        <f>K24*0.02</f>
        <v>165700</v>
      </c>
      <c r="L35" s="321" t="s">
        <v>470</v>
      </c>
      <c r="M35" s="343" t="s">
        <v>462</v>
      </c>
      <c r="N35" s="139"/>
    </row>
    <row r="36" spans="1:16" s="48" customFormat="1">
      <c r="A36" s="61"/>
      <c r="B36" s="61"/>
      <c r="C36" s="122" t="s">
        <v>445</v>
      </c>
      <c r="D36" s="113" t="s">
        <v>82</v>
      </c>
      <c r="E36" s="114"/>
      <c r="F36" s="121"/>
      <c r="G36" s="86"/>
      <c r="H36" s="93"/>
      <c r="I36" s="116">
        <f>I29*Notes!E1214</f>
        <v>62357.142857142855</v>
      </c>
      <c r="J36" s="116">
        <f>Notes!E1230*J29</f>
        <v>86357.142857142855</v>
      </c>
      <c r="K36" s="116"/>
      <c r="L36" s="116"/>
      <c r="M36" s="344"/>
      <c r="N36" s="286"/>
    </row>
    <row r="37" spans="1:16">
      <c r="A37" s="61"/>
      <c r="B37" s="61"/>
      <c r="C37" s="122" t="s">
        <v>348</v>
      </c>
      <c r="D37" s="113" t="s">
        <v>82</v>
      </c>
      <c r="E37" s="116"/>
      <c r="F37" s="116"/>
      <c r="G37" s="86"/>
      <c r="H37" s="116"/>
      <c r="I37" s="116">
        <f>I26*Notes!E1215</f>
        <v>10479.452054794521</v>
      </c>
      <c r="J37" s="432">
        <f>SUM(J26+J27)*Notes!E1231</f>
        <v>12031.963470319635</v>
      </c>
      <c r="K37" s="116"/>
      <c r="L37" s="116"/>
      <c r="M37" s="344"/>
      <c r="N37" s="139"/>
    </row>
    <row r="38" spans="1:16">
      <c r="A38" s="61"/>
      <c r="B38" s="61"/>
      <c r="C38" s="122" t="s">
        <v>433</v>
      </c>
      <c r="D38" s="113" t="s">
        <v>82</v>
      </c>
      <c r="E38" s="116"/>
      <c r="F38" s="116"/>
      <c r="G38" s="86"/>
      <c r="H38" s="116"/>
      <c r="I38" s="116"/>
      <c r="J38" s="432"/>
      <c r="K38" s="116"/>
      <c r="L38" s="116"/>
      <c r="M38" s="342"/>
      <c r="N38" s="139"/>
    </row>
    <row r="39" spans="1:16">
      <c r="A39" s="61"/>
      <c r="B39" s="61"/>
      <c r="C39" s="122" t="s">
        <v>434</v>
      </c>
      <c r="D39" s="113" t="s">
        <v>82</v>
      </c>
      <c r="E39" s="116"/>
      <c r="F39" s="116"/>
      <c r="G39" s="86"/>
      <c r="H39" s="116"/>
      <c r="I39" s="116">
        <f>I28*Notes!E1216</f>
        <v>22550</v>
      </c>
      <c r="J39" s="116">
        <f>Notes!E1232*J28</f>
        <v>22550</v>
      </c>
      <c r="K39" s="116"/>
      <c r="L39" s="116"/>
      <c r="M39" s="342"/>
      <c r="N39" s="139"/>
    </row>
    <row r="40" spans="1:16">
      <c r="A40" s="61"/>
      <c r="B40" s="61"/>
      <c r="C40" s="123" t="s">
        <v>44</v>
      </c>
      <c r="D40" s="113" t="s">
        <v>82</v>
      </c>
      <c r="E40" s="116"/>
      <c r="F40" s="116"/>
      <c r="G40" s="86"/>
      <c r="H40" s="116"/>
      <c r="I40" s="116"/>
      <c r="J40" s="116"/>
      <c r="K40" s="116"/>
      <c r="L40" s="116"/>
      <c r="M40" s="342"/>
      <c r="N40" s="139"/>
    </row>
    <row r="41" spans="1:16">
      <c r="A41" s="61"/>
      <c r="B41" s="61"/>
      <c r="C41" s="119" t="s">
        <v>83</v>
      </c>
      <c r="D41" s="113" t="s">
        <v>56</v>
      </c>
      <c r="E41" s="124">
        <v>0</v>
      </c>
      <c r="F41" s="124">
        <v>0</v>
      </c>
      <c r="G41" s="86"/>
      <c r="H41" s="93"/>
      <c r="I41" s="90"/>
      <c r="J41" s="90"/>
      <c r="K41" s="90">
        <v>0</v>
      </c>
      <c r="L41" s="90"/>
      <c r="M41" s="343" t="s">
        <v>465</v>
      </c>
      <c r="N41" s="139"/>
    </row>
    <row r="42" spans="1:16">
      <c r="A42" s="61"/>
      <c r="B42" s="61"/>
      <c r="C42" s="125" t="s">
        <v>84</v>
      </c>
      <c r="D42" s="113" t="s">
        <v>56</v>
      </c>
      <c r="E42" s="90"/>
      <c r="F42" s="90"/>
      <c r="G42" s="86"/>
      <c r="H42" s="90"/>
      <c r="I42" s="90"/>
      <c r="J42" s="90"/>
      <c r="K42" s="90"/>
      <c r="L42" s="90"/>
      <c r="M42" s="342"/>
      <c r="N42" s="139"/>
      <c r="P42" s="43"/>
    </row>
    <row r="43" spans="1:16">
      <c r="A43" s="61"/>
      <c r="B43" s="61"/>
      <c r="C43" s="125" t="s">
        <v>85</v>
      </c>
      <c r="D43" s="113" t="s">
        <v>56</v>
      </c>
      <c r="E43" s="90"/>
      <c r="F43" s="90"/>
      <c r="G43" s="86"/>
      <c r="H43" s="90"/>
      <c r="I43" s="90"/>
      <c r="J43" s="90"/>
      <c r="K43" s="90"/>
      <c r="L43" s="90"/>
      <c r="M43" s="342"/>
      <c r="N43" s="139"/>
    </row>
    <row r="44" spans="1:16">
      <c r="A44" s="61"/>
      <c r="B44" s="61"/>
      <c r="C44" s="125" t="s">
        <v>44</v>
      </c>
      <c r="D44" s="113" t="s">
        <v>56</v>
      </c>
      <c r="E44" s="90"/>
      <c r="F44" s="90"/>
      <c r="G44" s="86"/>
      <c r="H44" s="90"/>
      <c r="I44" s="90"/>
      <c r="J44" s="90"/>
      <c r="K44" s="90"/>
      <c r="L44" s="90"/>
      <c r="M44" s="344"/>
      <c r="N44" s="139"/>
    </row>
    <row r="45" spans="1:16">
      <c r="A45" s="61"/>
      <c r="B45" s="75" t="s">
        <v>86</v>
      </c>
      <c r="C45" s="75"/>
      <c r="D45" s="109"/>
      <c r="E45" s="110"/>
      <c r="F45" s="110"/>
      <c r="G45" s="111"/>
      <c r="H45" s="110"/>
      <c r="I45" s="110"/>
      <c r="J45" s="110"/>
      <c r="K45" s="110"/>
      <c r="L45" s="110"/>
      <c r="M45" s="342"/>
      <c r="N45" s="139"/>
    </row>
    <row r="46" spans="1:16">
      <c r="A46" s="61"/>
      <c r="B46" s="115"/>
      <c r="C46" s="126" t="s">
        <v>87</v>
      </c>
      <c r="D46" s="113" t="s">
        <v>56</v>
      </c>
      <c r="E46" s="127">
        <f>SUM(E47:E49,E53,E52)</f>
        <v>161.31227529532615</v>
      </c>
      <c r="F46" s="127">
        <f>SUM(F47:F49,F53,F52)</f>
        <v>65.415365590106845</v>
      </c>
      <c r="G46" s="86">
        <f>(E46/F46)-1</f>
        <v>1.4659691777327981</v>
      </c>
      <c r="H46" s="93">
        <f>STDEV(I46:L46)/AVERAGE(I46:L46)</f>
        <v>0.25516650971276955</v>
      </c>
      <c r="I46" s="127">
        <f>SUM(I47:I49,I53,I52)</f>
        <v>82.957512451555957</v>
      </c>
      <c r="J46" s="127">
        <f>SUM(J47:J49,J53,J52)</f>
        <v>103.24491651637823</v>
      </c>
      <c r="K46" s="127">
        <f>SUM(K47:K49,K53,K52)</f>
        <v>85.162895833333323</v>
      </c>
      <c r="L46" s="127">
        <f>SUM(L47:L49,L53,L52)</f>
        <v>139.64148454171396</v>
      </c>
      <c r="M46" s="342"/>
      <c r="N46" s="139"/>
    </row>
    <row r="47" spans="1:16">
      <c r="A47" s="61"/>
      <c r="B47" s="115"/>
      <c r="C47" s="128" t="s">
        <v>88</v>
      </c>
      <c r="D47" s="113" t="s">
        <v>56</v>
      </c>
      <c r="E47" s="129">
        <f>(E24+E21)/2*E19*((E20+E18)/E20)/E13</f>
        <v>84.852764937510699</v>
      </c>
      <c r="F47" s="129">
        <f>(F24+F21)/2*F19*((F20+F18)/F20)/F13</f>
        <v>22.383639492536116</v>
      </c>
      <c r="G47" s="86">
        <f t="shared" ref="G47:G50" si="1">(E47/F47)-1</f>
        <v>2.790838615221849</v>
      </c>
      <c r="H47" s="93">
        <f t="shared" ref="H47:H50" si="2">STDEV(I47:L47)/AVERAGE(I47:L47)</f>
        <v>0.47699640162005708</v>
      </c>
      <c r="I47" s="129">
        <f>(I24+L21)/2*I19*((I20+I18)/I20)/I13</f>
        <v>41.33913633398565</v>
      </c>
      <c r="J47" s="129">
        <f>(J24+J21)/2*J19*((J20+J18)/J20)/J13</f>
        <v>51.297809088932368</v>
      </c>
      <c r="K47" s="129">
        <f>(K24+K21)/2*K19*((K20+K18)/K20)/K13</f>
        <v>29.929562499999999</v>
      </c>
      <c r="L47" s="129">
        <f>(L24+L21)/2*L19*((L20+L18)/L20)/L13</f>
        <v>87.922416192931024</v>
      </c>
      <c r="M47" s="342"/>
      <c r="N47" s="139"/>
    </row>
    <row r="48" spans="1:16">
      <c r="A48" s="61"/>
      <c r="B48" s="115"/>
      <c r="C48" s="128" t="s">
        <v>89</v>
      </c>
      <c r="D48" s="113" t="s">
        <v>56</v>
      </c>
      <c r="E48" s="129">
        <f>E24/E20/E13</f>
        <v>52.217086115391197</v>
      </c>
      <c r="F48" s="129">
        <f>F24/F20/F13</f>
        <v>13.166846760315364</v>
      </c>
      <c r="G48" s="86">
        <f t="shared" si="1"/>
        <v>2.9658003974628566</v>
      </c>
      <c r="H48" s="93">
        <f t="shared" si="2"/>
        <v>0.23977038738505926</v>
      </c>
      <c r="I48" s="129">
        <f>I24/I20/I13</f>
        <v>30.396423774989444</v>
      </c>
      <c r="J48" s="129">
        <f>J24/J20/J13</f>
        <v>37.718977271273808</v>
      </c>
      <c r="K48" s="129">
        <f>K24/K20/K13</f>
        <v>34.520833333333336</v>
      </c>
      <c r="L48" s="129">
        <f>L24/L20/L13</f>
        <v>51.719068348782955</v>
      </c>
      <c r="M48" s="342"/>
      <c r="N48" s="139"/>
    </row>
    <row r="49" spans="1:14">
      <c r="A49" s="61"/>
      <c r="B49" s="115"/>
      <c r="C49" s="128" t="s">
        <v>90</v>
      </c>
      <c r="D49" s="113" t="s">
        <v>56</v>
      </c>
      <c r="E49" s="129">
        <f>SUM(E50:E51)</f>
        <v>24.242424242424242</v>
      </c>
      <c r="F49" s="129">
        <f>SUM(F50:F51)</f>
        <v>29.86487933725537</v>
      </c>
      <c r="G49" s="86">
        <f t="shared" si="1"/>
        <v>-0.18826311103883542</v>
      </c>
      <c r="H49" s="93">
        <f t="shared" si="2"/>
        <v>0.74980197491423606</v>
      </c>
      <c r="I49" s="129">
        <f>SUM(I50:I51)</f>
        <v>11.221952342580867</v>
      </c>
      <c r="J49" s="129">
        <f>SUM(J50:J51)</f>
        <v>14.228130156172059</v>
      </c>
      <c r="K49" s="129">
        <f>SUM(K50:K51)</f>
        <v>20.712499999999999</v>
      </c>
      <c r="L49" s="129">
        <f>SUM(L50:L51)</f>
        <v>0</v>
      </c>
      <c r="M49" s="344"/>
      <c r="N49" s="139"/>
    </row>
    <row r="50" spans="1:14">
      <c r="A50" s="61"/>
      <c r="B50" s="115"/>
      <c r="C50" s="122" t="s">
        <v>91</v>
      </c>
      <c r="D50" s="113" t="s">
        <v>56</v>
      </c>
      <c r="E50" s="130">
        <f>E35/E13</f>
        <v>24.242424242424242</v>
      </c>
      <c r="F50" s="130">
        <f>F35/F13</f>
        <v>29.86487933725537</v>
      </c>
      <c r="G50" s="86">
        <f t="shared" si="1"/>
        <v>-0.18826311103883542</v>
      </c>
      <c r="H50" s="93">
        <f t="shared" si="2"/>
        <v>0.74980197491423606</v>
      </c>
      <c r="I50" s="130">
        <f>I35/I13</f>
        <v>11.221952342580867</v>
      </c>
      <c r="J50" s="130">
        <f>J35/J13</f>
        <v>14.228130156172059</v>
      </c>
      <c r="K50" s="130">
        <f>K35/K13</f>
        <v>20.712499999999999</v>
      </c>
      <c r="L50" s="130">
        <v>0</v>
      </c>
      <c r="M50" s="344"/>
      <c r="N50" s="139"/>
    </row>
    <row r="51" spans="1:14">
      <c r="A51" s="61"/>
      <c r="B51" s="115"/>
      <c r="C51" s="122" t="s">
        <v>92</v>
      </c>
      <c r="D51" s="113" t="s">
        <v>56</v>
      </c>
      <c r="E51" s="129">
        <f>E41</f>
        <v>0</v>
      </c>
      <c r="F51" s="129">
        <f>F41</f>
        <v>0</v>
      </c>
      <c r="G51" s="86">
        <v>0</v>
      </c>
      <c r="H51" s="93">
        <v>0</v>
      </c>
      <c r="I51" s="129">
        <f>I41</f>
        <v>0</v>
      </c>
      <c r="J51" s="129">
        <f>J41</f>
        <v>0</v>
      </c>
      <c r="K51" s="129">
        <f>K41</f>
        <v>0</v>
      </c>
      <c r="L51" s="129">
        <f>L41</f>
        <v>0</v>
      </c>
      <c r="M51" s="342"/>
      <c r="N51" s="139"/>
    </row>
    <row r="52" spans="1:14" s="48" customFormat="1">
      <c r="A52" s="61"/>
      <c r="B52" s="115"/>
      <c r="C52" s="122" t="s">
        <v>98</v>
      </c>
      <c r="D52" s="113" t="s">
        <v>56</v>
      </c>
      <c r="E52" s="141">
        <v>0</v>
      </c>
      <c r="F52" s="141">
        <v>0</v>
      </c>
      <c r="G52" s="86">
        <v>0</v>
      </c>
      <c r="H52" s="93">
        <v>0</v>
      </c>
      <c r="I52" s="141">
        <v>0</v>
      </c>
      <c r="J52" s="141">
        <v>0</v>
      </c>
      <c r="K52" s="141">
        <v>0</v>
      </c>
      <c r="L52" s="141">
        <v>0</v>
      </c>
      <c r="M52" s="345"/>
      <c r="N52" s="140"/>
    </row>
    <row r="53" spans="1:14">
      <c r="A53" s="61"/>
      <c r="B53" s="115"/>
      <c r="C53" s="128" t="s">
        <v>93</v>
      </c>
      <c r="D53" s="131" t="s">
        <v>56</v>
      </c>
      <c r="E53" s="132">
        <v>0</v>
      </c>
      <c r="F53" s="132">
        <v>0</v>
      </c>
      <c r="G53" s="86">
        <v>0</v>
      </c>
      <c r="H53" s="133">
        <v>0</v>
      </c>
      <c r="I53" s="348">
        <v>0</v>
      </c>
      <c r="J53" s="132">
        <v>0</v>
      </c>
      <c r="K53" s="132">
        <v>0</v>
      </c>
      <c r="L53" s="132">
        <v>0</v>
      </c>
      <c r="M53" s="346"/>
      <c r="N53" s="139"/>
    </row>
    <row r="54" spans="1:14">
      <c r="G54" s="142"/>
      <c r="H54" s="349"/>
    </row>
  </sheetData>
  <mergeCells count="3">
    <mergeCell ref="E2:M2"/>
    <mergeCell ref="I4:J4"/>
    <mergeCell ref="J37:J38"/>
  </mergeCells>
  <pageMargins left="0.75" right="0.75" top="1" bottom="1" header="0.5" footer="0.5"/>
  <pageSetup paperSize="9"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F332"/>
  <sheetViews>
    <sheetView zoomScale="115" zoomScaleNormal="115" zoomScalePageLayoutView="125" workbookViewId="0">
      <pane xSplit="4" ySplit="5" topLeftCell="E6" activePane="bottomRight" state="frozen"/>
      <selection pane="topRight" activeCell="E1" sqref="E1"/>
      <selection pane="bottomLeft" activeCell="A6" sqref="A6"/>
      <selection pane="bottomRight" activeCell="D28" sqref="D28"/>
    </sheetView>
  </sheetViews>
  <sheetFormatPr defaultColWidth="10.6640625" defaultRowHeight="15"/>
  <cols>
    <col min="1" max="1" width="3.44140625" style="1" customWidth="1"/>
    <col min="2" max="2" width="13.77734375" style="1" customWidth="1"/>
    <col min="3" max="3" width="40.6640625" style="2" bestFit="1" customWidth="1"/>
    <col min="4" max="4" width="17.6640625" style="2" bestFit="1" customWidth="1"/>
    <col min="5" max="5" width="8.44140625" style="1" bestFit="1" customWidth="1"/>
    <col min="6" max="6" width="8" style="1" bestFit="1" customWidth="1"/>
    <col min="7" max="16384" width="10.6640625" style="1"/>
  </cols>
  <sheetData>
    <row r="1" spans="1:6">
      <c r="B1" s="43"/>
      <c r="C1" s="44"/>
      <c r="D1" s="8"/>
    </row>
    <row r="2" spans="1:6">
      <c r="C2" s="10"/>
      <c r="D2" s="10"/>
      <c r="E2" s="433" t="s">
        <v>133</v>
      </c>
      <c r="F2" s="433"/>
    </row>
    <row r="3" spans="1:6">
      <c r="C3" s="9"/>
      <c r="D3" s="16"/>
      <c r="E3" s="19" t="s">
        <v>62</v>
      </c>
      <c r="F3" s="20" t="s">
        <v>61</v>
      </c>
    </row>
    <row r="4" spans="1:6">
      <c r="C4" s="11" t="s">
        <v>10</v>
      </c>
      <c r="D4" s="15" t="s">
        <v>11</v>
      </c>
      <c r="E4" s="16"/>
      <c r="F4" s="56"/>
    </row>
    <row r="5" spans="1:6">
      <c r="A5" s="43"/>
      <c r="B5" s="173"/>
      <c r="C5" s="181"/>
      <c r="D5" s="182"/>
      <c r="E5" s="183"/>
      <c r="F5" s="57"/>
    </row>
    <row r="6" spans="1:6">
      <c r="A6" s="361"/>
      <c r="B6" s="169" t="s">
        <v>101</v>
      </c>
      <c r="C6" s="169"/>
      <c r="D6" s="166"/>
      <c r="E6" s="168"/>
      <c r="F6" s="167"/>
    </row>
    <row r="7" spans="1:6">
      <c r="B7" s="172"/>
      <c r="C7" s="171" t="s">
        <v>12</v>
      </c>
      <c r="D7" s="14" t="s">
        <v>13</v>
      </c>
      <c r="E7" s="162">
        <v>7</v>
      </c>
      <c r="F7" s="23">
        <f>Calculations!E8</f>
        <v>7</v>
      </c>
    </row>
    <row r="8" spans="1:6">
      <c r="B8" s="160"/>
      <c r="C8" s="13" t="s">
        <v>40</v>
      </c>
      <c r="D8" s="49" t="s">
        <v>24</v>
      </c>
      <c r="E8" s="310">
        <v>1</v>
      </c>
      <c r="F8" s="311">
        <f>Calculations!E9</f>
        <v>1</v>
      </c>
    </row>
    <row r="9" spans="1:6">
      <c r="B9" s="160"/>
      <c r="C9" s="13" t="s">
        <v>21</v>
      </c>
      <c r="D9" s="49" t="s">
        <v>60</v>
      </c>
      <c r="E9" s="364">
        <v>8329.4416239999991</v>
      </c>
      <c r="F9" s="23">
        <f>Calculations!E13</f>
        <v>8250</v>
      </c>
    </row>
    <row r="10" spans="1:6">
      <c r="B10" s="160"/>
      <c r="C10" s="13" t="s">
        <v>27</v>
      </c>
      <c r="D10" s="49" t="s">
        <v>24</v>
      </c>
      <c r="E10" s="310">
        <v>0.25</v>
      </c>
      <c r="F10" s="311">
        <f>Calculations!E11</f>
        <v>0.161</v>
      </c>
    </row>
    <row r="11" spans="1:6">
      <c r="B11" s="160"/>
      <c r="C11" s="13" t="s">
        <v>28</v>
      </c>
      <c r="D11" s="49" t="s">
        <v>24</v>
      </c>
      <c r="E11" s="310">
        <v>0</v>
      </c>
      <c r="F11" s="312">
        <v>0</v>
      </c>
    </row>
    <row r="12" spans="1:6">
      <c r="B12" s="169" t="s">
        <v>102</v>
      </c>
      <c r="C12" s="165"/>
      <c r="D12" s="166"/>
      <c r="E12" s="167"/>
      <c r="F12" s="167"/>
    </row>
    <row r="13" spans="1:6">
      <c r="B13" s="160"/>
      <c r="C13" s="12" t="s">
        <v>14</v>
      </c>
      <c r="D13" s="49" t="s">
        <v>57</v>
      </c>
      <c r="E13" s="184">
        <v>3290000</v>
      </c>
      <c r="F13" s="185">
        <f>Calculations!E24</f>
        <v>12923728.813559322</v>
      </c>
    </row>
    <row r="14" spans="1:6">
      <c r="B14" s="160"/>
      <c r="C14" s="12" t="s">
        <v>18</v>
      </c>
      <c r="D14" s="49" t="s">
        <v>57</v>
      </c>
      <c r="E14" s="184">
        <v>0</v>
      </c>
      <c r="F14" s="185">
        <v>0</v>
      </c>
    </row>
    <row r="15" spans="1:6">
      <c r="B15" s="160"/>
      <c r="C15" s="12" t="s">
        <v>15</v>
      </c>
      <c r="D15" s="49" t="s">
        <v>57</v>
      </c>
      <c r="E15" s="184">
        <v>0</v>
      </c>
      <c r="F15" s="185">
        <v>0</v>
      </c>
    </row>
    <row r="16" spans="1:6">
      <c r="B16" s="160"/>
      <c r="C16" s="12" t="s">
        <v>38</v>
      </c>
      <c r="D16" s="14" t="s">
        <v>57</v>
      </c>
      <c r="E16" s="184">
        <v>0</v>
      </c>
      <c r="F16" s="185">
        <v>0</v>
      </c>
    </row>
    <row r="17" spans="2:6">
      <c r="B17" s="160"/>
      <c r="C17" s="12" t="s">
        <v>16</v>
      </c>
      <c r="D17" s="49" t="s">
        <v>57</v>
      </c>
      <c r="E17" s="184">
        <v>0</v>
      </c>
      <c r="F17" s="185">
        <v>0</v>
      </c>
    </row>
    <row r="18" spans="2:6">
      <c r="B18" s="160"/>
      <c r="C18" s="12" t="s">
        <v>17</v>
      </c>
      <c r="D18" s="14" t="s">
        <v>58</v>
      </c>
      <c r="E18" s="184">
        <v>248745</v>
      </c>
      <c r="F18" s="185">
        <f>Calculations!E35</f>
        <v>200000</v>
      </c>
    </row>
    <row r="19" spans="2:6">
      <c r="B19" s="160"/>
      <c r="C19" s="13" t="s">
        <v>22</v>
      </c>
      <c r="D19" s="14" t="s">
        <v>59</v>
      </c>
      <c r="E19" s="184">
        <v>0</v>
      </c>
      <c r="F19" s="185">
        <v>0</v>
      </c>
    </row>
    <row r="20" spans="2:6">
      <c r="B20" s="160"/>
      <c r="C20" s="12" t="s">
        <v>29</v>
      </c>
      <c r="D20" s="14" t="s">
        <v>59</v>
      </c>
      <c r="E20" s="184">
        <v>0</v>
      </c>
      <c r="F20" s="185">
        <v>0</v>
      </c>
    </row>
    <row r="21" spans="2:6">
      <c r="B21" s="160"/>
      <c r="C21" s="13" t="s">
        <v>23</v>
      </c>
      <c r="D21" s="14" t="s">
        <v>24</v>
      </c>
      <c r="E21" s="313">
        <v>0.1</v>
      </c>
      <c r="F21" s="314">
        <f>Calculations!E19</f>
        <v>0.1</v>
      </c>
    </row>
    <row r="22" spans="2:6">
      <c r="B22" s="160"/>
      <c r="C22" s="13" t="s">
        <v>25</v>
      </c>
      <c r="D22" s="14" t="s">
        <v>26</v>
      </c>
      <c r="E22" s="18">
        <v>1</v>
      </c>
      <c r="F22" s="35">
        <v>1</v>
      </c>
    </row>
    <row r="23" spans="2:6">
      <c r="B23" s="169" t="s">
        <v>44</v>
      </c>
      <c r="C23" s="169"/>
      <c r="D23" s="166"/>
      <c r="E23" s="168"/>
      <c r="F23" s="167"/>
    </row>
    <row r="24" spans="2:6">
      <c r="B24" s="160"/>
      <c r="C24" s="13" t="s">
        <v>30</v>
      </c>
      <c r="D24" s="14" t="s">
        <v>31</v>
      </c>
      <c r="E24" s="18">
        <v>1.5</v>
      </c>
      <c r="F24" s="35">
        <f>Calculations!E14</f>
        <v>1.5</v>
      </c>
    </row>
    <row r="25" spans="2:6">
      <c r="B25" s="160"/>
      <c r="C25" s="161" t="s">
        <v>19</v>
      </c>
      <c r="D25" s="164" t="s">
        <v>20</v>
      </c>
      <c r="E25" s="174">
        <v>4</v>
      </c>
      <c r="F25" s="176">
        <f>Calculations!E18</f>
        <v>2.5</v>
      </c>
    </row>
    <row r="26" spans="2:6">
      <c r="B26" s="160"/>
      <c r="C26" s="170" t="s">
        <v>39</v>
      </c>
      <c r="D26" s="163" t="s">
        <v>20</v>
      </c>
      <c r="E26" s="175">
        <v>30</v>
      </c>
      <c r="F26" s="177">
        <f>Calculations!E20</f>
        <v>30</v>
      </c>
    </row>
    <row r="27" spans="2:6">
      <c r="B27" s="160"/>
      <c r="C27" s="178"/>
      <c r="D27" s="179"/>
      <c r="E27" s="180"/>
      <c r="F27" s="180"/>
    </row>
    <row r="30" spans="2:6">
      <c r="F30" s="43"/>
    </row>
    <row r="32" spans="2:6">
      <c r="E32" s="48"/>
    </row>
    <row r="38" spans="4:4">
      <c r="D38" s="17"/>
    </row>
    <row r="332" spans="4:4">
      <c r="D332" s="7"/>
    </row>
  </sheetData>
  <sortState ref="B6:F28">
    <sortCondition ref="B6"/>
  </sortState>
  <mergeCells count="1">
    <mergeCell ref="E2:F2"/>
  </mergeCells>
  <pageMargins left="0.75" right="0.75" top="1" bottom="1" header="0.5" footer="0.5"/>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dimension ref="B1:D9"/>
  <sheetViews>
    <sheetView zoomScale="130" zoomScaleNormal="130" workbookViewId="0">
      <selection activeCell="B8" sqref="B8"/>
    </sheetView>
  </sheetViews>
  <sheetFormatPr defaultRowHeight="12.75"/>
  <cols>
    <col min="1" max="1" width="8.88671875" style="21"/>
    <col min="2" max="2" width="25.44140625" style="21" bestFit="1" customWidth="1"/>
    <col min="3" max="3" width="8.88671875" style="21"/>
    <col min="4" max="4" width="18.21875" style="21" bestFit="1" customWidth="1"/>
    <col min="5" max="16384" width="8.88671875" style="21"/>
  </cols>
  <sheetData>
    <row r="1" spans="2:4" s="37" customFormat="1"/>
    <row r="2" spans="2:4">
      <c r="B2" s="40" t="s">
        <v>46</v>
      </c>
      <c r="C2" s="40" t="s">
        <v>47</v>
      </c>
      <c r="D2" s="40" t="s">
        <v>37</v>
      </c>
    </row>
    <row r="3" spans="2:4">
      <c r="B3" s="33" t="s">
        <v>48</v>
      </c>
      <c r="C3" s="42">
        <v>1E-3</v>
      </c>
      <c r="D3" s="41"/>
    </row>
    <row r="4" spans="2:4">
      <c r="B4" s="33" t="s">
        <v>49</v>
      </c>
      <c r="C4" s="42">
        <v>8760</v>
      </c>
      <c r="D4" s="41"/>
    </row>
    <row r="5" spans="2:4" s="50" customFormat="1">
      <c r="B5" s="51" t="s">
        <v>55</v>
      </c>
      <c r="C5" s="53">
        <v>0.27777777799999998</v>
      </c>
      <c r="D5" s="52"/>
    </row>
    <row r="6" spans="2:4" s="50" customFormat="1">
      <c r="B6" s="135" t="s">
        <v>94</v>
      </c>
      <c r="C6" s="53">
        <v>1E-3</v>
      </c>
      <c r="D6" s="136"/>
    </row>
    <row r="7" spans="2:4">
      <c r="B7" s="32" t="s">
        <v>51</v>
      </c>
      <c r="C7" s="38">
        <v>1000</v>
      </c>
      <c r="D7" s="39"/>
    </row>
    <row r="8" spans="2:4" s="50" customFormat="1">
      <c r="B8" s="55"/>
      <c r="C8" s="55"/>
      <c r="D8" s="55"/>
    </row>
    <row r="9" spans="2:4" s="50" customFormat="1">
      <c r="B9" s="55"/>
      <c r="C9" s="55"/>
      <c r="D9" s="5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Q29"/>
  <sheetViews>
    <sheetView workbookViewId="0">
      <selection activeCell="O34" sqref="O34"/>
    </sheetView>
  </sheetViews>
  <sheetFormatPr defaultRowHeight="15"/>
  <cols>
    <col min="16" max="16" width="11.21875" customWidth="1"/>
  </cols>
  <sheetData>
    <row r="1" spans="1:17" ht="15.75">
      <c r="A1" s="254" t="s">
        <v>117</v>
      </c>
    </row>
    <row r="3" spans="1:17">
      <c r="B3" s="50" t="s">
        <v>118</v>
      </c>
    </row>
    <row r="4" spans="1:17">
      <c r="B4" s="255" t="s">
        <v>131</v>
      </c>
    </row>
    <row r="5" spans="1:17">
      <c r="B5" s="256" t="s">
        <v>119</v>
      </c>
    </row>
    <row r="6" spans="1:17">
      <c r="B6" s="256"/>
    </row>
    <row r="7" spans="1:17">
      <c r="B7" s="255" t="s">
        <v>132</v>
      </c>
    </row>
    <row r="8" spans="1:17" ht="15" customHeight="1">
      <c r="B8" s="434" t="s">
        <v>120</v>
      </c>
      <c r="C8" s="434"/>
      <c r="D8" s="434"/>
      <c r="E8" s="434"/>
      <c r="F8" s="434"/>
      <c r="G8" s="434"/>
      <c r="H8" s="434"/>
      <c r="I8" s="434"/>
      <c r="J8" s="434"/>
      <c r="K8" s="434"/>
      <c r="L8" s="434"/>
      <c r="M8" s="434"/>
      <c r="N8" s="434"/>
      <c r="O8" s="434"/>
      <c r="P8" s="434"/>
      <c r="Q8" s="434"/>
    </row>
    <row r="9" spans="1:17">
      <c r="B9" s="434"/>
      <c r="C9" s="434"/>
      <c r="D9" s="434"/>
      <c r="E9" s="434"/>
      <c r="F9" s="434"/>
      <c r="G9" s="434"/>
      <c r="H9" s="434"/>
      <c r="I9" s="434"/>
      <c r="J9" s="434"/>
      <c r="K9" s="434"/>
      <c r="L9" s="434"/>
      <c r="M9" s="434"/>
      <c r="N9" s="434"/>
      <c r="O9" s="434"/>
      <c r="P9" s="434"/>
      <c r="Q9" s="434"/>
    </row>
    <row r="10" spans="1:17">
      <c r="B10" s="256"/>
    </row>
    <row r="11" spans="1:17">
      <c r="B11" s="255" t="s">
        <v>121</v>
      </c>
    </row>
    <row r="12" spans="1:17" ht="15" customHeight="1">
      <c r="B12" s="434" t="s">
        <v>122</v>
      </c>
      <c r="C12" s="434"/>
      <c r="D12" s="434"/>
      <c r="E12" s="434"/>
      <c r="F12" s="434"/>
      <c r="G12" s="434"/>
      <c r="H12" s="434"/>
      <c r="I12" s="434"/>
      <c r="J12" s="434"/>
      <c r="K12" s="434"/>
      <c r="L12" s="434"/>
      <c r="M12" s="434"/>
      <c r="N12" s="434"/>
      <c r="O12" s="434"/>
      <c r="P12" s="434"/>
      <c r="Q12" s="434"/>
    </row>
    <row r="13" spans="1:17">
      <c r="B13" s="434"/>
      <c r="C13" s="434"/>
      <c r="D13" s="434"/>
      <c r="E13" s="434"/>
      <c r="F13" s="434"/>
      <c r="G13" s="434"/>
      <c r="H13" s="434"/>
      <c r="I13" s="434"/>
      <c r="J13" s="434"/>
      <c r="K13" s="434"/>
      <c r="L13" s="434"/>
      <c r="M13" s="434"/>
      <c r="N13" s="434"/>
      <c r="O13" s="434"/>
      <c r="P13" s="434"/>
      <c r="Q13" s="434"/>
    </row>
    <row r="14" spans="1:17">
      <c r="B14" s="434"/>
      <c r="C14" s="434"/>
      <c r="D14" s="434"/>
      <c r="E14" s="434"/>
      <c r="F14" s="434"/>
      <c r="G14" s="434"/>
      <c r="H14" s="434"/>
      <c r="I14" s="434"/>
      <c r="J14" s="434"/>
      <c r="K14" s="434"/>
      <c r="L14" s="434"/>
      <c r="M14" s="434"/>
      <c r="N14" s="434"/>
      <c r="O14" s="434"/>
      <c r="P14" s="434"/>
      <c r="Q14" s="434"/>
    </row>
    <row r="15" spans="1:17">
      <c r="B15" s="256"/>
    </row>
    <row r="16" spans="1:17">
      <c r="B16" s="255" t="s">
        <v>123</v>
      </c>
    </row>
    <row r="17" spans="2:17">
      <c r="B17" s="256" t="s">
        <v>124</v>
      </c>
    </row>
    <row r="18" spans="2:17">
      <c r="B18" s="256"/>
    </row>
    <row r="19" spans="2:17">
      <c r="B19" s="255" t="s">
        <v>125</v>
      </c>
    </row>
    <row r="20" spans="2:17" ht="15" customHeight="1">
      <c r="B20" s="434" t="s">
        <v>126</v>
      </c>
      <c r="C20" s="434"/>
      <c r="D20" s="434"/>
      <c r="E20" s="434"/>
      <c r="F20" s="434"/>
      <c r="G20" s="434"/>
      <c r="H20" s="434"/>
      <c r="I20" s="434"/>
      <c r="J20" s="434"/>
      <c r="K20" s="434"/>
      <c r="L20" s="434"/>
      <c r="M20" s="434"/>
      <c r="N20" s="434"/>
      <c r="O20" s="434"/>
      <c r="P20" s="434"/>
      <c r="Q20" s="434"/>
    </row>
    <row r="21" spans="2:17">
      <c r="B21" s="434"/>
      <c r="C21" s="434"/>
      <c r="D21" s="434"/>
      <c r="E21" s="434"/>
      <c r="F21" s="434"/>
      <c r="G21" s="434"/>
      <c r="H21" s="434"/>
      <c r="I21" s="434"/>
      <c r="J21" s="434"/>
      <c r="K21" s="434"/>
      <c r="L21" s="434"/>
      <c r="M21" s="434"/>
      <c r="N21" s="434"/>
      <c r="O21" s="434"/>
      <c r="P21" s="434"/>
      <c r="Q21" s="434"/>
    </row>
    <row r="22" spans="2:17">
      <c r="B22" s="434"/>
      <c r="C22" s="434"/>
      <c r="D22" s="434"/>
      <c r="E22" s="434"/>
      <c r="F22" s="434"/>
      <c r="G22" s="434"/>
      <c r="H22" s="434"/>
      <c r="I22" s="434"/>
      <c r="J22" s="434"/>
      <c r="K22" s="434"/>
      <c r="L22" s="434"/>
      <c r="M22" s="434"/>
      <c r="N22" s="434"/>
      <c r="O22" s="434"/>
      <c r="P22" s="434"/>
      <c r="Q22" s="434"/>
    </row>
    <row r="23" spans="2:17">
      <c r="B23" s="256"/>
    </row>
    <row r="24" spans="2:17">
      <c r="B24" s="255" t="s">
        <v>127</v>
      </c>
    </row>
    <row r="25" spans="2:17">
      <c r="B25" s="256" t="s">
        <v>128</v>
      </c>
    </row>
    <row r="26" spans="2:17">
      <c r="B26" s="257"/>
    </row>
    <row r="27" spans="2:17">
      <c r="B27" s="255" t="s">
        <v>129</v>
      </c>
    </row>
    <row r="28" spans="2:17">
      <c r="B28" s="256" t="s">
        <v>130</v>
      </c>
    </row>
    <row r="29" spans="2:17">
      <c r="B29" s="50"/>
    </row>
  </sheetData>
  <mergeCells count="3">
    <mergeCell ref="B8:Q9"/>
    <mergeCell ref="B12:Q14"/>
    <mergeCell ref="B20:Q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Overview</vt:lpstr>
      <vt:lpstr>Assumptions</vt:lpstr>
      <vt:lpstr>Sources</vt:lpstr>
      <vt:lpstr>Notes</vt:lpstr>
      <vt:lpstr>Calculations</vt:lpstr>
      <vt:lpstr>Output Geothermal</vt:lpstr>
      <vt:lpstr>Supporting variables</vt:lpstr>
      <vt:lpstr>Reading guide</vt:lpstr>
      <vt:lpstr>GJ_to_MW</vt:lpstr>
      <vt:lpstr>GJ_to_MWh</vt:lpstr>
      <vt:lpstr>hours_in_year</vt:lpstr>
      <vt:lpstr>kW_to_MW</vt:lpstr>
      <vt:lpstr>MW_to_GW</vt:lpstr>
      <vt:lpstr>Overview!OLE_LINK1</vt:lpstr>
    </vt:vector>
  </TitlesOfParts>
  <Company>Quintel Intelligence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Rothengatter</dc:creator>
  <cp:lastModifiedBy>Nick Rothengatter</cp:lastModifiedBy>
  <dcterms:created xsi:type="dcterms:W3CDTF">2011-10-26T09:05:09Z</dcterms:created>
  <dcterms:modified xsi:type="dcterms:W3CDTF">2012-03-09T11:52:08Z</dcterms:modified>
</cp:coreProperties>
</file>